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2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8D01A5-96EB-4CC6-AF25-12A9E2578D1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Input Data" sheetId="24" r:id="rId2"/>
    <sheet name="WLTC_class_3" sheetId="1" r:id="rId3"/>
    <sheet name="Class 3 - Tractive Forces" sheetId="28" r:id="rId4"/>
    <sheet name="Class 3 - Traction Braking" sheetId="27" r:id="rId5"/>
    <sheet name="Class 3 - KERS in Sections" sheetId="29" r:id="rId6"/>
    <sheet name="Class 3 - KERS Efficiencies" sheetId="30" r:id="rId7"/>
    <sheet name="WLTC_class_1" sheetId="3" r:id="rId8"/>
    <sheet name="WLTC_class_2" sheetId="2" r:id="rId9"/>
    <sheet name="dia_class3_600" sheetId="18" r:id="rId10"/>
    <sheet name="dia_class3_600_1200" sheetId="17" r:id="rId11"/>
    <sheet name="dia_class3_1200_1800" sheetId="16" r:id="rId12"/>
    <sheet name="dia_class2_700" sheetId="19" r:id="rId13"/>
    <sheet name="dia_class2_700_1400" sheetId="20" r:id="rId14"/>
    <sheet name="dia_class1_500" sheetId="22" r:id="rId15"/>
    <sheet name="dia_class1_500_1000" sheetId="21" r:id="rId16"/>
    <sheet name="Tabelle4" sheetId="4" r:id="rId17"/>
    <sheet name="Tabelle5" sheetId="5" r:id="rId18"/>
    <sheet name="Tabelle6" sheetId="6" r:id="rId19"/>
    <sheet name="Tabelle7" sheetId="7" r:id="rId20"/>
    <sheet name="Tabelle8" sheetId="8" r:id="rId21"/>
    <sheet name="Tabelle9" sheetId="9" r:id="rId22"/>
    <sheet name="Tabelle10" sheetId="10" r:id="rId23"/>
    <sheet name="Tabelle11" sheetId="11" r:id="rId24"/>
    <sheet name="Tabelle12" sheetId="12" r:id="rId25"/>
    <sheet name="Tabelle13" sheetId="13" r:id="rId26"/>
    <sheet name="Tabelle14" sheetId="14" r:id="rId27"/>
    <sheet name="Tabelle15" sheetId="15" r:id="rId28"/>
  </sheets>
  <calcPr calcId="191029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F9" i="1" l="1"/>
  <c r="F10" i="1"/>
  <c r="J10" i="1" s="1"/>
  <c r="F11" i="1"/>
  <c r="K11" i="1" s="1"/>
  <c r="F12" i="1"/>
  <c r="F13" i="1"/>
  <c r="F14" i="1"/>
  <c r="J14" i="1" s="1"/>
  <c r="F15" i="1"/>
  <c r="F16" i="1"/>
  <c r="J16" i="1" s="1"/>
  <c r="F17" i="1"/>
  <c r="F18" i="1"/>
  <c r="F19" i="1"/>
  <c r="F20" i="1"/>
  <c r="F21" i="1"/>
  <c r="F22" i="1"/>
  <c r="F23" i="1"/>
  <c r="F24" i="1"/>
  <c r="F25" i="1"/>
  <c r="F26" i="1"/>
  <c r="F27" i="1"/>
  <c r="K27" i="1" s="1"/>
  <c r="F28" i="1"/>
  <c r="F29" i="1"/>
  <c r="F30" i="1"/>
  <c r="F31" i="1"/>
  <c r="F32" i="1"/>
  <c r="F33" i="1"/>
  <c r="F34" i="1"/>
  <c r="F35" i="1"/>
  <c r="K35" i="1" s="1"/>
  <c r="F36" i="1"/>
  <c r="F37" i="1"/>
  <c r="F38" i="1"/>
  <c r="F39" i="1"/>
  <c r="F40" i="1"/>
  <c r="F41" i="1"/>
  <c r="F42" i="1"/>
  <c r="F43" i="1"/>
  <c r="K43" i="1" s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K67" i="1" s="1"/>
  <c r="F68" i="1"/>
  <c r="F69" i="1"/>
  <c r="F70" i="1"/>
  <c r="F71" i="1"/>
  <c r="F72" i="1"/>
  <c r="F73" i="1"/>
  <c r="F74" i="1"/>
  <c r="F75" i="1"/>
  <c r="K75" i="1" s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K91" i="1" s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K107" i="1" s="1"/>
  <c r="F108" i="1"/>
  <c r="F109" i="1"/>
  <c r="F110" i="1"/>
  <c r="J110" i="1" s="1"/>
  <c r="F111" i="1"/>
  <c r="F112" i="1"/>
  <c r="J112" i="1" s="1"/>
  <c r="F113" i="1"/>
  <c r="F114" i="1"/>
  <c r="F115" i="1"/>
  <c r="F116" i="1"/>
  <c r="F117" i="1"/>
  <c r="F118" i="1"/>
  <c r="J118" i="1" s="1"/>
  <c r="F119" i="1"/>
  <c r="F120" i="1"/>
  <c r="J120" i="1" s="1"/>
  <c r="F121" i="1"/>
  <c r="F122" i="1"/>
  <c r="F123" i="1"/>
  <c r="K123" i="1" s="1"/>
  <c r="F124" i="1"/>
  <c r="F125" i="1"/>
  <c r="F126" i="1"/>
  <c r="J126" i="1" s="1"/>
  <c r="F127" i="1"/>
  <c r="F128" i="1"/>
  <c r="J128" i="1" s="1"/>
  <c r="F129" i="1"/>
  <c r="F130" i="1"/>
  <c r="J130" i="1" s="1"/>
  <c r="F131" i="1"/>
  <c r="K131" i="1" s="1"/>
  <c r="F132" i="1"/>
  <c r="F133" i="1"/>
  <c r="F134" i="1"/>
  <c r="J134" i="1" s="1"/>
  <c r="F135" i="1"/>
  <c r="F136" i="1"/>
  <c r="J136" i="1" s="1"/>
  <c r="F137" i="1"/>
  <c r="F138" i="1"/>
  <c r="J138" i="1" s="1"/>
  <c r="F139" i="1"/>
  <c r="K139" i="1" s="1"/>
  <c r="F140" i="1"/>
  <c r="F141" i="1"/>
  <c r="F142" i="1"/>
  <c r="J142" i="1" s="1"/>
  <c r="F143" i="1"/>
  <c r="F144" i="1"/>
  <c r="J144" i="1" s="1"/>
  <c r="F145" i="1"/>
  <c r="F146" i="1"/>
  <c r="F147" i="1"/>
  <c r="F148" i="1"/>
  <c r="F149" i="1"/>
  <c r="F150" i="1"/>
  <c r="F151" i="1"/>
  <c r="F152" i="1"/>
  <c r="F153" i="1"/>
  <c r="F154" i="1"/>
  <c r="F155" i="1"/>
  <c r="K155" i="1" s="1"/>
  <c r="F156" i="1"/>
  <c r="F157" i="1"/>
  <c r="F158" i="1"/>
  <c r="F159" i="1"/>
  <c r="F160" i="1"/>
  <c r="F161" i="1"/>
  <c r="F162" i="1"/>
  <c r="F163" i="1"/>
  <c r="K163" i="1" s="1"/>
  <c r="F164" i="1"/>
  <c r="F165" i="1"/>
  <c r="F166" i="1"/>
  <c r="F167" i="1"/>
  <c r="F168" i="1"/>
  <c r="F169" i="1"/>
  <c r="F170" i="1"/>
  <c r="F171" i="1"/>
  <c r="K171" i="1" s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K187" i="1" s="1"/>
  <c r="F188" i="1"/>
  <c r="F189" i="1"/>
  <c r="F190" i="1"/>
  <c r="F191" i="1"/>
  <c r="F192" i="1"/>
  <c r="F193" i="1"/>
  <c r="F194" i="1"/>
  <c r="F195" i="1"/>
  <c r="K195" i="1" s="1"/>
  <c r="F196" i="1"/>
  <c r="F197" i="1"/>
  <c r="F198" i="1"/>
  <c r="F199" i="1"/>
  <c r="F200" i="1"/>
  <c r="F201" i="1"/>
  <c r="F202" i="1"/>
  <c r="F203" i="1"/>
  <c r="K203" i="1" s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K219" i="1" s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K235" i="1" s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K251" i="1" s="1"/>
  <c r="F252" i="1"/>
  <c r="F253" i="1"/>
  <c r="F254" i="1"/>
  <c r="F255" i="1"/>
  <c r="F256" i="1"/>
  <c r="F257" i="1"/>
  <c r="F258" i="1"/>
  <c r="F259" i="1"/>
  <c r="K259" i="1" s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K283" i="1" s="1"/>
  <c r="F284" i="1"/>
  <c r="F285" i="1"/>
  <c r="F286" i="1"/>
  <c r="F287" i="1"/>
  <c r="F288" i="1"/>
  <c r="F289" i="1"/>
  <c r="F290" i="1"/>
  <c r="F291" i="1"/>
  <c r="K291" i="1" s="1"/>
  <c r="F292" i="1"/>
  <c r="F293" i="1"/>
  <c r="F294" i="1"/>
  <c r="F295" i="1"/>
  <c r="F296" i="1"/>
  <c r="F297" i="1"/>
  <c r="F298" i="1"/>
  <c r="F299" i="1"/>
  <c r="K299" i="1" s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K315" i="1" s="1"/>
  <c r="F316" i="1"/>
  <c r="F317" i="1"/>
  <c r="F318" i="1"/>
  <c r="F319" i="1"/>
  <c r="F320" i="1"/>
  <c r="F321" i="1"/>
  <c r="F322" i="1"/>
  <c r="F323" i="1"/>
  <c r="K323" i="1" s="1"/>
  <c r="F324" i="1"/>
  <c r="F325" i="1"/>
  <c r="F326" i="1"/>
  <c r="F327" i="1"/>
  <c r="F328" i="1"/>
  <c r="F329" i="1"/>
  <c r="F330" i="1"/>
  <c r="F331" i="1"/>
  <c r="K331" i="1" s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K347" i="1" s="1"/>
  <c r="F348" i="1"/>
  <c r="F349" i="1"/>
  <c r="F350" i="1"/>
  <c r="F351" i="1"/>
  <c r="F352" i="1"/>
  <c r="F353" i="1"/>
  <c r="F354" i="1"/>
  <c r="F355" i="1"/>
  <c r="K355" i="1" s="1"/>
  <c r="F356" i="1"/>
  <c r="F357" i="1"/>
  <c r="F358" i="1"/>
  <c r="F359" i="1"/>
  <c r="F360" i="1"/>
  <c r="F361" i="1"/>
  <c r="F362" i="1"/>
  <c r="F363" i="1"/>
  <c r="K363" i="1" s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K379" i="1" s="1"/>
  <c r="F380" i="1"/>
  <c r="F381" i="1"/>
  <c r="F382" i="1"/>
  <c r="F383" i="1"/>
  <c r="F384" i="1"/>
  <c r="F385" i="1"/>
  <c r="F386" i="1"/>
  <c r="F387" i="1"/>
  <c r="K387" i="1" s="1"/>
  <c r="F388" i="1"/>
  <c r="F389" i="1"/>
  <c r="F390" i="1"/>
  <c r="K390" i="1" s="1"/>
  <c r="F391" i="1"/>
  <c r="F392" i="1"/>
  <c r="F393" i="1"/>
  <c r="F394" i="1"/>
  <c r="J394" i="1" s="1"/>
  <c r="F395" i="1"/>
  <c r="F396" i="1"/>
  <c r="F397" i="1"/>
  <c r="F398" i="1"/>
  <c r="J398" i="1" s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K411" i="1" s="1"/>
  <c r="F412" i="1"/>
  <c r="F413" i="1"/>
  <c r="F414" i="1"/>
  <c r="F415" i="1"/>
  <c r="F416" i="1"/>
  <c r="F417" i="1"/>
  <c r="F418" i="1"/>
  <c r="F419" i="1"/>
  <c r="K419" i="1" s="1"/>
  <c r="F420" i="1"/>
  <c r="F421" i="1"/>
  <c r="F422" i="1"/>
  <c r="F423" i="1"/>
  <c r="F424" i="1"/>
  <c r="F425" i="1"/>
  <c r="F426" i="1"/>
  <c r="F427" i="1"/>
  <c r="K427" i="1" s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K451" i="1" s="1"/>
  <c r="F452" i="1"/>
  <c r="F453" i="1"/>
  <c r="F454" i="1"/>
  <c r="J454" i="1" s="1"/>
  <c r="F455" i="1"/>
  <c r="F456" i="1"/>
  <c r="F457" i="1"/>
  <c r="F458" i="1"/>
  <c r="J458" i="1" s="1"/>
  <c r="F459" i="1"/>
  <c r="K459" i="1" s="1"/>
  <c r="F460" i="1"/>
  <c r="F461" i="1"/>
  <c r="F462" i="1"/>
  <c r="J462" i="1" s="1"/>
  <c r="F463" i="1"/>
  <c r="F464" i="1"/>
  <c r="F465" i="1"/>
  <c r="F466" i="1"/>
  <c r="F467" i="1"/>
  <c r="F468" i="1"/>
  <c r="F469" i="1"/>
  <c r="F470" i="1"/>
  <c r="J470" i="1" s="1"/>
  <c r="F471" i="1"/>
  <c r="F472" i="1"/>
  <c r="F473" i="1"/>
  <c r="F474" i="1"/>
  <c r="F475" i="1"/>
  <c r="K475" i="1" s="1"/>
  <c r="F476" i="1"/>
  <c r="F477" i="1"/>
  <c r="F478" i="1"/>
  <c r="J478" i="1" s="1"/>
  <c r="F479" i="1"/>
  <c r="F480" i="1"/>
  <c r="F481" i="1"/>
  <c r="F482" i="1"/>
  <c r="J482" i="1" s="1"/>
  <c r="F483" i="1"/>
  <c r="K483" i="1" s="1"/>
  <c r="F484" i="1"/>
  <c r="F485" i="1"/>
  <c r="F486" i="1"/>
  <c r="J486" i="1" s="1"/>
  <c r="F487" i="1"/>
  <c r="F488" i="1"/>
  <c r="F489" i="1"/>
  <c r="F490" i="1"/>
  <c r="J490" i="1" s="1"/>
  <c r="F491" i="1"/>
  <c r="K491" i="1" s="1"/>
  <c r="F492" i="1"/>
  <c r="F493" i="1"/>
  <c r="F494" i="1"/>
  <c r="J494" i="1" s="1"/>
  <c r="F495" i="1"/>
  <c r="F496" i="1"/>
  <c r="F497" i="1"/>
  <c r="F498" i="1"/>
  <c r="F499" i="1"/>
  <c r="F500" i="1"/>
  <c r="F501" i="1"/>
  <c r="F502" i="1"/>
  <c r="J502" i="1" s="1"/>
  <c r="F503" i="1"/>
  <c r="F504" i="1"/>
  <c r="F505" i="1"/>
  <c r="F506" i="1"/>
  <c r="F507" i="1"/>
  <c r="K507" i="1" s="1"/>
  <c r="F508" i="1"/>
  <c r="F509" i="1"/>
  <c r="F510" i="1"/>
  <c r="J510" i="1" s="1"/>
  <c r="F511" i="1"/>
  <c r="F512" i="1"/>
  <c r="F513" i="1"/>
  <c r="F514" i="1"/>
  <c r="J514" i="1" s="1"/>
  <c r="F515" i="1"/>
  <c r="K515" i="1" s="1"/>
  <c r="F516" i="1"/>
  <c r="F517" i="1"/>
  <c r="F518" i="1"/>
  <c r="J518" i="1" s="1"/>
  <c r="F519" i="1"/>
  <c r="F520" i="1"/>
  <c r="F521" i="1"/>
  <c r="F522" i="1"/>
  <c r="F523" i="1"/>
  <c r="K523" i="1" s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K539" i="1" s="1"/>
  <c r="F540" i="1"/>
  <c r="F541" i="1"/>
  <c r="F542" i="1"/>
  <c r="F543" i="1"/>
  <c r="F544" i="1"/>
  <c r="F545" i="1"/>
  <c r="F546" i="1"/>
  <c r="F547" i="1"/>
  <c r="K547" i="1" s="1"/>
  <c r="F548" i="1"/>
  <c r="F549" i="1"/>
  <c r="F550" i="1"/>
  <c r="F551" i="1"/>
  <c r="F552" i="1"/>
  <c r="F553" i="1"/>
  <c r="F554" i="1"/>
  <c r="F555" i="1"/>
  <c r="K555" i="1" s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J578" i="1" s="1"/>
  <c r="F579" i="1"/>
  <c r="K579" i="1" s="1"/>
  <c r="F580" i="1"/>
  <c r="F581" i="1"/>
  <c r="F582" i="1"/>
  <c r="J582" i="1" s="1"/>
  <c r="F583" i="1"/>
  <c r="F584" i="1"/>
  <c r="F585" i="1"/>
  <c r="F586" i="1"/>
  <c r="J586" i="1" s="1"/>
  <c r="F587" i="1"/>
  <c r="K587" i="1" s="1"/>
  <c r="F588" i="1"/>
  <c r="F589" i="1"/>
  <c r="F590" i="1"/>
  <c r="J590" i="1" s="1"/>
  <c r="F591" i="1"/>
  <c r="F592" i="1"/>
  <c r="F593" i="1"/>
  <c r="F594" i="1"/>
  <c r="F595" i="1"/>
  <c r="F596" i="1"/>
  <c r="F597" i="1"/>
  <c r="F598" i="1"/>
  <c r="J598" i="1" s="1"/>
  <c r="F599" i="1"/>
  <c r="F600" i="1"/>
  <c r="F601" i="1"/>
  <c r="F602" i="1"/>
  <c r="F603" i="1"/>
  <c r="K603" i="1" s="1"/>
  <c r="F604" i="1"/>
  <c r="F605" i="1"/>
  <c r="F606" i="1"/>
  <c r="J606" i="1" s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K619" i="1" s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K635" i="1" s="1"/>
  <c r="F636" i="1"/>
  <c r="F637" i="1"/>
  <c r="F638" i="1"/>
  <c r="F639" i="1"/>
  <c r="F640" i="1"/>
  <c r="F641" i="1"/>
  <c r="F642" i="1"/>
  <c r="F643" i="1"/>
  <c r="K643" i="1" s="1"/>
  <c r="F644" i="1"/>
  <c r="F645" i="1"/>
  <c r="F646" i="1"/>
  <c r="F647" i="1"/>
  <c r="F648" i="1"/>
  <c r="F649" i="1"/>
  <c r="F650" i="1"/>
  <c r="F651" i="1"/>
  <c r="K651" i="1" s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K667" i="1" s="1"/>
  <c r="F668" i="1"/>
  <c r="F669" i="1"/>
  <c r="F670" i="1"/>
  <c r="F671" i="1"/>
  <c r="F672" i="1"/>
  <c r="F673" i="1"/>
  <c r="F674" i="1"/>
  <c r="F675" i="1"/>
  <c r="K675" i="1" s="1"/>
  <c r="F676" i="1"/>
  <c r="F677" i="1"/>
  <c r="F678" i="1"/>
  <c r="F679" i="1"/>
  <c r="F680" i="1"/>
  <c r="F681" i="1"/>
  <c r="F682" i="1"/>
  <c r="F683" i="1"/>
  <c r="K683" i="1" s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K698" i="1" s="1"/>
  <c r="F699" i="1"/>
  <c r="F700" i="1"/>
  <c r="F701" i="1"/>
  <c r="K701" i="1" s="1"/>
  <c r="F702" i="1"/>
  <c r="F703" i="1"/>
  <c r="K703" i="1" s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K719" i="1" s="1"/>
  <c r="F720" i="1"/>
  <c r="F721" i="1"/>
  <c r="F722" i="1"/>
  <c r="K722" i="1" s="1"/>
  <c r="F723" i="1"/>
  <c r="F724" i="1"/>
  <c r="F725" i="1"/>
  <c r="K725" i="1" s="1"/>
  <c r="F726" i="1"/>
  <c r="F727" i="1"/>
  <c r="F728" i="1"/>
  <c r="F729" i="1"/>
  <c r="F730" i="1"/>
  <c r="F731" i="1"/>
  <c r="F732" i="1"/>
  <c r="F733" i="1"/>
  <c r="K733" i="1" s="1"/>
  <c r="F734" i="1"/>
  <c r="F735" i="1"/>
  <c r="K735" i="1" s="1"/>
  <c r="F736" i="1"/>
  <c r="F737" i="1"/>
  <c r="F738" i="1"/>
  <c r="F739" i="1"/>
  <c r="F740" i="1"/>
  <c r="F741" i="1"/>
  <c r="F742" i="1"/>
  <c r="F743" i="1"/>
  <c r="K743" i="1" s="1"/>
  <c r="F744" i="1"/>
  <c r="F745" i="1"/>
  <c r="F746" i="1"/>
  <c r="K746" i="1" s="1"/>
  <c r="F747" i="1"/>
  <c r="F748" i="1"/>
  <c r="F749" i="1"/>
  <c r="F750" i="1"/>
  <c r="F751" i="1"/>
  <c r="K751" i="1" s="1"/>
  <c r="F752" i="1"/>
  <c r="F753" i="1"/>
  <c r="F754" i="1"/>
  <c r="F755" i="1"/>
  <c r="F756" i="1"/>
  <c r="F757" i="1"/>
  <c r="K757" i="1" s="1"/>
  <c r="F758" i="1"/>
  <c r="F759" i="1"/>
  <c r="F760" i="1"/>
  <c r="F761" i="1"/>
  <c r="F762" i="1"/>
  <c r="F763" i="1"/>
  <c r="F764" i="1"/>
  <c r="F765" i="1"/>
  <c r="K765" i="1" s="1"/>
  <c r="F766" i="1"/>
  <c r="F767" i="1"/>
  <c r="K767" i="1" s="1"/>
  <c r="F768" i="1"/>
  <c r="F769" i="1"/>
  <c r="F770" i="1"/>
  <c r="F771" i="1"/>
  <c r="F772" i="1"/>
  <c r="F773" i="1"/>
  <c r="K773" i="1" s="1"/>
  <c r="F774" i="1"/>
  <c r="F775" i="1"/>
  <c r="K775" i="1" s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K789" i="1" s="1"/>
  <c r="F790" i="1"/>
  <c r="F791" i="1"/>
  <c r="F792" i="1"/>
  <c r="F793" i="1"/>
  <c r="F794" i="1"/>
  <c r="K794" i="1" s="1"/>
  <c r="F795" i="1"/>
  <c r="F796" i="1"/>
  <c r="F797" i="1"/>
  <c r="K797" i="1" s="1"/>
  <c r="F798" i="1"/>
  <c r="F799" i="1"/>
  <c r="K799" i="1" s="1"/>
  <c r="F800" i="1"/>
  <c r="F801" i="1"/>
  <c r="F802" i="1"/>
  <c r="F803" i="1"/>
  <c r="F804" i="1"/>
  <c r="F805" i="1"/>
  <c r="K805" i="1" s="1"/>
  <c r="F806" i="1"/>
  <c r="F807" i="1"/>
  <c r="K807" i="1" s="1"/>
  <c r="F808" i="1"/>
  <c r="F809" i="1"/>
  <c r="F810" i="1"/>
  <c r="F811" i="1"/>
  <c r="F812" i="1"/>
  <c r="F813" i="1"/>
  <c r="F814" i="1"/>
  <c r="F815" i="1"/>
  <c r="K815" i="1" s="1"/>
  <c r="F816" i="1"/>
  <c r="F817" i="1"/>
  <c r="F818" i="1"/>
  <c r="F819" i="1"/>
  <c r="F820" i="1"/>
  <c r="F821" i="1"/>
  <c r="F822" i="1"/>
  <c r="F823" i="1"/>
  <c r="F824" i="1"/>
  <c r="F825" i="1"/>
  <c r="F826" i="1"/>
  <c r="K826" i="1" s="1"/>
  <c r="F827" i="1"/>
  <c r="F828" i="1"/>
  <c r="F829" i="1"/>
  <c r="K829" i="1" s="1"/>
  <c r="F830" i="1"/>
  <c r="F831" i="1"/>
  <c r="K831" i="1" s="1"/>
  <c r="F832" i="1"/>
  <c r="F833" i="1"/>
  <c r="F834" i="1"/>
  <c r="F835" i="1"/>
  <c r="F836" i="1"/>
  <c r="F837" i="1"/>
  <c r="K837" i="1" s="1"/>
  <c r="F838" i="1"/>
  <c r="F839" i="1"/>
  <c r="F840" i="1"/>
  <c r="F841" i="1"/>
  <c r="F842" i="1"/>
  <c r="K842" i="1" s="1"/>
  <c r="F843" i="1"/>
  <c r="F844" i="1"/>
  <c r="F845" i="1"/>
  <c r="F846" i="1"/>
  <c r="F847" i="1"/>
  <c r="K847" i="1" s="1"/>
  <c r="F848" i="1"/>
  <c r="F849" i="1"/>
  <c r="F850" i="1"/>
  <c r="F851" i="1"/>
  <c r="F852" i="1"/>
  <c r="F853" i="1"/>
  <c r="K853" i="1" s="1"/>
  <c r="F854" i="1"/>
  <c r="F855" i="1"/>
  <c r="F856" i="1"/>
  <c r="F857" i="1"/>
  <c r="F858" i="1"/>
  <c r="K858" i="1" s="1"/>
  <c r="F859" i="1"/>
  <c r="F860" i="1"/>
  <c r="F861" i="1"/>
  <c r="K861" i="1" s="1"/>
  <c r="F862" i="1"/>
  <c r="F863" i="1"/>
  <c r="K863" i="1" s="1"/>
  <c r="F864" i="1"/>
  <c r="F865" i="1"/>
  <c r="F866" i="1"/>
  <c r="F867" i="1"/>
  <c r="F868" i="1"/>
  <c r="F869" i="1"/>
  <c r="K869" i="1" s="1"/>
  <c r="F870" i="1"/>
  <c r="F871" i="1"/>
  <c r="F872" i="1"/>
  <c r="F873" i="1"/>
  <c r="F874" i="1"/>
  <c r="K874" i="1" s="1"/>
  <c r="F875" i="1"/>
  <c r="F876" i="1"/>
  <c r="F877" i="1"/>
  <c r="F878" i="1"/>
  <c r="F879" i="1"/>
  <c r="K879" i="1" s="1"/>
  <c r="F880" i="1"/>
  <c r="F881" i="1"/>
  <c r="F882" i="1"/>
  <c r="F883" i="1"/>
  <c r="F884" i="1"/>
  <c r="F885" i="1"/>
  <c r="F886" i="1"/>
  <c r="F887" i="1"/>
  <c r="F888" i="1"/>
  <c r="F889" i="1"/>
  <c r="F890" i="1"/>
  <c r="F891" i="1"/>
  <c r="K891" i="1" s="1"/>
  <c r="F892" i="1"/>
  <c r="F893" i="1"/>
  <c r="F894" i="1"/>
  <c r="K894" i="1" s="1"/>
  <c r="F895" i="1"/>
  <c r="K895" i="1" s="1"/>
  <c r="F896" i="1"/>
  <c r="F897" i="1"/>
  <c r="K897" i="1" s="1"/>
  <c r="F898" i="1"/>
  <c r="F899" i="1"/>
  <c r="K899" i="1" s="1"/>
  <c r="F900" i="1"/>
  <c r="F901" i="1"/>
  <c r="F902" i="1"/>
  <c r="F903" i="1"/>
  <c r="K903" i="1" s="1"/>
  <c r="F904" i="1"/>
  <c r="F905" i="1"/>
  <c r="K905" i="1" s="1"/>
  <c r="F906" i="1"/>
  <c r="F907" i="1"/>
  <c r="F908" i="1"/>
  <c r="F909" i="1"/>
  <c r="F910" i="1"/>
  <c r="F911" i="1"/>
  <c r="K911" i="1" s="1"/>
  <c r="F912" i="1"/>
  <c r="F913" i="1"/>
  <c r="F914" i="1"/>
  <c r="F915" i="1"/>
  <c r="F916" i="1"/>
  <c r="F917" i="1"/>
  <c r="F918" i="1"/>
  <c r="F919" i="1"/>
  <c r="K919" i="1" s="1"/>
  <c r="F920" i="1"/>
  <c r="F921" i="1"/>
  <c r="F922" i="1"/>
  <c r="F923" i="1"/>
  <c r="K923" i="1" s="1"/>
  <c r="F924" i="1"/>
  <c r="F925" i="1"/>
  <c r="F926" i="1"/>
  <c r="F927" i="1"/>
  <c r="K927" i="1" s="1"/>
  <c r="F928" i="1"/>
  <c r="F929" i="1"/>
  <c r="K929" i="1" s="1"/>
  <c r="F930" i="1"/>
  <c r="F931" i="1"/>
  <c r="F932" i="1"/>
  <c r="F933" i="1"/>
  <c r="F934" i="1"/>
  <c r="F935" i="1"/>
  <c r="K935" i="1" s="1"/>
  <c r="F936" i="1"/>
  <c r="F937" i="1"/>
  <c r="K937" i="1" s="1"/>
  <c r="F938" i="1"/>
  <c r="F939" i="1"/>
  <c r="F940" i="1"/>
  <c r="F941" i="1"/>
  <c r="F942" i="1"/>
  <c r="F943" i="1"/>
  <c r="K943" i="1" s="1"/>
  <c r="F944" i="1"/>
  <c r="F945" i="1"/>
  <c r="F946" i="1"/>
  <c r="K946" i="1" s="1"/>
  <c r="F947" i="1"/>
  <c r="F948" i="1"/>
  <c r="F949" i="1"/>
  <c r="F950" i="1"/>
  <c r="F951" i="1"/>
  <c r="F952" i="1"/>
  <c r="F953" i="1"/>
  <c r="F954" i="1"/>
  <c r="F955" i="1"/>
  <c r="K955" i="1" s="1"/>
  <c r="F956" i="1"/>
  <c r="F957" i="1"/>
  <c r="F958" i="1"/>
  <c r="F959" i="1"/>
  <c r="K959" i="1" s="1"/>
  <c r="F960" i="1"/>
  <c r="F961" i="1"/>
  <c r="K961" i="1" s="1"/>
  <c r="F962" i="1"/>
  <c r="F963" i="1"/>
  <c r="K963" i="1" s="1"/>
  <c r="F964" i="1"/>
  <c r="F965" i="1"/>
  <c r="F966" i="1"/>
  <c r="F967" i="1"/>
  <c r="K967" i="1" s="1"/>
  <c r="F968" i="1"/>
  <c r="F969" i="1"/>
  <c r="K969" i="1" s="1"/>
  <c r="F970" i="1"/>
  <c r="F971" i="1"/>
  <c r="F972" i="1"/>
  <c r="F973" i="1"/>
  <c r="F974" i="1"/>
  <c r="F975" i="1"/>
  <c r="K975" i="1" s="1"/>
  <c r="F976" i="1"/>
  <c r="F977" i="1"/>
  <c r="F978" i="1"/>
  <c r="F979" i="1"/>
  <c r="F980" i="1"/>
  <c r="F981" i="1"/>
  <c r="F982" i="1"/>
  <c r="F983" i="1"/>
  <c r="K983" i="1" s="1"/>
  <c r="F984" i="1"/>
  <c r="F985" i="1"/>
  <c r="F986" i="1"/>
  <c r="F987" i="1"/>
  <c r="K987" i="1" s="1"/>
  <c r="F988" i="1"/>
  <c r="F989" i="1"/>
  <c r="F990" i="1"/>
  <c r="F991" i="1"/>
  <c r="K991" i="1" s="1"/>
  <c r="F992" i="1"/>
  <c r="F993" i="1"/>
  <c r="K993" i="1" s="1"/>
  <c r="F994" i="1"/>
  <c r="F995" i="1"/>
  <c r="J995" i="1" s="1"/>
  <c r="F996" i="1"/>
  <c r="F997" i="1"/>
  <c r="F998" i="1"/>
  <c r="J998" i="1" s="1"/>
  <c r="F999" i="1"/>
  <c r="K999" i="1" s="1"/>
  <c r="F1000" i="1"/>
  <c r="F1001" i="1"/>
  <c r="K1001" i="1" s="1"/>
  <c r="F1002" i="1"/>
  <c r="F1003" i="1"/>
  <c r="J1003" i="1" s="1"/>
  <c r="F1004" i="1"/>
  <c r="F1005" i="1"/>
  <c r="F1006" i="1"/>
  <c r="J1006" i="1" s="1"/>
  <c r="F1007" i="1"/>
  <c r="K1007" i="1" s="1"/>
  <c r="F1008" i="1"/>
  <c r="F1009" i="1"/>
  <c r="F1010" i="1"/>
  <c r="F1011" i="1"/>
  <c r="J1011" i="1" s="1"/>
  <c r="F1012" i="1"/>
  <c r="F1013" i="1"/>
  <c r="F1014" i="1"/>
  <c r="J1014" i="1" s="1"/>
  <c r="F1015" i="1"/>
  <c r="J1015" i="1" s="1"/>
  <c r="F1016" i="1"/>
  <c r="F1017" i="1"/>
  <c r="K1017" i="1" s="1"/>
  <c r="F1018" i="1"/>
  <c r="F1019" i="1"/>
  <c r="F1020" i="1"/>
  <c r="F1021" i="1"/>
  <c r="F1022" i="1"/>
  <c r="F1023" i="1"/>
  <c r="K1023" i="1" s="1"/>
  <c r="F1024" i="1"/>
  <c r="F1025" i="1"/>
  <c r="K1025" i="1" s="1"/>
  <c r="F1026" i="1"/>
  <c r="J1026" i="1" s="1"/>
  <c r="F1027" i="1"/>
  <c r="K1027" i="1" s="1"/>
  <c r="F1028" i="1"/>
  <c r="F1029" i="1"/>
  <c r="F1030" i="1"/>
  <c r="J1030" i="1" s="1"/>
  <c r="F1031" i="1"/>
  <c r="K1031" i="1" s="1"/>
  <c r="F1032" i="1"/>
  <c r="F1033" i="1"/>
  <c r="K1033" i="1" s="1"/>
  <c r="F1034" i="1"/>
  <c r="F1035" i="1"/>
  <c r="F1036" i="1"/>
  <c r="F1037" i="1"/>
  <c r="F1038" i="1"/>
  <c r="F1039" i="1"/>
  <c r="K1039" i="1" s="1"/>
  <c r="F1040" i="1"/>
  <c r="F1041" i="1"/>
  <c r="K1041" i="1" s="1"/>
  <c r="F1042" i="1"/>
  <c r="F1043" i="1"/>
  <c r="F1044" i="1"/>
  <c r="F1045" i="1"/>
  <c r="F1046" i="1"/>
  <c r="F1047" i="1"/>
  <c r="K1047" i="1" s="1"/>
  <c r="F1048" i="1"/>
  <c r="F1049" i="1"/>
  <c r="K1049" i="1" s="1"/>
  <c r="F1050" i="1"/>
  <c r="F1051" i="1"/>
  <c r="F1052" i="1"/>
  <c r="F1053" i="1"/>
  <c r="F1054" i="1"/>
  <c r="F1055" i="1"/>
  <c r="K1055" i="1" s="1"/>
  <c r="F1056" i="1"/>
  <c r="F1057" i="1"/>
  <c r="K1057" i="1" s="1"/>
  <c r="F1058" i="1"/>
  <c r="F1059" i="1"/>
  <c r="F1060" i="1"/>
  <c r="F1061" i="1"/>
  <c r="F1062" i="1"/>
  <c r="F1063" i="1"/>
  <c r="F1064" i="1"/>
  <c r="F1065" i="1"/>
  <c r="K1065" i="1" s="1"/>
  <c r="F1066" i="1"/>
  <c r="F1067" i="1"/>
  <c r="F1068" i="1"/>
  <c r="F1069" i="1"/>
  <c r="F1070" i="1"/>
  <c r="F1071" i="1"/>
  <c r="K1071" i="1" s="1"/>
  <c r="F1072" i="1"/>
  <c r="F1073" i="1"/>
  <c r="K1073" i="1" s="1"/>
  <c r="F1074" i="1"/>
  <c r="F1075" i="1"/>
  <c r="F1076" i="1"/>
  <c r="F1077" i="1"/>
  <c r="F1078" i="1"/>
  <c r="F1079" i="1"/>
  <c r="F1080" i="1"/>
  <c r="F1081" i="1"/>
  <c r="K1081" i="1" s="1"/>
  <c r="F1082" i="1"/>
  <c r="F1083" i="1"/>
  <c r="K1083" i="1" s="1"/>
  <c r="F1084" i="1"/>
  <c r="F1085" i="1"/>
  <c r="F1086" i="1"/>
  <c r="F1087" i="1"/>
  <c r="K1087" i="1" s="1"/>
  <c r="F1088" i="1"/>
  <c r="F1089" i="1"/>
  <c r="K1089" i="1" s="1"/>
  <c r="F1090" i="1"/>
  <c r="F1091" i="1"/>
  <c r="K1091" i="1" s="1"/>
  <c r="F1092" i="1"/>
  <c r="F1093" i="1"/>
  <c r="F1094" i="1"/>
  <c r="F1095" i="1"/>
  <c r="F1096" i="1"/>
  <c r="F1097" i="1"/>
  <c r="K1097" i="1" s="1"/>
  <c r="F1098" i="1"/>
  <c r="F1099" i="1"/>
  <c r="F1100" i="1"/>
  <c r="F1101" i="1"/>
  <c r="F1102" i="1"/>
  <c r="F1103" i="1"/>
  <c r="K1103" i="1" s="1"/>
  <c r="F1104" i="1"/>
  <c r="F1105" i="1"/>
  <c r="F1106" i="1"/>
  <c r="F1107" i="1"/>
  <c r="F1108" i="1"/>
  <c r="F1109" i="1"/>
  <c r="F1110" i="1"/>
  <c r="F1111" i="1"/>
  <c r="K1111" i="1" s="1"/>
  <c r="F1112" i="1"/>
  <c r="F1113" i="1"/>
  <c r="K1113" i="1" s="1"/>
  <c r="F1114" i="1"/>
  <c r="F1115" i="1"/>
  <c r="K1115" i="1" s="1"/>
  <c r="F1116" i="1"/>
  <c r="F1117" i="1"/>
  <c r="F1118" i="1"/>
  <c r="F1119" i="1"/>
  <c r="K1119" i="1" s="1"/>
  <c r="F1120" i="1"/>
  <c r="F1121" i="1"/>
  <c r="K1121" i="1" s="1"/>
  <c r="F1122" i="1"/>
  <c r="K1122" i="1" s="1"/>
  <c r="F1123" i="1"/>
  <c r="F1124" i="1"/>
  <c r="F1125" i="1"/>
  <c r="F1126" i="1"/>
  <c r="F1127" i="1"/>
  <c r="K1127" i="1" s="1"/>
  <c r="F1128" i="1"/>
  <c r="F1129" i="1"/>
  <c r="K1129" i="1" s="1"/>
  <c r="F1130" i="1"/>
  <c r="F1131" i="1"/>
  <c r="F1132" i="1"/>
  <c r="F1133" i="1"/>
  <c r="F1134" i="1"/>
  <c r="F1135" i="1"/>
  <c r="K1135" i="1" s="1"/>
  <c r="F1136" i="1"/>
  <c r="F1137" i="1"/>
  <c r="F1138" i="1"/>
  <c r="F1139" i="1"/>
  <c r="F1140" i="1"/>
  <c r="F1141" i="1"/>
  <c r="F1142" i="1"/>
  <c r="F1143" i="1"/>
  <c r="F1144" i="1"/>
  <c r="F1145" i="1"/>
  <c r="K1145" i="1" s="1"/>
  <c r="F1146" i="1"/>
  <c r="F1147" i="1"/>
  <c r="F1148" i="1"/>
  <c r="F1149" i="1"/>
  <c r="F1150" i="1"/>
  <c r="F1151" i="1"/>
  <c r="K1151" i="1" s="1"/>
  <c r="F1152" i="1"/>
  <c r="F1153" i="1"/>
  <c r="K1153" i="1" s="1"/>
  <c r="F1154" i="1"/>
  <c r="F1155" i="1"/>
  <c r="K1155" i="1" s="1"/>
  <c r="F1156" i="1"/>
  <c r="F1157" i="1"/>
  <c r="F1158" i="1"/>
  <c r="F1159" i="1"/>
  <c r="K1159" i="1" s="1"/>
  <c r="F1160" i="1"/>
  <c r="F1161" i="1"/>
  <c r="K1161" i="1" s="1"/>
  <c r="F1162" i="1"/>
  <c r="F1163" i="1"/>
  <c r="F1164" i="1"/>
  <c r="F1165" i="1"/>
  <c r="F1166" i="1"/>
  <c r="F1167" i="1"/>
  <c r="K1167" i="1" s="1"/>
  <c r="F1168" i="1"/>
  <c r="F1169" i="1"/>
  <c r="K1169" i="1" s="1"/>
  <c r="F1170" i="1"/>
  <c r="F1171" i="1"/>
  <c r="F1172" i="1"/>
  <c r="F1173" i="1"/>
  <c r="F1174" i="1"/>
  <c r="F1175" i="1"/>
  <c r="K1175" i="1" s="1"/>
  <c r="F1176" i="1"/>
  <c r="F1177" i="1"/>
  <c r="K1177" i="1" s="1"/>
  <c r="F1178" i="1"/>
  <c r="F1179" i="1"/>
  <c r="F1180" i="1"/>
  <c r="F1181" i="1"/>
  <c r="F1182" i="1"/>
  <c r="F1183" i="1"/>
  <c r="K1183" i="1" s="1"/>
  <c r="F1184" i="1"/>
  <c r="F1185" i="1"/>
  <c r="K1185" i="1" s="1"/>
  <c r="F1186" i="1"/>
  <c r="F1187" i="1"/>
  <c r="F1188" i="1"/>
  <c r="F1189" i="1"/>
  <c r="F1190" i="1"/>
  <c r="F1191" i="1"/>
  <c r="F1192" i="1"/>
  <c r="F1193" i="1"/>
  <c r="K1193" i="1" s="1"/>
  <c r="F1194" i="1"/>
  <c r="F1195" i="1"/>
  <c r="F1196" i="1"/>
  <c r="F1197" i="1"/>
  <c r="F1198" i="1"/>
  <c r="F1199" i="1"/>
  <c r="K1199" i="1" s="1"/>
  <c r="F1200" i="1"/>
  <c r="F1201" i="1"/>
  <c r="K1201" i="1" s="1"/>
  <c r="F1202" i="1"/>
  <c r="F1203" i="1"/>
  <c r="F1204" i="1"/>
  <c r="F1205" i="1"/>
  <c r="F1206" i="1"/>
  <c r="F1207" i="1"/>
  <c r="F1208" i="1"/>
  <c r="F1209" i="1"/>
  <c r="K1209" i="1" s="1"/>
  <c r="F1210" i="1"/>
  <c r="F1211" i="1"/>
  <c r="K1211" i="1" s="1"/>
  <c r="F1212" i="1"/>
  <c r="F1213" i="1"/>
  <c r="F1214" i="1"/>
  <c r="F1215" i="1"/>
  <c r="K1215" i="1" s="1"/>
  <c r="F1216" i="1"/>
  <c r="F1217" i="1"/>
  <c r="K1217" i="1" s="1"/>
  <c r="F1218" i="1"/>
  <c r="F1219" i="1"/>
  <c r="K1219" i="1" s="1"/>
  <c r="F1220" i="1"/>
  <c r="F1221" i="1"/>
  <c r="F1222" i="1"/>
  <c r="F1223" i="1"/>
  <c r="F1224" i="1"/>
  <c r="F1225" i="1"/>
  <c r="K1225" i="1" s="1"/>
  <c r="F1226" i="1"/>
  <c r="F1227" i="1"/>
  <c r="F1228" i="1"/>
  <c r="F1229" i="1"/>
  <c r="F1230" i="1"/>
  <c r="F1231" i="1"/>
  <c r="K1231" i="1" s="1"/>
  <c r="F1232" i="1"/>
  <c r="F1233" i="1"/>
  <c r="F1234" i="1"/>
  <c r="F1235" i="1"/>
  <c r="F1236" i="1"/>
  <c r="F1237" i="1"/>
  <c r="F1238" i="1"/>
  <c r="F1239" i="1"/>
  <c r="K1239" i="1" s="1"/>
  <c r="F1240" i="1"/>
  <c r="F1241" i="1"/>
  <c r="K1241" i="1" s="1"/>
  <c r="F1242" i="1"/>
  <c r="F1243" i="1"/>
  <c r="K1243" i="1" s="1"/>
  <c r="F1244" i="1"/>
  <c r="F1245" i="1"/>
  <c r="F1246" i="1"/>
  <c r="F1247" i="1"/>
  <c r="K1247" i="1" s="1"/>
  <c r="F1248" i="1"/>
  <c r="F1249" i="1"/>
  <c r="K1249" i="1" s="1"/>
  <c r="F1250" i="1"/>
  <c r="F1251" i="1"/>
  <c r="F1252" i="1"/>
  <c r="F1253" i="1"/>
  <c r="F1254" i="1"/>
  <c r="F1255" i="1"/>
  <c r="K1255" i="1" s="1"/>
  <c r="F1256" i="1"/>
  <c r="F1257" i="1"/>
  <c r="K1257" i="1" s="1"/>
  <c r="F1258" i="1"/>
  <c r="F1259" i="1"/>
  <c r="F1260" i="1"/>
  <c r="F1261" i="1"/>
  <c r="F1262" i="1"/>
  <c r="F1263" i="1"/>
  <c r="K1263" i="1" s="1"/>
  <c r="F1264" i="1"/>
  <c r="F1265" i="1"/>
  <c r="F1266" i="1"/>
  <c r="F1267" i="1"/>
  <c r="F1268" i="1"/>
  <c r="F1269" i="1"/>
  <c r="F1270" i="1"/>
  <c r="F1271" i="1"/>
  <c r="F1272" i="1"/>
  <c r="F1273" i="1"/>
  <c r="K1273" i="1" s="1"/>
  <c r="F1274" i="1"/>
  <c r="F1275" i="1"/>
  <c r="F1276" i="1"/>
  <c r="F1277" i="1"/>
  <c r="F1278" i="1"/>
  <c r="F1279" i="1"/>
  <c r="K1279" i="1" s="1"/>
  <c r="F1280" i="1"/>
  <c r="F1281" i="1"/>
  <c r="K1281" i="1" s="1"/>
  <c r="F1282" i="1"/>
  <c r="F1283" i="1"/>
  <c r="K1283" i="1" s="1"/>
  <c r="F1284" i="1"/>
  <c r="F1285" i="1"/>
  <c r="F1286" i="1"/>
  <c r="F1287" i="1"/>
  <c r="K1287" i="1" s="1"/>
  <c r="F1288" i="1"/>
  <c r="F1289" i="1"/>
  <c r="K1289" i="1" s="1"/>
  <c r="F1290" i="1"/>
  <c r="F1291" i="1"/>
  <c r="F1292" i="1"/>
  <c r="F1293" i="1"/>
  <c r="F1294" i="1"/>
  <c r="F1295" i="1"/>
  <c r="K1295" i="1" s="1"/>
  <c r="F1296" i="1"/>
  <c r="F1297" i="1"/>
  <c r="K1297" i="1" s="1"/>
  <c r="F1298" i="1"/>
  <c r="F1299" i="1"/>
  <c r="F1300" i="1"/>
  <c r="F1301" i="1"/>
  <c r="F1302" i="1"/>
  <c r="F1303" i="1"/>
  <c r="K1303" i="1" s="1"/>
  <c r="F1304" i="1"/>
  <c r="F1305" i="1"/>
  <c r="K1305" i="1" s="1"/>
  <c r="F1306" i="1"/>
  <c r="F1307" i="1"/>
  <c r="F1308" i="1"/>
  <c r="F1309" i="1"/>
  <c r="F1310" i="1"/>
  <c r="F1311" i="1"/>
  <c r="K1311" i="1" s="1"/>
  <c r="F1312" i="1"/>
  <c r="F1313" i="1"/>
  <c r="K1313" i="1" s="1"/>
  <c r="F1314" i="1"/>
  <c r="F1315" i="1"/>
  <c r="F1316" i="1"/>
  <c r="F1317" i="1"/>
  <c r="F1318" i="1"/>
  <c r="F1319" i="1"/>
  <c r="F1320" i="1"/>
  <c r="F1321" i="1"/>
  <c r="K1321" i="1" s="1"/>
  <c r="F1322" i="1"/>
  <c r="F1323" i="1"/>
  <c r="F1324" i="1"/>
  <c r="F1325" i="1"/>
  <c r="F1326" i="1"/>
  <c r="F1327" i="1"/>
  <c r="K1327" i="1" s="1"/>
  <c r="F1328" i="1"/>
  <c r="F1329" i="1"/>
  <c r="K1329" i="1" s="1"/>
  <c r="F1330" i="1"/>
  <c r="F1331" i="1"/>
  <c r="F1332" i="1"/>
  <c r="F1333" i="1"/>
  <c r="F1334" i="1"/>
  <c r="F1335" i="1"/>
  <c r="F1336" i="1"/>
  <c r="F1337" i="1"/>
  <c r="K1337" i="1" s="1"/>
  <c r="F1338" i="1"/>
  <c r="F1339" i="1"/>
  <c r="K1339" i="1" s="1"/>
  <c r="F1340" i="1"/>
  <c r="F1341" i="1"/>
  <c r="F1342" i="1"/>
  <c r="F1343" i="1"/>
  <c r="K1343" i="1" s="1"/>
  <c r="F1344" i="1"/>
  <c r="F1345" i="1"/>
  <c r="K1345" i="1" s="1"/>
  <c r="F1346" i="1"/>
  <c r="F1347" i="1"/>
  <c r="K1347" i="1" s="1"/>
  <c r="F1348" i="1"/>
  <c r="F1349" i="1"/>
  <c r="F1350" i="1"/>
  <c r="F1351" i="1"/>
  <c r="F1352" i="1"/>
  <c r="F1353" i="1"/>
  <c r="K1353" i="1" s="1"/>
  <c r="F1354" i="1"/>
  <c r="F1355" i="1"/>
  <c r="F1356" i="1"/>
  <c r="F1357" i="1"/>
  <c r="F1358" i="1"/>
  <c r="F1359" i="1"/>
  <c r="K1359" i="1" s="1"/>
  <c r="F1360" i="1"/>
  <c r="F1361" i="1"/>
  <c r="F1362" i="1"/>
  <c r="F1363" i="1"/>
  <c r="F1364" i="1"/>
  <c r="F1365" i="1"/>
  <c r="F1366" i="1"/>
  <c r="F1367" i="1"/>
  <c r="K1367" i="1" s="1"/>
  <c r="F1368" i="1"/>
  <c r="F1369" i="1"/>
  <c r="K1369" i="1" s="1"/>
  <c r="F1370" i="1"/>
  <c r="F1371" i="1"/>
  <c r="K1371" i="1" s="1"/>
  <c r="F1372" i="1"/>
  <c r="F1373" i="1"/>
  <c r="F1374" i="1"/>
  <c r="F1375" i="1"/>
  <c r="K1375" i="1" s="1"/>
  <c r="F1376" i="1"/>
  <c r="F1377" i="1"/>
  <c r="K1377" i="1" s="1"/>
  <c r="F1378" i="1"/>
  <c r="F1379" i="1"/>
  <c r="F1380" i="1"/>
  <c r="F1381" i="1"/>
  <c r="F1382" i="1"/>
  <c r="F1383" i="1"/>
  <c r="K1383" i="1" s="1"/>
  <c r="F1384" i="1"/>
  <c r="F1385" i="1"/>
  <c r="K1385" i="1" s="1"/>
  <c r="F1386" i="1"/>
  <c r="F1387" i="1"/>
  <c r="F1388" i="1"/>
  <c r="F1389" i="1"/>
  <c r="F1390" i="1"/>
  <c r="F1391" i="1"/>
  <c r="K1391" i="1" s="1"/>
  <c r="F1392" i="1"/>
  <c r="F1393" i="1"/>
  <c r="F1394" i="1"/>
  <c r="F1395" i="1"/>
  <c r="F1396" i="1"/>
  <c r="F1397" i="1"/>
  <c r="F1398" i="1"/>
  <c r="F1399" i="1"/>
  <c r="F1400" i="1"/>
  <c r="F1401" i="1"/>
  <c r="K1401" i="1" s="1"/>
  <c r="F1402" i="1"/>
  <c r="F1403" i="1"/>
  <c r="F1404" i="1"/>
  <c r="F1405" i="1"/>
  <c r="F1406" i="1"/>
  <c r="F1407" i="1"/>
  <c r="K1407" i="1" s="1"/>
  <c r="F1408" i="1"/>
  <c r="F1409" i="1"/>
  <c r="K1409" i="1" s="1"/>
  <c r="F1410" i="1"/>
  <c r="F1411" i="1"/>
  <c r="K1411" i="1" s="1"/>
  <c r="F1412" i="1"/>
  <c r="F1413" i="1"/>
  <c r="F1414" i="1"/>
  <c r="F1415" i="1"/>
  <c r="K1415" i="1" s="1"/>
  <c r="F1416" i="1"/>
  <c r="F1417" i="1"/>
  <c r="K1417" i="1" s="1"/>
  <c r="F1418" i="1"/>
  <c r="F1419" i="1"/>
  <c r="F1420" i="1"/>
  <c r="F1421" i="1"/>
  <c r="F1422" i="1"/>
  <c r="F1423" i="1"/>
  <c r="K1423" i="1" s="1"/>
  <c r="F1424" i="1"/>
  <c r="F1425" i="1"/>
  <c r="K1425" i="1" s="1"/>
  <c r="F1426" i="1"/>
  <c r="F1427" i="1"/>
  <c r="F1428" i="1"/>
  <c r="F1429" i="1"/>
  <c r="F1430" i="1"/>
  <c r="F1431" i="1"/>
  <c r="K1431" i="1" s="1"/>
  <c r="F1432" i="1"/>
  <c r="F1433" i="1"/>
  <c r="K1433" i="1" s="1"/>
  <c r="F1434" i="1"/>
  <c r="F1435" i="1"/>
  <c r="F1436" i="1"/>
  <c r="F1437" i="1"/>
  <c r="F1438" i="1"/>
  <c r="F1439" i="1"/>
  <c r="K1439" i="1" s="1"/>
  <c r="F1440" i="1"/>
  <c r="F1441" i="1"/>
  <c r="K1441" i="1" s="1"/>
  <c r="F1442" i="1"/>
  <c r="F1443" i="1"/>
  <c r="F1444" i="1"/>
  <c r="F1445" i="1"/>
  <c r="F1446" i="1"/>
  <c r="F1447" i="1"/>
  <c r="F1448" i="1"/>
  <c r="F1449" i="1"/>
  <c r="K1449" i="1" s="1"/>
  <c r="F1450" i="1"/>
  <c r="F1451" i="1"/>
  <c r="F1452" i="1"/>
  <c r="F1453" i="1"/>
  <c r="F1454" i="1"/>
  <c r="J1454" i="1" s="1"/>
  <c r="F1455" i="1"/>
  <c r="K1455" i="1" s="1"/>
  <c r="F1456" i="1"/>
  <c r="F1457" i="1"/>
  <c r="K1457" i="1" s="1"/>
  <c r="F1458" i="1"/>
  <c r="K1458" i="1" s="1"/>
  <c r="F1459" i="1"/>
  <c r="F1460" i="1"/>
  <c r="F1461" i="1"/>
  <c r="F1462" i="1"/>
  <c r="J1462" i="1" s="1"/>
  <c r="F1463" i="1"/>
  <c r="J1463" i="1" s="1"/>
  <c r="F1464" i="1"/>
  <c r="F1465" i="1"/>
  <c r="K1465" i="1" s="1"/>
  <c r="F1466" i="1"/>
  <c r="F1467" i="1"/>
  <c r="K1467" i="1" s="1"/>
  <c r="F1468" i="1"/>
  <c r="F1469" i="1"/>
  <c r="F1470" i="1"/>
  <c r="F1471" i="1"/>
  <c r="K1471" i="1" s="1"/>
  <c r="F1472" i="1"/>
  <c r="F1473" i="1"/>
  <c r="K1473" i="1" s="1"/>
  <c r="F1474" i="1"/>
  <c r="J1474" i="1" s="1"/>
  <c r="F1475" i="1"/>
  <c r="K1475" i="1" s="1"/>
  <c r="F1476" i="1"/>
  <c r="F1477" i="1"/>
  <c r="F1478" i="1"/>
  <c r="F1479" i="1"/>
  <c r="J1479" i="1" s="1"/>
  <c r="F1480" i="1"/>
  <c r="F1481" i="1"/>
  <c r="K1481" i="1" s="1"/>
  <c r="F1482" i="1"/>
  <c r="F1483" i="1"/>
  <c r="J1483" i="1" s="1"/>
  <c r="F1484" i="1"/>
  <c r="F1485" i="1"/>
  <c r="F1486" i="1"/>
  <c r="J1486" i="1" s="1"/>
  <c r="F1487" i="1"/>
  <c r="K1487" i="1" s="1"/>
  <c r="F1488" i="1"/>
  <c r="F1489" i="1"/>
  <c r="F1490" i="1"/>
  <c r="F1491" i="1"/>
  <c r="F1492" i="1"/>
  <c r="F1493" i="1"/>
  <c r="F1494" i="1"/>
  <c r="F1495" i="1"/>
  <c r="K1495" i="1" s="1"/>
  <c r="F1496" i="1"/>
  <c r="F1497" i="1"/>
  <c r="K1497" i="1" s="1"/>
  <c r="F1498" i="1"/>
  <c r="F1499" i="1"/>
  <c r="K1499" i="1" s="1"/>
  <c r="F1500" i="1"/>
  <c r="F1501" i="1"/>
  <c r="F1502" i="1"/>
  <c r="F1503" i="1"/>
  <c r="F1504" i="1"/>
  <c r="F1505" i="1"/>
  <c r="F1506" i="1"/>
  <c r="F1507" i="1"/>
  <c r="K1507" i="1" s="1"/>
  <c r="F1508" i="1"/>
  <c r="F1509" i="1"/>
  <c r="K1509" i="1" s="1"/>
  <c r="F1510" i="1"/>
  <c r="F1511" i="1"/>
  <c r="K1511" i="1" s="1"/>
  <c r="F1512" i="1"/>
  <c r="F1513" i="1"/>
  <c r="F1514" i="1"/>
  <c r="F1515" i="1"/>
  <c r="F1516" i="1"/>
  <c r="F1517" i="1"/>
  <c r="F1518" i="1"/>
  <c r="F1519" i="1"/>
  <c r="K1519" i="1" s="1"/>
  <c r="F1520" i="1"/>
  <c r="F1521" i="1"/>
  <c r="F1522" i="1"/>
  <c r="F1523" i="1"/>
  <c r="F1524" i="1"/>
  <c r="F1525" i="1"/>
  <c r="F1526" i="1"/>
  <c r="F1527" i="1"/>
  <c r="F1528" i="1"/>
  <c r="F1529" i="1"/>
  <c r="K1529" i="1" s="1"/>
  <c r="F1530" i="1"/>
  <c r="F1531" i="1"/>
  <c r="F1532" i="1"/>
  <c r="F1533" i="1"/>
  <c r="F1534" i="1"/>
  <c r="F1535" i="1"/>
  <c r="F1536" i="1"/>
  <c r="F1537" i="1"/>
  <c r="F1538" i="1"/>
  <c r="F1539" i="1"/>
  <c r="K1539" i="1" s="1"/>
  <c r="F1540" i="1"/>
  <c r="F1541" i="1"/>
  <c r="F1542" i="1"/>
  <c r="F1543" i="1"/>
  <c r="K1543" i="1" s="1"/>
  <c r="F1544" i="1"/>
  <c r="F1545" i="1"/>
  <c r="F1546" i="1"/>
  <c r="F1547" i="1"/>
  <c r="J1547" i="1" s="1"/>
  <c r="F1548" i="1"/>
  <c r="F1549" i="1"/>
  <c r="F1550" i="1"/>
  <c r="F1551" i="1"/>
  <c r="K1551" i="1" s="1"/>
  <c r="F1552" i="1"/>
  <c r="F1553" i="1"/>
  <c r="F1554" i="1"/>
  <c r="F1555" i="1"/>
  <c r="J1555" i="1" s="1"/>
  <c r="F1556" i="1"/>
  <c r="F1557" i="1"/>
  <c r="K1557" i="1" s="1"/>
  <c r="F1558" i="1"/>
  <c r="F1559" i="1"/>
  <c r="F1560" i="1"/>
  <c r="F1561" i="1"/>
  <c r="K1561" i="1" s="1"/>
  <c r="F1562" i="1"/>
  <c r="F1563" i="1"/>
  <c r="F1564" i="1"/>
  <c r="F1565" i="1"/>
  <c r="F1566" i="1"/>
  <c r="F1567" i="1"/>
  <c r="F1568" i="1"/>
  <c r="F1569" i="1"/>
  <c r="F1570" i="1"/>
  <c r="F1571" i="1"/>
  <c r="K1571" i="1" s="1"/>
  <c r="F1572" i="1"/>
  <c r="F1573" i="1"/>
  <c r="F1574" i="1"/>
  <c r="F1575" i="1"/>
  <c r="F1576" i="1"/>
  <c r="F1577" i="1"/>
  <c r="F1578" i="1"/>
  <c r="F1579" i="1"/>
  <c r="J1579" i="1" s="1"/>
  <c r="F1580" i="1"/>
  <c r="F1581" i="1"/>
  <c r="F1582" i="1"/>
  <c r="F1583" i="1"/>
  <c r="K1583" i="1" s="1"/>
  <c r="F1584" i="1"/>
  <c r="F1585" i="1"/>
  <c r="F1586" i="1"/>
  <c r="F1587" i="1"/>
  <c r="J1587" i="1" s="1"/>
  <c r="F1588" i="1"/>
  <c r="F1589" i="1"/>
  <c r="F1590" i="1"/>
  <c r="F1591" i="1"/>
  <c r="F1592" i="1"/>
  <c r="F1593" i="1"/>
  <c r="K1593" i="1" s="1"/>
  <c r="F1594" i="1"/>
  <c r="F1595" i="1"/>
  <c r="K1595" i="1" s="1"/>
  <c r="F1596" i="1"/>
  <c r="F1597" i="1"/>
  <c r="F1598" i="1"/>
  <c r="F1599" i="1"/>
  <c r="F1600" i="1"/>
  <c r="F1601" i="1"/>
  <c r="F1602" i="1"/>
  <c r="F1603" i="1"/>
  <c r="K1603" i="1" s="1"/>
  <c r="F1604" i="1"/>
  <c r="F1605" i="1"/>
  <c r="F1606" i="1"/>
  <c r="F1607" i="1"/>
  <c r="F1608" i="1"/>
  <c r="F1609" i="1"/>
  <c r="F1610" i="1"/>
  <c r="F1611" i="1"/>
  <c r="J1611" i="1" s="1"/>
  <c r="F1612" i="1"/>
  <c r="F1613" i="1"/>
  <c r="F1614" i="1"/>
  <c r="F1615" i="1"/>
  <c r="K1615" i="1" s="1"/>
  <c r="F1616" i="1"/>
  <c r="F1617" i="1"/>
  <c r="F1618" i="1"/>
  <c r="F1619" i="1"/>
  <c r="J1619" i="1" s="1"/>
  <c r="F1620" i="1"/>
  <c r="F1621" i="1"/>
  <c r="F1622" i="1"/>
  <c r="F1623" i="1"/>
  <c r="F1624" i="1"/>
  <c r="F1625" i="1"/>
  <c r="K1625" i="1" s="1"/>
  <c r="F1626" i="1"/>
  <c r="F1627" i="1"/>
  <c r="K1627" i="1" s="1"/>
  <c r="F1628" i="1"/>
  <c r="F1629" i="1"/>
  <c r="F1630" i="1"/>
  <c r="F1631" i="1"/>
  <c r="F1632" i="1"/>
  <c r="F1633" i="1"/>
  <c r="F1634" i="1"/>
  <c r="F1635" i="1"/>
  <c r="K1635" i="1" s="1"/>
  <c r="F1636" i="1"/>
  <c r="F1637" i="1"/>
  <c r="F1638" i="1"/>
  <c r="F1639" i="1"/>
  <c r="F1640" i="1"/>
  <c r="F1641" i="1"/>
  <c r="F1642" i="1"/>
  <c r="F1643" i="1"/>
  <c r="J1643" i="1" s="1"/>
  <c r="F1644" i="1"/>
  <c r="F1645" i="1"/>
  <c r="F1646" i="1"/>
  <c r="F1647" i="1"/>
  <c r="K1647" i="1" s="1"/>
  <c r="F1648" i="1"/>
  <c r="F1649" i="1"/>
  <c r="F1650" i="1"/>
  <c r="F1651" i="1"/>
  <c r="J1651" i="1" s="1"/>
  <c r="F1652" i="1"/>
  <c r="F1653" i="1"/>
  <c r="K1653" i="1" s="1"/>
  <c r="F1654" i="1"/>
  <c r="F1655" i="1"/>
  <c r="F1656" i="1"/>
  <c r="F1657" i="1"/>
  <c r="K1657" i="1" s="1"/>
  <c r="F1658" i="1"/>
  <c r="F1659" i="1"/>
  <c r="F1660" i="1"/>
  <c r="F1661" i="1"/>
  <c r="F1662" i="1"/>
  <c r="F1663" i="1"/>
  <c r="F1664" i="1"/>
  <c r="F1665" i="1"/>
  <c r="F1666" i="1"/>
  <c r="F1667" i="1"/>
  <c r="K1667" i="1" s="1"/>
  <c r="F1668" i="1"/>
  <c r="F1669" i="1"/>
  <c r="K1669" i="1" s="1"/>
  <c r="F1670" i="1"/>
  <c r="F1671" i="1"/>
  <c r="F1672" i="1"/>
  <c r="F1673" i="1"/>
  <c r="F1674" i="1"/>
  <c r="F1675" i="1"/>
  <c r="J1675" i="1" s="1"/>
  <c r="F1676" i="1"/>
  <c r="F1677" i="1"/>
  <c r="F1678" i="1"/>
  <c r="F1679" i="1"/>
  <c r="K1679" i="1" s="1"/>
  <c r="F1680" i="1"/>
  <c r="F1681" i="1"/>
  <c r="K1681" i="1" s="1"/>
  <c r="F1682" i="1"/>
  <c r="F1683" i="1"/>
  <c r="J1683" i="1" s="1"/>
  <c r="F1684" i="1"/>
  <c r="F1685" i="1"/>
  <c r="F1686" i="1"/>
  <c r="F1687" i="1"/>
  <c r="F1688" i="1"/>
  <c r="F1689" i="1"/>
  <c r="K1689" i="1" s="1"/>
  <c r="F1690" i="1"/>
  <c r="F1691" i="1"/>
  <c r="F1692" i="1"/>
  <c r="F1693" i="1"/>
  <c r="F1694" i="1"/>
  <c r="F1695" i="1"/>
  <c r="F1696" i="1"/>
  <c r="F1697" i="1"/>
  <c r="F1698" i="1"/>
  <c r="F1699" i="1"/>
  <c r="K1699" i="1" s="1"/>
  <c r="F1700" i="1"/>
  <c r="F1701" i="1"/>
  <c r="F1702" i="1"/>
  <c r="F1703" i="1"/>
  <c r="J1703" i="1" s="1"/>
  <c r="F1704" i="1"/>
  <c r="F1705" i="1"/>
  <c r="F1706" i="1"/>
  <c r="F1707" i="1"/>
  <c r="J1707" i="1" s="1"/>
  <c r="F1708" i="1"/>
  <c r="F1709" i="1"/>
  <c r="F1710" i="1"/>
  <c r="F1711" i="1"/>
  <c r="K1711" i="1" s="1"/>
  <c r="F1712" i="1"/>
  <c r="F1713" i="1"/>
  <c r="F1714" i="1"/>
  <c r="F1715" i="1"/>
  <c r="J1715" i="1" s="1"/>
  <c r="F1716" i="1"/>
  <c r="F1717" i="1"/>
  <c r="F1718" i="1"/>
  <c r="F1719" i="1"/>
  <c r="J1719" i="1" s="1"/>
  <c r="F1720" i="1"/>
  <c r="F1721" i="1"/>
  <c r="K1721" i="1" s="1"/>
  <c r="F1722" i="1"/>
  <c r="F1723" i="1"/>
  <c r="K1723" i="1" s="1"/>
  <c r="F1724" i="1"/>
  <c r="F1725" i="1"/>
  <c r="F1726" i="1"/>
  <c r="F1727" i="1"/>
  <c r="J1727" i="1" s="1"/>
  <c r="F1728" i="1"/>
  <c r="F1729" i="1"/>
  <c r="F1730" i="1"/>
  <c r="F1731" i="1"/>
  <c r="K1731" i="1" s="1"/>
  <c r="F1732" i="1"/>
  <c r="F1733" i="1"/>
  <c r="F1734" i="1"/>
  <c r="F1735" i="1"/>
  <c r="J1735" i="1" s="1"/>
  <c r="F1736" i="1"/>
  <c r="F1737" i="1"/>
  <c r="F1738" i="1"/>
  <c r="F1739" i="1"/>
  <c r="J1739" i="1" s="1"/>
  <c r="F1740" i="1"/>
  <c r="F1741" i="1"/>
  <c r="F1742" i="1"/>
  <c r="F1743" i="1"/>
  <c r="K1743" i="1" s="1"/>
  <c r="F1744" i="1"/>
  <c r="F1745" i="1"/>
  <c r="F1746" i="1"/>
  <c r="F1747" i="1"/>
  <c r="J1747" i="1" s="1"/>
  <c r="F1748" i="1"/>
  <c r="F1749" i="1"/>
  <c r="F1750" i="1"/>
  <c r="F1751" i="1"/>
  <c r="J1751" i="1" s="1"/>
  <c r="F1752" i="1"/>
  <c r="F1753" i="1"/>
  <c r="K1753" i="1" s="1"/>
  <c r="F1754" i="1"/>
  <c r="F1755" i="1"/>
  <c r="K1755" i="1" s="1"/>
  <c r="F1756" i="1"/>
  <c r="F1757" i="1"/>
  <c r="F1758" i="1"/>
  <c r="F1759" i="1"/>
  <c r="J1759" i="1" s="1"/>
  <c r="F1760" i="1"/>
  <c r="F1761" i="1"/>
  <c r="F1762" i="1"/>
  <c r="F1763" i="1"/>
  <c r="K1763" i="1" s="1"/>
  <c r="F1764" i="1"/>
  <c r="F1765" i="1"/>
  <c r="F1766" i="1"/>
  <c r="F1767" i="1"/>
  <c r="J1767" i="1" s="1"/>
  <c r="F1768" i="1"/>
  <c r="F1769" i="1"/>
  <c r="F1770" i="1"/>
  <c r="F1771" i="1"/>
  <c r="J1771" i="1" s="1"/>
  <c r="F1772" i="1"/>
  <c r="F1773" i="1"/>
  <c r="F1774" i="1"/>
  <c r="F1775" i="1"/>
  <c r="K1775" i="1" s="1"/>
  <c r="F1776" i="1"/>
  <c r="F1777" i="1"/>
  <c r="F1778" i="1"/>
  <c r="F1779" i="1"/>
  <c r="J1779" i="1" s="1"/>
  <c r="F1780" i="1"/>
  <c r="F1781" i="1"/>
  <c r="K1781" i="1" s="1"/>
  <c r="F1782" i="1"/>
  <c r="F1783" i="1"/>
  <c r="J1783" i="1" s="1"/>
  <c r="F1784" i="1"/>
  <c r="F1785" i="1"/>
  <c r="K1785" i="1" s="1"/>
  <c r="F1786" i="1"/>
  <c r="F1787" i="1"/>
  <c r="F1788" i="1"/>
  <c r="F1789" i="1"/>
  <c r="F1790" i="1"/>
  <c r="F1791" i="1"/>
  <c r="J1791" i="1" s="1"/>
  <c r="F1792" i="1"/>
  <c r="F1793" i="1"/>
  <c r="F1794" i="1"/>
  <c r="F1795" i="1"/>
  <c r="K1795" i="1" s="1"/>
  <c r="F1796" i="1"/>
  <c r="F1797" i="1"/>
  <c r="K1797" i="1" s="1"/>
  <c r="F1798" i="1"/>
  <c r="F1799" i="1"/>
  <c r="K1799" i="1" s="1"/>
  <c r="F1800" i="1"/>
  <c r="F1801" i="1"/>
  <c r="J1801" i="1" s="1"/>
  <c r="F1802" i="1"/>
  <c r="F1803" i="1"/>
  <c r="J1803" i="1" s="1"/>
  <c r="F1804" i="1"/>
  <c r="F1805" i="1"/>
  <c r="J1805" i="1" s="1"/>
  <c r="F1806" i="1"/>
  <c r="F1807" i="1"/>
  <c r="K1807" i="1" s="1"/>
  <c r="F1808" i="1"/>
  <c r="F8" i="1"/>
  <c r="B6" i="24"/>
  <c r="B7" i="24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G9" i="1"/>
  <c r="I9" i="1" s="1"/>
  <c r="H8" i="1"/>
  <c r="G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 s="1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 s="1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 s="1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 s="1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 s="1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 s="1"/>
  <c r="T984" i="3"/>
  <c r="R984" i="3"/>
  <c r="S984" i="3" s="1"/>
  <c r="T983" i="3"/>
  <c r="R983" i="3"/>
  <c r="S983" i="3" s="1"/>
  <c r="T982" i="3"/>
  <c r="R982" i="3"/>
  <c r="S982" i="3" s="1"/>
  <c r="T981" i="3"/>
  <c r="R981" i="3"/>
  <c r="S981" i="3" s="1"/>
  <c r="T980" i="3"/>
  <c r="R980" i="3"/>
  <c r="S980" i="3" s="1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 s="1"/>
  <c r="T968" i="3"/>
  <c r="R968" i="3"/>
  <c r="S968" i="3" s="1"/>
  <c r="T967" i="3"/>
  <c r="R967" i="3"/>
  <c r="S967" i="3" s="1"/>
  <c r="T966" i="3"/>
  <c r="R966" i="3"/>
  <c r="S966" i="3" s="1"/>
  <c r="T965" i="3"/>
  <c r="R965" i="3"/>
  <c r="S965" i="3" s="1"/>
  <c r="T964" i="3"/>
  <c r="R964" i="3"/>
  <c r="S964" i="3" s="1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 s="1"/>
  <c r="T952" i="3"/>
  <c r="R952" i="3"/>
  <c r="S952" i="3" s="1"/>
  <c r="T951" i="3"/>
  <c r="R951" i="3"/>
  <c r="S951" i="3" s="1"/>
  <c r="T950" i="3"/>
  <c r="R950" i="3"/>
  <c r="S950" i="3" s="1"/>
  <c r="T949" i="3"/>
  <c r="R949" i="3"/>
  <c r="S949" i="3" s="1"/>
  <c r="T948" i="3"/>
  <c r="R948" i="3"/>
  <c r="S948" i="3" s="1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 s="1"/>
  <c r="T936" i="3"/>
  <c r="R936" i="3"/>
  <c r="S936" i="3" s="1"/>
  <c r="T935" i="3"/>
  <c r="R935" i="3"/>
  <c r="S935" i="3" s="1"/>
  <c r="T934" i="3"/>
  <c r="R934" i="3"/>
  <c r="S934" i="3" s="1"/>
  <c r="T933" i="3"/>
  <c r="R933" i="3"/>
  <c r="S933" i="3" s="1"/>
  <c r="T932" i="3"/>
  <c r="R932" i="3"/>
  <c r="S932" i="3" s="1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 s="1"/>
  <c r="T920" i="3"/>
  <c r="R920" i="3"/>
  <c r="S920" i="3" s="1"/>
  <c r="T919" i="3"/>
  <c r="R919" i="3"/>
  <c r="S919" i="3" s="1"/>
  <c r="T918" i="3"/>
  <c r="R918" i="3"/>
  <c r="S918" i="3" s="1"/>
  <c r="T917" i="3"/>
  <c r="R917" i="3"/>
  <c r="S917" i="3" s="1"/>
  <c r="T916" i="3"/>
  <c r="R916" i="3"/>
  <c r="S916" i="3" s="1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 s="1"/>
  <c r="T904" i="3"/>
  <c r="R904" i="3"/>
  <c r="S904" i="3" s="1"/>
  <c r="T903" i="3"/>
  <c r="R903" i="3"/>
  <c r="S903" i="3" s="1"/>
  <c r="T902" i="3"/>
  <c r="R902" i="3"/>
  <c r="S902" i="3" s="1"/>
  <c r="T901" i="3"/>
  <c r="R901" i="3"/>
  <c r="S901" i="3" s="1"/>
  <c r="T900" i="3"/>
  <c r="R900" i="3"/>
  <c r="S900" i="3" s="1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 s="1"/>
  <c r="T888" i="3"/>
  <c r="R888" i="3"/>
  <c r="S888" i="3" s="1"/>
  <c r="T887" i="3"/>
  <c r="R887" i="3"/>
  <c r="S887" i="3" s="1"/>
  <c r="T886" i="3"/>
  <c r="R886" i="3"/>
  <c r="S886" i="3" s="1"/>
  <c r="T885" i="3"/>
  <c r="R885" i="3"/>
  <c r="S885" i="3" s="1"/>
  <c r="T884" i="3"/>
  <c r="R884" i="3"/>
  <c r="S884" i="3" s="1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 s="1"/>
  <c r="T872" i="3"/>
  <c r="R872" i="3"/>
  <c r="S872" i="3" s="1"/>
  <c r="T871" i="3"/>
  <c r="R871" i="3"/>
  <c r="S871" i="3" s="1"/>
  <c r="T870" i="3"/>
  <c r="R870" i="3"/>
  <c r="S870" i="3" s="1"/>
  <c r="T869" i="3"/>
  <c r="R869" i="3"/>
  <c r="S869" i="3" s="1"/>
  <c r="T868" i="3"/>
  <c r="R868" i="3"/>
  <c r="S868" i="3" s="1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 s="1"/>
  <c r="T856" i="3"/>
  <c r="R856" i="3"/>
  <c r="S856" i="3" s="1"/>
  <c r="T855" i="3"/>
  <c r="R855" i="3"/>
  <c r="S855" i="3" s="1"/>
  <c r="T854" i="3"/>
  <c r="R854" i="3"/>
  <c r="S854" i="3" s="1"/>
  <c r="T853" i="3"/>
  <c r="R853" i="3"/>
  <c r="S853" i="3" s="1"/>
  <c r="T852" i="3"/>
  <c r="R852" i="3"/>
  <c r="S852" i="3" s="1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 s="1"/>
  <c r="T840" i="3"/>
  <c r="R840" i="3"/>
  <c r="S840" i="3" s="1"/>
  <c r="T839" i="3"/>
  <c r="R839" i="3"/>
  <c r="S839" i="3" s="1"/>
  <c r="T838" i="3"/>
  <c r="R838" i="3"/>
  <c r="S838" i="3" s="1"/>
  <c r="T837" i="3"/>
  <c r="R837" i="3"/>
  <c r="S837" i="3" s="1"/>
  <c r="T836" i="3"/>
  <c r="R836" i="3"/>
  <c r="S836" i="3" s="1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 s="1"/>
  <c r="T824" i="3"/>
  <c r="R824" i="3"/>
  <c r="S824" i="3" s="1"/>
  <c r="T823" i="3"/>
  <c r="R823" i="3"/>
  <c r="S823" i="3" s="1"/>
  <c r="T822" i="3"/>
  <c r="R822" i="3"/>
  <c r="S822" i="3" s="1"/>
  <c r="T821" i="3"/>
  <c r="R821" i="3"/>
  <c r="S821" i="3" s="1"/>
  <c r="T820" i="3"/>
  <c r="R820" i="3"/>
  <c r="S820" i="3" s="1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 s="1"/>
  <c r="T808" i="3"/>
  <c r="R808" i="3"/>
  <c r="S808" i="3" s="1"/>
  <c r="T807" i="3"/>
  <c r="R807" i="3"/>
  <c r="S807" i="3" s="1"/>
  <c r="T806" i="3"/>
  <c r="R806" i="3"/>
  <c r="S806" i="3" s="1"/>
  <c r="T805" i="3"/>
  <c r="R805" i="3"/>
  <c r="S805" i="3" s="1"/>
  <c r="T804" i="3"/>
  <c r="R804" i="3"/>
  <c r="S804" i="3" s="1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 s="1"/>
  <c r="T792" i="3"/>
  <c r="R792" i="3"/>
  <c r="S792" i="3" s="1"/>
  <c r="T791" i="3"/>
  <c r="R791" i="3"/>
  <c r="S791" i="3" s="1"/>
  <c r="T790" i="3"/>
  <c r="R790" i="3"/>
  <c r="S790" i="3" s="1"/>
  <c r="T789" i="3"/>
  <c r="R789" i="3"/>
  <c r="S789" i="3" s="1"/>
  <c r="T788" i="3"/>
  <c r="R788" i="3"/>
  <c r="S788" i="3" s="1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 s="1"/>
  <c r="T776" i="3"/>
  <c r="R776" i="3"/>
  <c r="S776" i="3" s="1"/>
  <c r="T775" i="3"/>
  <c r="R775" i="3"/>
  <c r="S775" i="3" s="1"/>
  <c r="T774" i="3"/>
  <c r="R774" i="3"/>
  <c r="S774" i="3" s="1"/>
  <c r="T773" i="3"/>
  <c r="R773" i="3"/>
  <c r="S773" i="3" s="1"/>
  <c r="T772" i="3"/>
  <c r="R772" i="3"/>
  <c r="S772" i="3" s="1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 s="1"/>
  <c r="T760" i="3"/>
  <c r="R760" i="3"/>
  <c r="S760" i="3" s="1"/>
  <c r="T759" i="3"/>
  <c r="R759" i="3"/>
  <c r="S759" i="3" s="1"/>
  <c r="T758" i="3"/>
  <c r="R758" i="3"/>
  <c r="S758" i="3" s="1"/>
  <c r="T757" i="3"/>
  <c r="R757" i="3"/>
  <c r="S757" i="3" s="1"/>
  <c r="T756" i="3"/>
  <c r="R756" i="3"/>
  <c r="S756" i="3" s="1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 s="1"/>
  <c r="T744" i="3"/>
  <c r="R744" i="3"/>
  <c r="S744" i="3" s="1"/>
  <c r="T743" i="3"/>
  <c r="R743" i="3"/>
  <c r="S743" i="3" s="1"/>
  <c r="T742" i="3"/>
  <c r="R742" i="3"/>
  <c r="S742" i="3" s="1"/>
  <c r="T741" i="3"/>
  <c r="R741" i="3"/>
  <c r="S741" i="3" s="1"/>
  <c r="T740" i="3"/>
  <c r="R740" i="3"/>
  <c r="S740" i="3" s="1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 s="1"/>
  <c r="T728" i="3"/>
  <c r="R728" i="3"/>
  <c r="S728" i="3" s="1"/>
  <c r="T727" i="3"/>
  <c r="R727" i="3"/>
  <c r="S727" i="3" s="1"/>
  <c r="T726" i="3"/>
  <c r="R726" i="3"/>
  <c r="S726" i="3" s="1"/>
  <c r="T725" i="3"/>
  <c r="R725" i="3"/>
  <c r="S725" i="3" s="1"/>
  <c r="T724" i="3"/>
  <c r="R724" i="3"/>
  <c r="S724" i="3" s="1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 s="1"/>
  <c r="T712" i="3"/>
  <c r="R712" i="3"/>
  <c r="S712" i="3" s="1"/>
  <c r="T711" i="3"/>
  <c r="R711" i="3"/>
  <c r="S711" i="3" s="1"/>
  <c r="T710" i="3"/>
  <c r="R710" i="3"/>
  <c r="S710" i="3" s="1"/>
  <c r="T709" i="3"/>
  <c r="R709" i="3"/>
  <c r="S709" i="3" s="1"/>
  <c r="T708" i="3"/>
  <c r="R708" i="3"/>
  <c r="S708" i="3" s="1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 s="1"/>
  <c r="T696" i="3"/>
  <c r="R696" i="3"/>
  <c r="S696" i="3" s="1"/>
  <c r="T695" i="3"/>
  <c r="R695" i="3"/>
  <c r="S695" i="3" s="1"/>
  <c r="T694" i="3"/>
  <c r="R694" i="3"/>
  <c r="S694" i="3" s="1"/>
  <c r="T693" i="3"/>
  <c r="R693" i="3"/>
  <c r="S693" i="3" s="1"/>
  <c r="T692" i="3"/>
  <c r="R692" i="3"/>
  <c r="S692" i="3" s="1"/>
  <c r="T691" i="3"/>
  <c r="R691" i="3"/>
  <c r="S691" i="3" s="1"/>
  <c r="T690" i="3"/>
  <c r="R690" i="3"/>
  <c r="S690" i="3" s="1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 s="1"/>
  <c r="T679" i="3"/>
  <c r="R679" i="3"/>
  <c r="S679" i="3" s="1"/>
  <c r="T678" i="3"/>
  <c r="R678" i="3"/>
  <c r="S678" i="3" s="1"/>
  <c r="T677" i="3"/>
  <c r="R677" i="3"/>
  <c r="S677" i="3" s="1"/>
  <c r="T676" i="3"/>
  <c r="R676" i="3"/>
  <c r="S676" i="3" s="1"/>
  <c r="T675" i="3"/>
  <c r="R675" i="3"/>
  <c r="S675" i="3" s="1"/>
  <c r="T674" i="3"/>
  <c r="R674" i="3"/>
  <c r="S674" i="3" s="1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 s="1"/>
  <c r="T663" i="3"/>
  <c r="R663" i="3"/>
  <c r="S663" i="3" s="1"/>
  <c r="T662" i="3"/>
  <c r="R662" i="3"/>
  <c r="S662" i="3" s="1"/>
  <c r="T661" i="3"/>
  <c r="R661" i="3"/>
  <c r="S661" i="3" s="1"/>
  <c r="T660" i="3"/>
  <c r="R660" i="3"/>
  <c r="S660" i="3" s="1"/>
  <c r="T659" i="3"/>
  <c r="R659" i="3"/>
  <c r="S659" i="3" s="1"/>
  <c r="T658" i="3"/>
  <c r="R658" i="3"/>
  <c r="S658" i="3" s="1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 s="1"/>
  <c r="T647" i="3"/>
  <c r="R647" i="3"/>
  <c r="S647" i="3" s="1"/>
  <c r="T646" i="3"/>
  <c r="R646" i="3"/>
  <c r="S646" i="3" s="1"/>
  <c r="T645" i="3"/>
  <c r="R645" i="3"/>
  <c r="S645" i="3" s="1"/>
  <c r="T644" i="3"/>
  <c r="R644" i="3"/>
  <c r="S644" i="3" s="1"/>
  <c r="T643" i="3"/>
  <c r="R643" i="3"/>
  <c r="S643" i="3" s="1"/>
  <c r="T642" i="3"/>
  <c r="R642" i="3"/>
  <c r="S642" i="3" s="1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 s="1"/>
  <c r="T631" i="3"/>
  <c r="R631" i="3"/>
  <c r="S631" i="3" s="1"/>
  <c r="T630" i="3"/>
  <c r="R630" i="3"/>
  <c r="S630" i="3" s="1"/>
  <c r="T629" i="3"/>
  <c r="R629" i="3"/>
  <c r="S629" i="3" s="1"/>
  <c r="T628" i="3"/>
  <c r="R628" i="3"/>
  <c r="S628" i="3" s="1"/>
  <c r="T627" i="3"/>
  <c r="R627" i="3"/>
  <c r="S627" i="3" s="1"/>
  <c r="T626" i="3"/>
  <c r="R626" i="3"/>
  <c r="S626" i="3" s="1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 s="1"/>
  <c r="T615" i="3"/>
  <c r="R615" i="3"/>
  <c r="S615" i="3" s="1"/>
  <c r="T614" i="3"/>
  <c r="R614" i="3"/>
  <c r="S614" i="3" s="1"/>
  <c r="T613" i="3"/>
  <c r="R613" i="3"/>
  <c r="S613" i="3" s="1"/>
  <c r="T612" i="3"/>
  <c r="R612" i="3"/>
  <c r="S612" i="3" s="1"/>
  <c r="T611" i="3"/>
  <c r="R611" i="3"/>
  <c r="S611" i="3" s="1"/>
  <c r="T610" i="3"/>
  <c r="R610" i="3"/>
  <c r="S610" i="3" s="1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 s="1"/>
  <c r="T599" i="3"/>
  <c r="R599" i="3"/>
  <c r="S599" i="3" s="1"/>
  <c r="T598" i="3"/>
  <c r="R598" i="3"/>
  <c r="S598" i="3" s="1"/>
  <c r="T597" i="3"/>
  <c r="R597" i="3"/>
  <c r="S597" i="3" s="1"/>
  <c r="T596" i="3"/>
  <c r="R596" i="3"/>
  <c r="S596" i="3" s="1"/>
  <c r="T595" i="3"/>
  <c r="R595" i="3"/>
  <c r="S595" i="3" s="1"/>
  <c r="T594" i="3"/>
  <c r="R594" i="3"/>
  <c r="S594" i="3" s="1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 s="1"/>
  <c r="T583" i="3"/>
  <c r="R583" i="3"/>
  <c r="S583" i="3" s="1"/>
  <c r="T582" i="3"/>
  <c r="R582" i="3"/>
  <c r="S582" i="3" s="1"/>
  <c r="T581" i="3"/>
  <c r="R581" i="3"/>
  <c r="S581" i="3" s="1"/>
  <c r="T580" i="3"/>
  <c r="R580" i="3"/>
  <c r="S580" i="3" s="1"/>
  <c r="T579" i="3"/>
  <c r="R579" i="3"/>
  <c r="S579" i="3" s="1"/>
  <c r="T578" i="3"/>
  <c r="R578" i="3"/>
  <c r="S578" i="3" s="1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 s="1"/>
  <c r="T567" i="3"/>
  <c r="R567" i="3"/>
  <c r="S567" i="3" s="1"/>
  <c r="T566" i="3"/>
  <c r="R566" i="3"/>
  <c r="S566" i="3" s="1"/>
  <c r="T565" i="3"/>
  <c r="R565" i="3"/>
  <c r="S565" i="3" s="1"/>
  <c r="T564" i="3"/>
  <c r="R564" i="3"/>
  <c r="S564" i="3" s="1"/>
  <c r="T563" i="3"/>
  <c r="R563" i="3"/>
  <c r="S563" i="3" s="1"/>
  <c r="T562" i="3"/>
  <c r="R562" i="3"/>
  <c r="S562" i="3" s="1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 s="1"/>
  <c r="T551" i="3"/>
  <c r="R551" i="3"/>
  <c r="S551" i="3" s="1"/>
  <c r="T550" i="3"/>
  <c r="R550" i="3"/>
  <c r="S550" i="3" s="1"/>
  <c r="T549" i="3"/>
  <c r="R549" i="3"/>
  <c r="S549" i="3" s="1"/>
  <c r="T548" i="3"/>
  <c r="R548" i="3"/>
  <c r="S548" i="3" s="1"/>
  <c r="T547" i="3"/>
  <c r="R547" i="3"/>
  <c r="S547" i="3" s="1"/>
  <c r="T546" i="3"/>
  <c r="R546" i="3"/>
  <c r="S546" i="3" s="1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 s="1"/>
  <c r="T535" i="3"/>
  <c r="R535" i="3"/>
  <c r="S535" i="3" s="1"/>
  <c r="T534" i="3"/>
  <c r="R534" i="3"/>
  <c r="S534" i="3" s="1"/>
  <c r="T533" i="3"/>
  <c r="R533" i="3"/>
  <c r="S533" i="3" s="1"/>
  <c r="T532" i="3"/>
  <c r="R532" i="3"/>
  <c r="S532" i="3" s="1"/>
  <c r="T531" i="3"/>
  <c r="R531" i="3"/>
  <c r="S531" i="3" s="1"/>
  <c r="T530" i="3"/>
  <c r="R530" i="3"/>
  <c r="S530" i="3" s="1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 s="1"/>
  <c r="T519" i="3"/>
  <c r="R519" i="3"/>
  <c r="S519" i="3" s="1"/>
  <c r="T518" i="3"/>
  <c r="R518" i="3"/>
  <c r="S518" i="3" s="1"/>
  <c r="T517" i="3"/>
  <c r="R517" i="3"/>
  <c r="S517" i="3" s="1"/>
  <c r="T516" i="3"/>
  <c r="R516" i="3"/>
  <c r="S516" i="3" s="1"/>
  <c r="T515" i="3"/>
  <c r="R515" i="3"/>
  <c r="S515" i="3" s="1"/>
  <c r="T514" i="3"/>
  <c r="R514" i="3"/>
  <c r="S514" i="3" s="1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 s="1"/>
  <c r="T503" i="3"/>
  <c r="R503" i="3"/>
  <c r="S503" i="3" s="1"/>
  <c r="T502" i="3"/>
  <c r="R502" i="3"/>
  <c r="S502" i="3" s="1"/>
  <c r="T501" i="3"/>
  <c r="R501" i="3"/>
  <c r="S501" i="3" s="1"/>
  <c r="T500" i="3"/>
  <c r="R500" i="3"/>
  <c r="S500" i="3" s="1"/>
  <c r="T499" i="3"/>
  <c r="R499" i="3"/>
  <c r="S499" i="3" s="1"/>
  <c r="T498" i="3"/>
  <c r="R498" i="3"/>
  <c r="S498" i="3" s="1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R493" i="3"/>
  <c r="S493" i="3" s="1"/>
  <c r="T492" i="3"/>
  <c r="R492" i="3"/>
  <c r="S492" i="3" s="1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 s="1"/>
  <c r="T481" i="3"/>
  <c r="R481" i="3"/>
  <c r="S481" i="3" s="1"/>
  <c r="T480" i="3"/>
  <c r="R480" i="3"/>
  <c r="S480" i="3" s="1"/>
  <c r="T479" i="3"/>
  <c r="R479" i="3"/>
  <c r="S479" i="3" s="1"/>
  <c r="T478" i="3"/>
  <c r="R478" i="3"/>
  <c r="S478" i="3" s="1"/>
  <c r="T477" i="3"/>
  <c r="R477" i="3"/>
  <c r="S477" i="3" s="1"/>
  <c r="T476" i="3"/>
  <c r="R476" i="3"/>
  <c r="S476" i="3" s="1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 s="1"/>
  <c r="T465" i="3"/>
  <c r="R465" i="3"/>
  <c r="S465" i="3" s="1"/>
  <c r="T464" i="3"/>
  <c r="R464" i="3"/>
  <c r="S464" i="3" s="1"/>
  <c r="T463" i="3"/>
  <c r="R463" i="3"/>
  <c r="S463" i="3" s="1"/>
  <c r="T462" i="3"/>
  <c r="R462" i="3"/>
  <c r="S462" i="3" s="1"/>
  <c r="T461" i="3"/>
  <c r="R461" i="3"/>
  <c r="S461" i="3" s="1"/>
  <c r="T460" i="3"/>
  <c r="R460" i="3"/>
  <c r="S460" i="3" s="1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 s="1"/>
  <c r="T449" i="3"/>
  <c r="R449" i="3"/>
  <c r="S449" i="3" s="1"/>
  <c r="T448" i="3"/>
  <c r="R448" i="3"/>
  <c r="S448" i="3" s="1"/>
  <c r="T447" i="3"/>
  <c r="R447" i="3"/>
  <c r="S447" i="3" s="1"/>
  <c r="T446" i="3"/>
  <c r="R446" i="3"/>
  <c r="S446" i="3" s="1"/>
  <c r="T445" i="3"/>
  <c r="R445" i="3"/>
  <c r="S445" i="3" s="1"/>
  <c r="T444" i="3"/>
  <c r="R444" i="3"/>
  <c r="S444" i="3" s="1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 s="1"/>
  <c r="T433" i="3"/>
  <c r="R433" i="3"/>
  <c r="S433" i="3" s="1"/>
  <c r="T432" i="3"/>
  <c r="R432" i="3"/>
  <c r="S432" i="3" s="1"/>
  <c r="T431" i="3"/>
  <c r="R431" i="3"/>
  <c r="S431" i="3" s="1"/>
  <c r="T430" i="3"/>
  <c r="R430" i="3"/>
  <c r="S430" i="3" s="1"/>
  <c r="T429" i="3"/>
  <c r="R429" i="3"/>
  <c r="S429" i="3" s="1"/>
  <c r="T428" i="3"/>
  <c r="R428" i="3"/>
  <c r="S428" i="3" s="1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 s="1"/>
  <c r="T417" i="3"/>
  <c r="R417" i="3"/>
  <c r="S417" i="3" s="1"/>
  <c r="T416" i="3"/>
  <c r="R416" i="3"/>
  <c r="S416" i="3" s="1"/>
  <c r="T415" i="3"/>
  <c r="R415" i="3"/>
  <c r="S415" i="3" s="1"/>
  <c r="T414" i="3"/>
  <c r="R414" i="3"/>
  <c r="S414" i="3" s="1"/>
  <c r="T413" i="3"/>
  <c r="R413" i="3"/>
  <c r="S413" i="3" s="1"/>
  <c r="T412" i="3"/>
  <c r="R412" i="3"/>
  <c r="S412" i="3" s="1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 s="1"/>
  <c r="T401" i="3"/>
  <c r="R401" i="3"/>
  <c r="S401" i="3" s="1"/>
  <c r="T400" i="3"/>
  <c r="R400" i="3"/>
  <c r="S400" i="3" s="1"/>
  <c r="T399" i="3"/>
  <c r="R399" i="3"/>
  <c r="S399" i="3" s="1"/>
  <c r="T398" i="3"/>
  <c r="R398" i="3"/>
  <c r="S398" i="3" s="1"/>
  <c r="T397" i="3"/>
  <c r="R397" i="3"/>
  <c r="S397" i="3" s="1"/>
  <c r="T396" i="3"/>
  <c r="R396" i="3"/>
  <c r="S396" i="3" s="1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 s="1"/>
  <c r="T385" i="3"/>
  <c r="R385" i="3"/>
  <c r="S385" i="3" s="1"/>
  <c r="T384" i="3"/>
  <c r="R384" i="3"/>
  <c r="S384" i="3" s="1"/>
  <c r="T383" i="3"/>
  <c r="R383" i="3"/>
  <c r="S383" i="3" s="1"/>
  <c r="T382" i="3"/>
  <c r="R382" i="3"/>
  <c r="S382" i="3" s="1"/>
  <c r="T381" i="3"/>
  <c r="R381" i="3"/>
  <c r="S381" i="3" s="1"/>
  <c r="T380" i="3"/>
  <c r="R380" i="3"/>
  <c r="S380" i="3" s="1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 s="1"/>
  <c r="T369" i="3"/>
  <c r="R369" i="3"/>
  <c r="S369" i="3" s="1"/>
  <c r="T368" i="3"/>
  <c r="R368" i="3"/>
  <c r="S368" i="3" s="1"/>
  <c r="T367" i="3"/>
  <c r="R367" i="3"/>
  <c r="S367" i="3" s="1"/>
  <c r="T366" i="3"/>
  <c r="R366" i="3"/>
  <c r="S366" i="3" s="1"/>
  <c r="T365" i="3"/>
  <c r="R365" i="3"/>
  <c r="S365" i="3" s="1"/>
  <c r="T364" i="3"/>
  <c r="R364" i="3"/>
  <c r="S364" i="3" s="1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 s="1"/>
  <c r="T353" i="3"/>
  <c r="R353" i="3"/>
  <c r="S353" i="3" s="1"/>
  <c r="T352" i="3"/>
  <c r="R352" i="3"/>
  <c r="S352" i="3" s="1"/>
  <c r="T351" i="3"/>
  <c r="R351" i="3"/>
  <c r="S351" i="3" s="1"/>
  <c r="T350" i="3"/>
  <c r="R350" i="3"/>
  <c r="S350" i="3" s="1"/>
  <c r="T349" i="3"/>
  <c r="R349" i="3"/>
  <c r="S349" i="3" s="1"/>
  <c r="T348" i="3"/>
  <c r="R348" i="3"/>
  <c r="S348" i="3" s="1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 s="1"/>
  <c r="T337" i="3"/>
  <c r="R337" i="3"/>
  <c r="S337" i="3" s="1"/>
  <c r="T336" i="3"/>
  <c r="R336" i="3"/>
  <c r="S336" i="3" s="1"/>
  <c r="T335" i="3"/>
  <c r="R335" i="3"/>
  <c r="S335" i="3" s="1"/>
  <c r="T334" i="3"/>
  <c r="R334" i="3"/>
  <c r="S334" i="3" s="1"/>
  <c r="T333" i="3"/>
  <c r="R333" i="3"/>
  <c r="S333" i="3" s="1"/>
  <c r="T332" i="3"/>
  <c r="R332" i="3"/>
  <c r="S332" i="3" s="1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 s="1"/>
  <c r="T321" i="3"/>
  <c r="R321" i="3"/>
  <c r="S321" i="3" s="1"/>
  <c r="T320" i="3"/>
  <c r="R320" i="3"/>
  <c r="S320" i="3" s="1"/>
  <c r="T319" i="3"/>
  <c r="R319" i="3"/>
  <c r="S319" i="3" s="1"/>
  <c r="T318" i="3"/>
  <c r="R318" i="3"/>
  <c r="S318" i="3" s="1"/>
  <c r="T317" i="3"/>
  <c r="R317" i="3"/>
  <c r="S317" i="3" s="1"/>
  <c r="T316" i="3"/>
  <c r="R316" i="3"/>
  <c r="S316" i="3" s="1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 s="1"/>
  <c r="T305" i="3"/>
  <c r="R305" i="3"/>
  <c r="S305" i="3" s="1"/>
  <c r="T304" i="3"/>
  <c r="R304" i="3"/>
  <c r="S304" i="3" s="1"/>
  <c r="T303" i="3"/>
  <c r="R303" i="3"/>
  <c r="S303" i="3" s="1"/>
  <c r="T302" i="3"/>
  <c r="R302" i="3"/>
  <c r="S302" i="3" s="1"/>
  <c r="T301" i="3"/>
  <c r="R301" i="3"/>
  <c r="S301" i="3" s="1"/>
  <c r="T300" i="3"/>
  <c r="R300" i="3"/>
  <c r="S300" i="3" s="1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 s="1"/>
  <c r="T289" i="3"/>
  <c r="R289" i="3"/>
  <c r="S289" i="3" s="1"/>
  <c r="T288" i="3"/>
  <c r="R288" i="3"/>
  <c r="S288" i="3" s="1"/>
  <c r="T287" i="3"/>
  <c r="R287" i="3"/>
  <c r="S287" i="3" s="1"/>
  <c r="T286" i="3"/>
  <c r="R286" i="3"/>
  <c r="S286" i="3" s="1"/>
  <c r="T285" i="3"/>
  <c r="R285" i="3"/>
  <c r="S285" i="3" s="1"/>
  <c r="T284" i="3"/>
  <c r="R284" i="3"/>
  <c r="S284" i="3" s="1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 s="1"/>
  <c r="T273" i="3"/>
  <c r="R273" i="3"/>
  <c r="S273" i="3" s="1"/>
  <c r="T272" i="3"/>
  <c r="R272" i="3"/>
  <c r="S272" i="3" s="1"/>
  <c r="T271" i="3"/>
  <c r="R271" i="3"/>
  <c r="S271" i="3" s="1"/>
  <c r="T270" i="3"/>
  <c r="R270" i="3"/>
  <c r="S270" i="3" s="1"/>
  <c r="T269" i="3"/>
  <c r="R269" i="3"/>
  <c r="S269" i="3" s="1"/>
  <c r="T268" i="3"/>
  <c r="R268" i="3"/>
  <c r="S268" i="3" s="1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 s="1"/>
  <c r="T257" i="3"/>
  <c r="R257" i="3"/>
  <c r="S257" i="3" s="1"/>
  <c r="T256" i="3"/>
  <c r="R256" i="3"/>
  <c r="S256" i="3" s="1"/>
  <c r="T255" i="3"/>
  <c r="R255" i="3"/>
  <c r="S255" i="3" s="1"/>
  <c r="T254" i="3"/>
  <c r="R254" i="3"/>
  <c r="S254" i="3" s="1"/>
  <c r="T253" i="3"/>
  <c r="R253" i="3"/>
  <c r="S253" i="3" s="1"/>
  <c r="T252" i="3"/>
  <c r="R252" i="3"/>
  <c r="S252" i="3" s="1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 s="1"/>
  <c r="T241" i="3"/>
  <c r="R241" i="3"/>
  <c r="S241" i="3" s="1"/>
  <c r="T240" i="3"/>
  <c r="R240" i="3"/>
  <c r="S240" i="3" s="1"/>
  <c r="T239" i="3"/>
  <c r="R239" i="3"/>
  <c r="S239" i="3" s="1"/>
  <c r="T238" i="3"/>
  <c r="R238" i="3"/>
  <c r="S238" i="3" s="1"/>
  <c r="T237" i="3"/>
  <c r="R237" i="3"/>
  <c r="S237" i="3" s="1"/>
  <c r="T236" i="3"/>
  <c r="R236" i="3"/>
  <c r="S236" i="3" s="1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 s="1"/>
  <c r="T225" i="3"/>
  <c r="R225" i="3"/>
  <c r="S225" i="3" s="1"/>
  <c r="T224" i="3"/>
  <c r="R224" i="3"/>
  <c r="S224" i="3" s="1"/>
  <c r="T223" i="3"/>
  <c r="R223" i="3"/>
  <c r="S223" i="3" s="1"/>
  <c r="T222" i="3"/>
  <c r="R222" i="3"/>
  <c r="S222" i="3" s="1"/>
  <c r="T221" i="3"/>
  <c r="R221" i="3"/>
  <c r="S221" i="3" s="1"/>
  <c r="T220" i="3"/>
  <c r="R220" i="3"/>
  <c r="S220" i="3" s="1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 s="1"/>
  <c r="T209" i="3"/>
  <c r="R209" i="3"/>
  <c r="S209" i="3" s="1"/>
  <c r="T208" i="3"/>
  <c r="R208" i="3"/>
  <c r="S208" i="3" s="1"/>
  <c r="T207" i="3"/>
  <c r="R207" i="3"/>
  <c r="S207" i="3" s="1"/>
  <c r="T206" i="3"/>
  <c r="R206" i="3"/>
  <c r="S206" i="3" s="1"/>
  <c r="T205" i="3"/>
  <c r="R205" i="3"/>
  <c r="S205" i="3" s="1"/>
  <c r="T204" i="3"/>
  <c r="R204" i="3"/>
  <c r="S204" i="3" s="1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 s="1"/>
  <c r="T193" i="3"/>
  <c r="R193" i="3"/>
  <c r="S193" i="3" s="1"/>
  <c r="T192" i="3"/>
  <c r="R192" i="3"/>
  <c r="S192" i="3" s="1"/>
  <c r="T191" i="3"/>
  <c r="R191" i="3"/>
  <c r="S191" i="3" s="1"/>
  <c r="T190" i="3"/>
  <c r="R190" i="3"/>
  <c r="S190" i="3" s="1"/>
  <c r="T189" i="3"/>
  <c r="R189" i="3"/>
  <c r="S189" i="3" s="1"/>
  <c r="T188" i="3"/>
  <c r="R188" i="3"/>
  <c r="S188" i="3" s="1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 s="1"/>
  <c r="T177" i="3"/>
  <c r="R177" i="3"/>
  <c r="S177" i="3" s="1"/>
  <c r="T176" i="3"/>
  <c r="R176" i="3"/>
  <c r="S176" i="3" s="1"/>
  <c r="T175" i="3"/>
  <c r="R175" i="3"/>
  <c r="S175" i="3" s="1"/>
  <c r="T174" i="3"/>
  <c r="R174" i="3"/>
  <c r="S174" i="3" s="1"/>
  <c r="T173" i="3"/>
  <c r="R173" i="3"/>
  <c r="S173" i="3" s="1"/>
  <c r="T172" i="3"/>
  <c r="R172" i="3"/>
  <c r="S172" i="3" s="1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 s="1"/>
  <c r="T161" i="3"/>
  <c r="R161" i="3"/>
  <c r="S161" i="3" s="1"/>
  <c r="T160" i="3"/>
  <c r="R160" i="3"/>
  <c r="S160" i="3" s="1"/>
  <c r="T159" i="3"/>
  <c r="R159" i="3"/>
  <c r="S159" i="3" s="1"/>
  <c r="T158" i="3"/>
  <c r="R158" i="3"/>
  <c r="S158" i="3" s="1"/>
  <c r="T157" i="3"/>
  <c r="R157" i="3"/>
  <c r="S157" i="3" s="1"/>
  <c r="T156" i="3"/>
  <c r="R156" i="3"/>
  <c r="S156" i="3" s="1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 s="1"/>
  <c r="T145" i="3"/>
  <c r="R145" i="3"/>
  <c r="S145" i="3" s="1"/>
  <c r="T144" i="3"/>
  <c r="R144" i="3"/>
  <c r="S144" i="3" s="1"/>
  <c r="T143" i="3"/>
  <c r="R143" i="3"/>
  <c r="S143" i="3" s="1"/>
  <c r="T142" i="3"/>
  <c r="R142" i="3"/>
  <c r="S142" i="3" s="1"/>
  <c r="T141" i="3"/>
  <c r="R141" i="3"/>
  <c r="S141" i="3" s="1"/>
  <c r="T140" i="3"/>
  <c r="R140" i="3"/>
  <c r="S140" i="3" s="1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 s="1"/>
  <c r="T129" i="3"/>
  <c r="R129" i="3"/>
  <c r="S129" i="3" s="1"/>
  <c r="T128" i="3"/>
  <c r="R128" i="3"/>
  <c r="S128" i="3" s="1"/>
  <c r="T127" i="3"/>
  <c r="R127" i="3"/>
  <c r="S127" i="3" s="1"/>
  <c r="T126" i="3"/>
  <c r="R126" i="3"/>
  <c r="S126" i="3" s="1"/>
  <c r="T125" i="3"/>
  <c r="R125" i="3"/>
  <c r="S125" i="3" s="1"/>
  <c r="T124" i="3"/>
  <c r="R124" i="3"/>
  <c r="S124" i="3" s="1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 s="1"/>
  <c r="T113" i="3"/>
  <c r="R113" i="3"/>
  <c r="S113" i="3" s="1"/>
  <c r="T112" i="3"/>
  <c r="R112" i="3"/>
  <c r="S112" i="3" s="1"/>
  <c r="T111" i="3"/>
  <c r="R111" i="3"/>
  <c r="S111" i="3" s="1"/>
  <c r="T110" i="3"/>
  <c r="R110" i="3"/>
  <c r="S110" i="3" s="1"/>
  <c r="T109" i="3"/>
  <c r="R109" i="3"/>
  <c r="S109" i="3" s="1"/>
  <c r="T108" i="3"/>
  <c r="R108" i="3"/>
  <c r="S108" i="3" s="1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 s="1"/>
  <c r="T97" i="3"/>
  <c r="R97" i="3"/>
  <c r="S97" i="3" s="1"/>
  <c r="T96" i="3"/>
  <c r="R96" i="3"/>
  <c r="S96" i="3" s="1"/>
  <c r="T95" i="3"/>
  <c r="R95" i="3"/>
  <c r="S95" i="3" s="1"/>
  <c r="T94" i="3"/>
  <c r="R94" i="3"/>
  <c r="S94" i="3" s="1"/>
  <c r="T93" i="3"/>
  <c r="R93" i="3"/>
  <c r="S93" i="3" s="1"/>
  <c r="T92" i="3"/>
  <c r="R92" i="3"/>
  <c r="S92" i="3" s="1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 s="1"/>
  <c r="T81" i="3"/>
  <c r="R81" i="3"/>
  <c r="S81" i="3" s="1"/>
  <c r="T80" i="3"/>
  <c r="R80" i="3"/>
  <c r="S80" i="3" s="1"/>
  <c r="T79" i="3"/>
  <c r="R79" i="3"/>
  <c r="S79" i="3" s="1"/>
  <c r="T78" i="3"/>
  <c r="R78" i="3"/>
  <c r="S78" i="3" s="1"/>
  <c r="T77" i="3"/>
  <c r="R77" i="3"/>
  <c r="S77" i="3" s="1"/>
  <c r="T76" i="3"/>
  <c r="R76" i="3"/>
  <c r="S76" i="3" s="1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 s="1"/>
  <c r="T65" i="3"/>
  <c r="R65" i="3"/>
  <c r="S65" i="3" s="1"/>
  <c r="T64" i="3"/>
  <c r="R64" i="3"/>
  <c r="S64" i="3" s="1"/>
  <c r="T63" i="3"/>
  <c r="R63" i="3"/>
  <c r="S63" i="3" s="1"/>
  <c r="T62" i="3"/>
  <c r="R62" i="3"/>
  <c r="S62" i="3" s="1"/>
  <c r="T61" i="3"/>
  <c r="R61" i="3"/>
  <c r="S61" i="3" s="1"/>
  <c r="T60" i="3"/>
  <c r="R60" i="3"/>
  <c r="S60" i="3" s="1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 s="1"/>
  <c r="T49" i="3"/>
  <c r="R49" i="3"/>
  <c r="S49" i="3" s="1"/>
  <c r="T48" i="3"/>
  <c r="R48" i="3"/>
  <c r="S48" i="3" s="1"/>
  <c r="T47" i="3"/>
  <c r="R47" i="3"/>
  <c r="S47" i="3" s="1"/>
  <c r="T46" i="3"/>
  <c r="R46" i="3"/>
  <c r="S46" i="3" s="1"/>
  <c r="T45" i="3"/>
  <c r="R45" i="3"/>
  <c r="S45" i="3" s="1"/>
  <c r="T44" i="3"/>
  <c r="R44" i="3"/>
  <c r="S44" i="3" s="1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 s="1"/>
  <c r="T33" i="3"/>
  <c r="R33" i="3"/>
  <c r="S33" i="3" s="1"/>
  <c r="T32" i="3"/>
  <c r="R32" i="3"/>
  <c r="S32" i="3" s="1"/>
  <c r="T31" i="3"/>
  <c r="R31" i="3"/>
  <c r="S31" i="3" s="1"/>
  <c r="T30" i="3"/>
  <c r="R30" i="3"/>
  <c r="S30" i="3" s="1"/>
  <c r="T29" i="3"/>
  <c r="R29" i="3"/>
  <c r="S29" i="3" s="1"/>
  <c r="T28" i="3"/>
  <c r="R28" i="3"/>
  <c r="S28" i="3" s="1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 s="1"/>
  <c r="T17" i="3"/>
  <c r="R17" i="3"/>
  <c r="S17" i="3" s="1"/>
  <c r="T16" i="3"/>
  <c r="R16" i="3"/>
  <c r="S16" i="3" s="1"/>
  <c r="T15" i="3"/>
  <c r="R15" i="3"/>
  <c r="S15" i="3" s="1"/>
  <c r="T14" i="3"/>
  <c r="R14" i="3"/>
  <c r="S14" i="3" s="1"/>
  <c r="T13" i="3"/>
  <c r="R13" i="3"/>
  <c r="S13" i="3" s="1"/>
  <c r="T12" i="3"/>
  <c r="R12" i="3"/>
  <c r="S12" i="3" s="1"/>
  <c r="T11" i="3"/>
  <c r="R11" i="3"/>
  <c r="S11" i="3" s="1"/>
  <c r="T10" i="3"/>
  <c r="R10" i="3"/>
  <c r="T9" i="3"/>
  <c r="R9" i="3"/>
  <c r="S9" i="3"/>
  <c r="I9" i="3"/>
  <c r="T8" i="3"/>
  <c r="R8" i="3"/>
  <c r="S8" i="3" s="1"/>
  <c r="I8" i="3"/>
  <c r="T1808" i="2"/>
  <c r="R1808" i="2"/>
  <c r="S1808" i="2"/>
  <c r="T1807" i="2"/>
  <c r="R1807" i="2"/>
  <c r="S1807" i="2" s="1"/>
  <c r="T1806" i="2"/>
  <c r="R1806" i="2"/>
  <c r="S1806" i="2" s="1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 s="1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 s="1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 s="1"/>
  <c r="T1791" i="2"/>
  <c r="R1791" i="2"/>
  <c r="S1791" i="2" s="1"/>
  <c r="T1790" i="2"/>
  <c r="R1790" i="2"/>
  <c r="S1790" i="2" s="1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 s="1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 s="1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 s="1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 s="1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R1758" i="2"/>
  <c r="S1758" i="2" s="1"/>
  <c r="T1757" i="2"/>
  <c r="R1757" i="2"/>
  <c r="S1757" i="2" s="1"/>
  <c r="T1756" i="2"/>
  <c r="R1756" i="2"/>
  <c r="S1756" i="2" s="1"/>
  <c r="T1755" i="2"/>
  <c r="R1755" i="2"/>
  <c r="S1755" i="2" s="1"/>
  <c r="T1754" i="2"/>
  <c r="R1754" i="2"/>
  <c r="S1754" i="2" s="1"/>
  <c r="T1753" i="2"/>
  <c r="R1753" i="2"/>
  <c r="S1753" i="2" s="1"/>
  <c r="T1752" i="2"/>
  <c r="R1752" i="2"/>
  <c r="S1752" i="2" s="1"/>
  <c r="T1751" i="2"/>
  <c r="R1751" i="2"/>
  <c r="S1751" i="2" s="1"/>
  <c r="T1750" i="2"/>
  <c r="S1750" i="2"/>
  <c r="R1750" i="2"/>
  <c r="T1749" i="2"/>
  <c r="R1749" i="2"/>
  <c r="S1749" i="2" s="1"/>
  <c r="T1748" i="2"/>
  <c r="R1748" i="2"/>
  <c r="S1748" i="2" s="1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R1742" i="2"/>
  <c r="S1742" i="2" s="1"/>
  <c r="T1741" i="2"/>
  <c r="R1741" i="2"/>
  <c r="S1741" i="2" s="1"/>
  <c r="T1740" i="2"/>
  <c r="R1740" i="2"/>
  <c r="S1740" i="2" s="1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R1734" i="2"/>
  <c r="S1734" i="2" s="1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R1726" i="2"/>
  <c r="S1726" i="2" s="1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 s="1"/>
  <c r="T1720" i="2"/>
  <c r="R1720" i="2"/>
  <c r="S1720" i="2" s="1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 s="1"/>
  <c r="T1715" i="2"/>
  <c r="R1715" i="2"/>
  <c r="S1715" i="2" s="1"/>
  <c r="T1714" i="2"/>
  <c r="R1714" i="2"/>
  <c r="S1714" i="2" s="1"/>
  <c r="T1713" i="2"/>
  <c r="R1713" i="2"/>
  <c r="S1713" i="2" s="1"/>
  <c r="T1712" i="2"/>
  <c r="R1712" i="2"/>
  <c r="S1712" i="2"/>
  <c r="T1711" i="2"/>
  <c r="R1711" i="2"/>
  <c r="S1711" i="2" s="1"/>
  <c r="T1710" i="2"/>
  <c r="R1710" i="2"/>
  <c r="S1710" i="2" s="1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 s="1"/>
  <c r="T1703" i="2"/>
  <c r="R1703" i="2"/>
  <c r="S1703" i="2" s="1"/>
  <c r="T1702" i="2"/>
  <c r="R1702" i="2"/>
  <c r="S1702" i="2" s="1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 s="1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R1686" i="2"/>
  <c r="S1686" i="2" s="1"/>
  <c r="T1685" i="2"/>
  <c r="R1685" i="2"/>
  <c r="S1685" i="2" s="1"/>
  <c r="T1684" i="2"/>
  <c r="R1684" i="2"/>
  <c r="S1684" i="2" s="1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 s="1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 s="1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 s="1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 s="1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 s="1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R1654" i="2"/>
  <c r="S1654" i="2" s="1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 s="1"/>
  <c r="T1647" i="2"/>
  <c r="R1647" i="2"/>
  <c r="S1647" i="2" s="1"/>
  <c r="T1646" i="2"/>
  <c r="R1646" i="2"/>
  <c r="S1646" i="2" s="1"/>
  <c r="T1645" i="2"/>
  <c r="R1645" i="2"/>
  <c r="S1645" i="2" s="1"/>
  <c r="T1644" i="2"/>
  <c r="R1644" i="2"/>
  <c r="S1644" i="2" s="1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R1637" i="2"/>
  <c r="S1637" i="2" s="1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 s="1"/>
  <c r="T1631" i="2"/>
  <c r="R1631" i="2"/>
  <c r="S1631" i="2" s="1"/>
  <c r="T1630" i="2"/>
  <c r="R1630" i="2"/>
  <c r="S1630" i="2" s="1"/>
  <c r="T1629" i="2"/>
  <c r="S1629" i="2"/>
  <c r="R1629" i="2"/>
  <c r="T1628" i="2"/>
  <c r="R1628" i="2"/>
  <c r="S1628" i="2" s="1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R1622" i="2"/>
  <c r="S1622" i="2" s="1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 s="1"/>
  <c r="T1615" i="2"/>
  <c r="R1615" i="2"/>
  <c r="S1615" i="2" s="1"/>
  <c r="T1614" i="2"/>
  <c r="R1614" i="2"/>
  <c r="S1614" i="2" s="1"/>
  <c r="T1613" i="2"/>
  <c r="R1613" i="2"/>
  <c r="S1613" i="2" s="1"/>
  <c r="T1612" i="2"/>
  <c r="R1612" i="2"/>
  <c r="S1612" i="2" s="1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 s="1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R1598" i="2"/>
  <c r="S1598" i="2" s="1"/>
  <c r="T1597" i="2"/>
  <c r="R1597" i="2"/>
  <c r="S1597" i="2" s="1"/>
  <c r="T1596" i="2"/>
  <c r="R1596" i="2"/>
  <c r="S1596" i="2" s="1"/>
  <c r="T1595" i="2"/>
  <c r="R1595" i="2"/>
  <c r="S1595" i="2" s="1"/>
  <c r="T1594" i="2"/>
  <c r="R1594" i="2"/>
  <c r="S1594" i="2" s="1"/>
  <c r="T1593" i="2"/>
  <c r="R1593" i="2"/>
  <c r="S1593" i="2" s="1"/>
  <c r="T1592" i="2"/>
  <c r="R1592" i="2"/>
  <c r="S1592" i="2" s="1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R1585" i="2"/>
  <c r="S1585" i="2" s="1"/>
  <c r="T1584" i="2"/>
  <c r="R1584" i="2"/>
  <c r="S1584" i="2"/>
  <c r="T1583" i="2"/>
  <c r="R1583" i="2"/>
  <c r="S1583" i="2" s="1"/>
  <c r="T1582" i="2"/>
  <c r="R1582" i="2"/>
  <c r="S1582" i="2" s="1"/>
  <c r="T1581" i="2"/>
  <c r="R1581" i="2"/>
  <c r="S1581" i="2" s="1"/>
  <c r="T1580" i="2"/>
  <c r="R1580" i="2"/>
  <c r="S1580" i="2" s="1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R1574" i="2"/>
  <c r="S1574" i="2" s="1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 s="1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 s="1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 s="1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 s="1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 s="1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R1539" i="2"/>
  <c r="S1539" i="2" s="1"/>
  <c r="T1538" i="2"/>
  <c r="R1538" i="2"/>
  <c r="S1538" i="2" s="1"/>
  <c r="T1537" i="2"/>
  <c r="R1537" i="2"/>
  <c r="S1537" i="2" s="1"/>
  <c r="T1536" i="2"/>
  <c r="R1536" i="2"/>
  <c r="S1536" i="2"/>
  <c r="T1535" i="2"/>
  <c r="R1535" i="2"/>
  <c r="S1535" i="2" s="1"/>
  <c r="T1534" i="2"/>
  <c r="R1534" i="2"/>
  <c r="S1534" i="2" s="1"/>
  <c r="T1533" i="2"/>
  <c r="R1533" i="2"/>
  <c r="S1533" i="2" s="1"/>
  <c r="T1532" i="2"/>
  <c r="R1532" i="2"/>
  <c r="S1532" i="2" s="1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 s="1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 s="1"/>
  <c r="T1523" i="2"/>
  <c r="R1523" i="2"/>
  <c r="S1523" i="2" s="1"/>
  <c r="T1522" i="2"/>
  <c r="R1522" i="2"/>
  <c r="S1522" i="2" s="1"/>
  <c r="T1521" i="2"/>
  <c r="R1521" i="2"/>
  <c r="S1521" i="2" s="1"/>
  <c r="T1520" i="2"/>
  <c r="R1520" i="2"/>
  <c r="S1520" i="2" s="1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 s="1"/>
  <c r="T1507" i="2"/>
  <c r="S1507" i="2"/>
  <c r="R1507" i="2"/>
  <c r="T1506" i="2"/>
  <c r="R1506" i="2"/>
  <c r="S1506" i="2" s="1"/>
  <c r="T1505" i="2"/>
  <c r="R1505" i="2"/>
  <c r="S1505" i="2" s="1"/>
  <c r="T1504" i="2"/>
  <c r="R1504" i="2"/>
  <c r="S1504" i="2" s="1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 s="1"/>
  <c r="T1492" i="2"/>
  <c r="R1492" i="2"/>
  <c r="S1492" i="2" s="1"/>
  <c r="T1491" i="2"/>
  <c r="R1491" i="2"/>
  <c r="S1491" i="2" s="1"/>
  <c r="T1490" i="2"/>
  <c r="R1490" i="2"/>
  <c r="S1490" i="2" s="1"/>
  <c r="T1489" i="2"/>
  <c r="R1489" i="2"/>
  <c r="S1489" i="2" s="1"/>
  <c r="T1488" i="2"/>
  <c r="R1488" i="2"/>
  <c r="S1488" i="2" s="1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 s="1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 s="1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 s="1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 s="1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 s="1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 s="1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 s="1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R1427" i="2"/>
  <c r="S1427" i="2" s="1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 s="1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 s="1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 s="1"/>
  <c r="T1411" i="2"/>
  <c r="R1411" i="2"/>
  <c r="S1411" i="2" s="1"/>
  <c r="T1410" i="2"/>
  <c r="R1410" i="2"/>
  <c r="S1410" i="2" s="1"/>
  <c r="T1409" i="2"/>
  <c r="R1409" i="2"/>
  <c r="S1409" i="2" s="1"/>
  <c r="T1408" i="2"/>
  <c r="R1408" i="2"/>
  <c r="S1408" i="2" s="1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 s="1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 s="1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 s="1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 s="1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 s="1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 s="1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 s="1"/>
  <c r="T1355" i="2"/>
  <c r="R1355" i="2"/>
  <c r="S1355" i="2" s="1"/>
  <c r="T1354" i="2"/>
  <c r="R1354" i="2"/>
  <c r="S1354" i="2" s="1"/>
  <c r="T1353" i="2"/>
  <c r="R1353" i="2"/>
  <c r="S1353" i="2" s="1"/>
  <c r="T1352" i="2"/>
  <c r="R1352" i="2"/>
  <c r="S1352" i="2" s="1"/>
  <c r="T1351" i="2"/>
  <c r="R1351" i="2"/>
  <c r="S1351" i="2" s="1"/>
  <c r="T1350" i="2"/>
  <c r="R1350" i="2"/>
  <c r="S1350" i="2" s="1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 s="1"/>
  <c r="T1345" i="2"/>
  <c r="R1345" i="2"/>
  <c r="S1345" i="2" s="1"/>
  <c r="T1344" i="2"/>
  <c r="R1344" i="2"/>
  <c r="S1344" i="2" s="1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 s="1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 s="1"/>
  <c r="T1332" i="2"/>
  <c r="R1332" i="2"/>
  <c r="S1332" i="2"/>
  <c r="T1331" i="2"/>
  <c r="R1331" i="2"/>
  <c r="S1331" i="2" s="1"/>
  <c r="T1330" i="2"/>
  <c r="R1330" i="2"/>
  <c r="S1330" i="2" s="1"/>
  <c r="T1329" i="2"/>
  <c r="R1329" i="2"/>
  <c r="S1329" i="2" s="1"/>
  <c r="T1328" i="2"/>
  <c r="R1328" i="2"/>
  <c r="S1328" i="2" s="1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 s="1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 s="1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 s="1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 s="1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 s="1"/>
  <c r="T1284" i="2"/>
  <c r="R1284" i="2"/>
  <c r="S1284" i="2" s="1"/>
  <c r="T1283" i="2"/>
  <c r="R1283" i="2"/>
  <c r="S1283" i="2" s="1"/>
  <c r="T1282" i="2"/>
  <c r="R1282" i="2"/>
  <c r="S1282" i="2" s="1"/>
  <c r="T1281" i="2"/>
  <c r="R1281" i="2"/>
  <c r="S1281" i="2" s="1"/>
  <c r="T1280" i="2"/>
  <c r="R1280" i="2"/>
  <c r="S1280" i="2" s="1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 s="1"/>
  <c r="T1275" i="2"/>
  <c r="R1275" i="2"/>
  <c r="S1275" i="2" s="1"/>
  <c r="T1274" i="2"/>
  <c r="R1274" i="2"/>
  <c r="S1274" i="2" s="1"/>
  <c r="T1273" i="2"/>
  <c r="R1273" i="2"/>
  <c r="S1273" i="2" s="1"/>
  <c r="T1272" i="2"/>
  <c r="R1272" i="2"/>
  <c r="S1272" i="2" s="1"/>
  <c r="T1271" i="2"/>
  <c r="R1271" i="2"/>
  <c r="S1271" i="2" s="1"/>
  <c r="T1270" i="2"/>
  <c r="R1270" i="2"/>
  <c r="S1270" i="2" s="1"/>
  <c r="T1269" i="2"/>
  <c r="R1269" i="2"/>
  <c r="S1269" i="2" s="1"/>
  <c r="T1268" i="2"/>
  <c r="R1268" i="2"/>
  <c r="S1268" i="2" s="1"/>
  <c r="T1267" i="2"/>
  <c r="R1267" i="2"/>
  <c r="S1267" i="2" s="1"/>
  <c r="T1266" i="2"/>
  <c r="R1266" i="2"/>
  <c r="S1266" i="2" s="1"/>
  <c r="T1265" i="2"/>
  <c r="R1265" i="2"/>
  <c r="S1265" i="2" s="1"/>
  <c r="T1264" i="2"/>
  <c r="R1264" i="2"/>
  <c r="S1264" i="2" s="1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 s="1"/>
  <c r="T1259" i="2"/>
  <c r="R1259" i="2"/>
  <c r="S1259" i="2" s="1"/>
  <c r="T1258" i="2"/>
  <c r="R1258" i="2"/>
  <c r="S1258" i="2" s="1"/>
  <c r="T1257" i="2"/>
  <c r="R1257" i="2"/>
  <c r="S1257" i="2" s="1"/>
  <c r="T1256" i="2"/>
  <c r="R1256" i="2"/>
  <c r="S1256" i="2" s="1"/>
  <c r="T1255" i="2"/>
  <c r="R1255" i="2"/>
  <c r="S1255" i="2" s="1"/>
  <c r="T1254" i="2"/>
  <c r="R1254" i="2"/>
  <c r="S1254" i="2" s="1"/>
  <c r="T1253" i="2"/>
  <c r="R1253" i="2"/>
  <c r="S1253" i="2" s="1"/>
  <c r="T1252" i="2"/>
  <c r="R1252" i="2"/>
  <c r="S1252" i="2" s="1"/>
  <c r="T1251" i="2"/>
  <c r="R1251" i="2"/>
  <c r="S1251" i="2" s="1"/>
  <c r="T1250" i="2"/>
  <c r="R1250" i="2"/>
  <c r="S1250" i="2" s="1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 s="1"/>
  <c r="T1238" i="2"/>
  <c r="R1238" i="2"/>
  <c r="S1238" i="2" s="1"/>
  <c r="T1237" i="2"/>
  <c r="R1237" i="2"/>
  <c r="S1237" i="2" s="1"/>
  <c r="T1236" i="2"/>
  <c r="R1236" i="2"/>
  <c r="S1236" i="2" s="1"/>
  <c r="T1235" i="2"/>
  <c r="R1235" i="2"/>
  <c r="S1235" i="2" s="1"/>
  <c r="T1234" i="2"/>
  <c r="R1234" i="2"/>
  <c r="S1234" i="2" s="1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 s="1"/>
  <c r="T1222" i="2"/>
  <c r="R1222" i="2"/>
  <c r="S1222" i="2" s="1"/>
  <c r="T1221" i="2"/>
  <c r="R1221" i="2"/>
  <c r="S1221" i="2" s="1"/>
  <c r="T1220" i="2"/>
  <c r="R1220" i="2"/>
  <c r="S1220" i="2" s="1"/>
  <c r="T1219" i="2"/>
  <c r="R1219" i="2"/>
  <c r="S1219" i="2" s="1"/>
  <c r="T1218" i="2"/>
  <c r="R1218" i="2"/>
  <c r="S1218" i="2" s="1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 s="1"/>
  <c r="T1206" i="2"/>
  <c r="R1206" i="2"/>
  <c r="S1206" i="2" s="1"/>
  <c r="T1205" i="2"/>
  <c r="R1205" i="2"/>
  <c r="S1205" i="2" s="1"/>
  <c r="T1204" i="2"/>
  <c r="R1204" i="2"/>
  <c r="S1204" i="2" s="1"/>
  <c r="T1203" i="2"/>
  <c r="R1203" i="2"/>
  <c r="S1203" i="2" s="1"/>
  <c r="T1202" i="2"/>
  <c r="R1202" i="2"/>
  <c r="S1202" i="2" s="1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 s="1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 s="1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 s="1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 s="1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 s="1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 s="1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 s="1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 s="1"/>
  <c r="T1141" i="2"/>
  <c r="R1141" i="2"/>
  <c r="S1141" i="2" s="1"/>
  <c r="T1140" i="2"/>
  <c r="R1140" i="2"/>
  <c r="S1140" i="2" s="1"/>
  <c r="T1139" i="2"/>
  <c r="R1139" i="2"/>
  <c r="S1139" i="2" s="1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 s="1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 s="1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 s="1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 s="1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 s="1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 s="1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 s="1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 s="1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 s="1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 s="1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 s="1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 s="1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 s="1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 s="1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 s="1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 s="1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 s="1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 s="1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 s="1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 s="1"/>
  <c r="T965" i="2"/>
  <c r="R965" i="2"/>
  <c r="S965" i="2" s="1"/>
  <c r="T964" i="2"/>
  <c r="R964" i="2"/>
  <c r="S964" i="2" s="1"/>
  <c r="T963" i="2"/>
  <c r="S963" i="2"/>
  <c r="R963" i="2"/>
  <c r="T962" i="2"/>
  <c r="R962" i="2"/>
  <c r="S962" i="2" s="1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 s="1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 s="1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 s="1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 s="1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 s="1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 s="1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 s="1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 s="1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 s="1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 s="1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 s="1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 s="1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 s="1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 s="1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 s="1"/>
  <c r="T829" i="2"/>
  <c r="R829" i="2"/>
  <c r="S829" i="2" s="1"/>
  <c r="T828" i="2"/>
  <c r="R828" i="2"/>
  <c r="S828" i="2" s="1"/>
  <c r="T827" i="2"/>
  <c r="R827" i="2"/>
  <c r="S827" i="2" s="1"/>
  <c r="T826" i="2"/>
  <c r="R826" i="2"/>
  <c r="S826" i="2" s="1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 s="1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 s="1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R803" i="2"/>
  <c r="S803" i="2" s="1"/>
  <c r="T802" i="2"/>
  <c r="R802" i="2"/>
  <c r="S802" i="2"/>
  <c r="T801" i="2"/>
  <c r="R801" i="2"/>
  <c r="S801" i="2" s="1"/>
  <c r="T800" i="2"/>
  <c r="R800" i="2"/>
  <c r="S800" i="2" s="1"/>
  <c r="T799" i="2"/>
  <c r="R799" i="2"/>
  <c r="S799" i="2" s="1"/>
  <c r="T798" i="2"/>
  <c r="R798" i="2"/>
  <c r="S798" i="2" s="1"/>
  <c r="T797" i="2"/>
  <c r="R797" i="2"/>
  <c r="S797" i="2" s="1"/>
  <c r="T796" i="2"/>
  <c r="R796" i="2"/>
  <c r="S796" i="2" s="1"/>
  <c r="T795" i="2"/>
  <c r="R795" i="2"/>
  <c r="S795" i="2" s="1"/>
  <c r="T794" i="2"/>
  <c r="R794" i="2"/>
  <c r="S794" i="2" s="1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R787" i="2"/>
  <c r="S787" i="2" s="1"/>
  <c r="T786" i="2"/>
  <c r="R786" i="2"/>
  <c r="S786" i="2" s="1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 s="1"/>
  <c r="T774" i="2"/>
  <c r="R774" i="2"/>
  <c r="S774" i="2" s="1"/>
  <c r="T773" i="2"/>
  <c r="R773" i="2"/>
  <c r="S773" i="2" s="1"/>
  <c r="T772" i="2"/>
  <c r="R772" i="2"/>
  <c r="S772" i="2" s="1"/>
  <c r="T771" i="2"/>
  <c r="S771" i="2"/>
  <c r="R771" i="2"/>
  <c r="T770" i="2"/>
  <c r="R770" i="2"/>
  <c r="S770" i="2" s="1"/>
  <c r="T769" i="2"/>
  <c r="R769" i="2"/>
  <c r="S769" i="2" s="1"/>
  <c r="T768" i="2"/>
  <c r="R768" i="2"/>
  <c r="S768" i="2" s="1"/>
  <c r="T767" i="2"/>
  <c r="R767" i="2"/>
  <c r="S767" i="2" s="1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 s="1"/>
  <c r="T760" i="2"/>
  <c r="R760" i="2"/>
  <c r="S760" i="2" s="1"/>
  <c r="T759" i="2"/>
  <c r="R759" i="2"/>
  <c r="S759" i="2" s="1"/>
  <c r="T758" i="2"/>
  <c r="R758" i="2"/>
  <c r="S758" i="2" s="1"/>
  <c r="T757" i="2"/>
  <c r="R757" i="2"/>
  <c r="S757" i="2" s="1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 s="1"/>
  <c r="T746" i="2"/>
  <c r="R746" i="2"/>
  <c r="S746" i="2" s="1"/>
  <c r="T745" i="2"/>
  <c r="R745" i="2"/>
  <c r="S745" i="2" s="1"/>
  <c r="T744" i="2"/>
  <c r="R744" i="2"/>
  <c r="S744" i="2" s="1"/>
  <c r="T743" i="2"/>
  <c r="R743" i="2"/>
  <c r="S743" i="2" s="1"/>
  <c r="T742" i="2"/>
  <c r="R742" i="2"/>
  <c r="S742" i="2" s="1"/>
  <c r="T741" i="2"/>
  <c r="R741" i="2"/>
  <c r="S741" i="2" s="1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 s="1"/>
  <c r="T730" i="2"/>
  <c r="R730" i="2"/>
  <c r="S730" i="2" s="1"/>
  <c r="T729" i="2"/>
  <c r="R729" i="2"/>
  <c r="S729" i="2" s="1"/>
  <c r="T728" i="2"/>
  <c r="R728" i="2"/>
  <c r="S728" i="2" s="1"/>
  <c r="T727" i="2"/>
  <c r="R727" i="2"/>
  <c r="S727" i="2" s="1"/>
  <c r="T726" i="2"/>
  <c r="R726" i="2"/>
  <c r="S726" i="2" s="1"/>
  <c r="T725" i="2"/>
  <c r="R725" i="2"/>
  <c r="S725" i="2" s="1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 s="1"/>
  <c r="T714" i="2"/>
  <c r="R714" i="2"/>
  <c r="S714" i="2" s="1"/>
  <c r="T713" i="2"/>
  <c r="R713" i="2"/>
  <c r="S713" i="2" s="1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 s="1"/>
  <c r="T704" i="2"/>
  <c r="R704" i="2"/>
  <c r="S704" i="2" s="1"/>
  <c r="T703" i="2"/>
  <c r="R703" i="2"/>
  <c r="S703" i="2" s="1"/>
  <c r="T702" i="2"/>
  <c r="R702" i="2"/>
  <c r="S702" i="2" s="1"/>
  <c r="T701" i="2"/>
  <c r="R701" i="2"/>
  <c r="S701" i="2" s="1"/>
  <c r="T700" i="2"/>
  <c r="R700" i="2"/>
  <c r="S700" i="2" s="1"/>
  <c r="T699" i="2"/>
  <c r="R699" i="2"/>
  <c r="S699" i="2" s="1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 s="1"/>
  <c r="T688" i="2"/>
  <c r="R688" i="2"/>
  <c r="S688" i="2" s="1"/>
  <c r="T687" i="2"/>
  <c r="R687" i="2"/>
  <c r="S687" i="2" s="1"/>
  <c r="T686" i="2"/>
  <c r="R686" i="2"/>
  <c r="S686" i="2" s="1"/>
  <c r="T685" i="2"/>
  <c r="R685" i="2"/>
  <c r="S685" i="2" s="1"/>
  <c r="T684" i="2"/>
  <c r="R684" i="2"/>
  <c r="S684" i="2" s="1"/>
  <c r="T683" i="2"/>
  <c r="R683" i="2"/>
  <c r="S683" i="2" s="1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 s="1"/>
  <c r="T672" i="2"/>
  <c r="R672" i="2"/>
  <c r="S672" i="2" s="1"/>
  <c r="T671" i="2"/>
  <c r="R671" i="2"/>
  <c r="S671" i="2" s="1"/>
  <c r="T670" i="2"/>
  <c r="S670" i="2"/>
  <c r="R670" i="2"/>
  <c r="T669" i="2"/>
  <c r="R669" i="2"/>
  <c r="S669" i="2"/>
  <c r="T668" i="2"/>
  <c r="R668" i="2"/>
  <c r="S668" i="2" s="1"/>
  <c r="T667" i="2"/>
  <c r="R667" i="2"/>
  <c r="S667" i="2" s="1"/>
  <c r="T666" i="2"/>
  <c r="R666" i="2"/>
  <c r="S666" i="2" s="1"/>
  <c r="T665" i="2"/>
  <c r="R665" i="2"/>
  <c r="S665" i="2" s="1"/>
  <c r="T664" i="2"/>
  <c r="R664" i="2"/>
  <c r="S664" i="2" s="1"/>
  <c r="T663" i="2"/>
  <c r="R663" i="2"/>
  <c r="S663" i="2" s="1"/>
  <c r="T662" i="2"/>
  <c r="R662" i="2"/>
  <c r="S662" i="2" s="1"/>
  <c r="T661" i="2"/>
  <c r="R661" i="2"/>
  <c r="S661" i="2" s="1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 s="1"/>
  <c r="T652" i="2"/>
  <c r="R652" i="2"/>
  <c r="S652" i="2" s="1"/>
  <c r="T651" i="2"/>
  <c r="R651" i="2"/>
  <c r="S651" i="2" s="1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 s="1"/>
  <c r="T644" i="2"/>
  <c r="R644" i="2"/>
  <c r="S644" i="2" s="1"/>
  <c r="T643" i="2"/>
  <c r="R643" i="2"/>
  <c r="S643" i="2" s="1"/>
  <c r="T642" i="2"/>
  <c r="R642" i="2"/>
  <c r="S642" i="2" s="1"/>
  <c r="T641" i="2"/>
  <c r="R641" i="2"/>
  <c r="S641" i="2" s="1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 s="1"/>
  <c r="T630" i="2"/>
  <c r="R630" i="2"/>
  <c r="S630" i="2" s="1"/>
  <c r="T629" i="2"/>
  <c r="R629" i="2"/>
  <c r="S629" i="2" s="1"/>
  <c r="T628" i="2"/>
  <c r="R628" i="2"/>
  <c r="S628" i="2" s="1"/>
  <c r="T627" i="2"/>
  <c r="R627" i="2"/>
  <c r="S627" i="2" s="1"/>
  <c r="T626" i="2"/>
  <c r="R626" i="2"/>
  <c r="S626" i="2" s="1"/>
  <c r="T625" i="2"/>
  <c r="R625" i="2"/>
  <c r="S625" i="2" s="1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 s="1"/>
  <c r="T616" i="2"/>
  <c r="R616" i="2"/>
  <c r="S616" i="2" s="1"/>
  <c r="T615" i="2"/>
  <c r="R615" i="2"/>
  <c r="S615" i="2" s="1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 s="1"/>
  <c r="T604" i="2"/>
  <c r="R604" i="2"/>
  <c r="S604" i="2" s="1"/>
  <c r="T603" i="2"/>
  <c r="R603" i="2"/>
  <c r="S603" i="2" s="1"/>
  <c r="T602" i="2"/>
  <c r="R602" i="2"/>
  <c r="S602" i="2" s="1"/>
  <c r="T601" i="2"/>
  <c r="R601" i="2"/>
  <c r="S601" i="2" s="1"/>
  <c r="T600" i="2"/>
  <c r="R600" i="2"/>
  <c r="S600" i="2" s="1"/>
  <c r="T599" i="2"/>
  <c r="R599" i="2"/>
  <c r="S599" i="2" s="1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 s="1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 s="1"/>
  <c r="T568" i="2"/>
  <c r="R568" i="2"/>
  <c r="S568" i="2" s="1"/>
  <c r="T567" i="2"/>
  <c r="R567" i="2"/>
  <c r="S567" i="2" s="1"/>
  <c r="T566" i="2"/>
  <c r="R566" i="2"/>
  <c r="S566" i="2" s="1"/>
  <c r="T565" i="2"/>
  <c r="R565" i="2"/>
  <c r="S565" i="2" s="1"/>
  <c r="T564" i="2"/>
  <c r="R564" i="2"/>
  <c r="S564" i="2" s="1"/>
  <c r="T563" i="2"/>
  <c r="R563" i="2"/>
  <c r="S563" i="2" s="1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 s="1"/>
  <c r="T552" i="2"/>
  <c r="R552" i="2"/>
  <c r="S552" i="2" s="1"/>
  <c r="T551" i="2"/>
  <c r="R551" i="2"/>
  <c r="S551" i="2" s="1"/>
  <c r="T550" i="2"/>
  <c r="R550" i="2"/>
  <c r="S550" i="2" s="1"/>
  <c r="T549" i="2"/>
  <c r="R549" i="2"/>
  <c r="S549" i="2" s="1"/>
  <c r="T548" i="2"/>
  <c r="R548" i="2"/>
  <c r="S548" i="2" s="1"/>
  <c r="T547" i="2"/>
  <c r="R547" i="2"/>
  <c r="S547" i="2" s="1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 s="1"/>
  <c r="T536" i="2"/>
  <c r="R536" i="2"/>
  <c r="S536" i="2" s="1"/>
  <c r="T535" i="2"/>
  <c r="R535" i="2"/>
  <c r="S535" i="2" s="1"/>
  <c r="T534" i="2"/>
  <c r="R534" i="2"/>
  <c r="S534" i="2" s="1"/>
  <c r="T533" i="2"/>
  <c r="R533" i="2"/>
  <c r="S533" i="2" s="1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 s="1"/>
  <c r="T526" i="2"/>
  <c r="R526" i="2"/>
  <c r="S526" i="2" s="1"/>
  <c r="T525" i="2"/>
  <c r="R525" i="2"/>
  <c r="S525" i="2" s="1"/>
  <c r="T524" i="2"/>
  <c r="R524" i="2"/>
  <c r="S524" i="2" s="1"/>
  <c r="T523" i="2"/>
  <c r="R523" i="2"/>
  <c r="S523" i="2" s="1"/>
  <c r="T522" i="2"/>
  <c r="R522" i="2"/>
  <c r="S522" i="2" s="1"/>
  <c r="T521" i="2"/>
  <c r="R521" i="2"/>
  <c r="S521" i="2" s="1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 s="1"/>
  <c r="T512" i="2"/>
  <c r="R512" i="2"/>
  <c r="S512" i="2" s="1"/>
  <c r="T511" i="2"/>
  <c r="R511" i="2"/>
  <c r="S511" i="2" s="1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 s="1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 s="1"/>
  <c r="T490" i="2"/>
  <c r="R490" i="2"/>
  <c r="S490" i="2" s="1"/>
  <c r="T489" i="2"/>
  <c r="R489" i="2"/>
  <c r="S489" i="2" s="1"/>
  <c r="T488" i="2"/>
  <c r="R488" i="2"/>
  <c r="S488" i="2" s="1"/>
  <c r="T487" i="2"/>
  <c r="R487" i="2"/>
  <c r="S487" i="2" s="1"/>
  <c r="T486" i="2"/>
  <c r="R486" i="2"/>
  <c r="S486" i="2" s="1"/>
  <c r="T485" i="2"/>
  <c r="R485" i="2"/>
  <c r="S485" i="2" s="1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 s="1"/>
  <c r="T474" i="2"/>
  <c r="R474" i="2"/>
  <c r="S474" i="2" s="1"/>
  <c r="T473" i="2"/>
  <c r="R473" i="2"/>
  <c r="S473" i="2" s="1"/>
  <c r="T472" i="2"/>
  <c r="R472" i="2"/>
  <c r="S472" i="2" s="1"/>
  <c r="T471" i="2"/>
  <c r="R471" i="2"/>
  <c r="S471" i="2" s="1"/>
  <c r="T470" i="2"/>
  <c r="R470" i="2"/>
  <c r="S470" i="2" s="1"/>
  <c r="T469" i="2"/>
  <c r="R469" i="2"/>
  <c r="S469" i="2" s="1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 s="1"/>
  <c r="T464" i="2"/>
  <c r="R464" i="2"/>
  <c r="S464" i="2" s="1"/>
  <c r="T463" i="2"/>
  <c r="R463" i="2"/>
  <c r="S463" i="2" s="1"/>
  <c r="T462" i="2"/>
  <c r="R462" i="2"/>
  <c r="S462" i="2" s="1"/>
  <c r="T461" i="2"/>
  <c r="R461" i="2"/>
  <c r="S461" i="2" s="1"/>
  <c r="T460" i="2"/>
  <c r="R460" i="2"/>
  <c r="S460" i="2" s="1"/>
  <c r="T459" i="2"/>
  <c r="R459" i="2"/>
  <c r="S459" i="2" s="1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R454" i="2"/>
  <c r="S454" i="2" s="1"/>
  <c r="T453" i="2"/>
  <c r="R453" i="2"/>
  <c r="S453" i="2" s="1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 s="1"/>
  <c r="T448" i="2"/>
  <c r="R448" i="2"/>
  <c r="S448" i="2" s="1"/>
  <c r="T447" i="2"/>
  <c r="R447" i="2"/>
  <c r="S447" i="2" s="1"/>
  <c r="T446" i="2"/>
  <c r="R446" i="2"/>
  <c r="S446" i="2" s="1"/>
  <c r="T445" i="2"/>
  <c r="R445" i="2"/>
  <c r="S445" i="2" s="1"/>
  <c r="T444" i="2"/>
  <c r="R444" i="2"/>
  <c r="S444" i="2" s="1"/>
  <c r="T443" i="2"/>
  <c r="R443" i="2"/>
  <c r="S443" i="2" s="1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 s="1"/>
  <c r="T432" i="2"/>
  <c r="R432" i="2"/>
  <c r="S432" i="2" s="1"/>
  <c r="T431" i="2"/>
  <c r="R431" i="2"/>
  <c r="S431" i="2" s="1"/>
  <c r="T430" i="2"/>
  <c r="R430" i="2"/>
  <c r="S430" i="2" s="1"/>
  <c r="T429" i="2"/>
  <c r="R429" i="2"/>
  <c r="S429" i="2" s="1"/>
  <c r="T428" i="2"/>
  <c r="R428" i="2"/>
  <c r="S428" i="2" s="1"/>
  <c r="T427" i="2"/>
  <c r="R427" i="2"/>
  <c r="S427" i="2" s="1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 s="1"/>
  <c r="T416" i="2"/>
  <c r="R416" i="2"/>
  <c r="S416" i="2" s="1"/>
  <c r="T415" i="2"/>
  <c r="R415" i="2"/>
  <c r="S415" i="2" s="1"/>
  <c r="T414" i="2"/>
  <c r="R414" i="2"/>
  <c r="S414" i="2" s="1"/>
  <c r="T413" i="2"/>
  <c r="R413" i="2"/>
  <c r="S413" i="2" s="1"/>
  <c r="T412" i="2"/>
  <c r="R412" i="2"/>
  <c r="S412" i="2" s="1"/>
  <c r="T411" i="2"/>
  <c r="R411" i="2"/>
  <c r="S411" i="2" s="1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 s="1"/>
  <c r="T402" i="2"/>
  <c r="R402" i="2"/>
  <c r="S402" i="2" s="1"/>
  <c r="T401" i="2"/>
  <c r="R401" i="2"/>
  <c r="S401" i="2" s="1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 s="1"/>
  <c r="T390" i="2"/>
  <c r="R390" i="2"/>
  <c r="S390" i="2" s="1"/>
  <c r="T389" i="2"/>
  <c r="R389" i="2"/>
  <c r="S389" i="2" s="1"/>
  <c r="T388" i="2"/>
  <c r="R388" i="2"/>
  <c r="S388" i="2" s="1"/>
  <c r="T387" i="2"/>
  <c r="R387" i="2"/>
  <c r="S387" i="2" s="1"/>
  <c r="T386" i="2"/>
  <c r="R386" i="2"/>
  <c r="S386" i="2" s="1"/>
  <c r="T385" i="2"/>
  <c r="R385" i="2"/>
  <c r="S385" i="2" s="1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 s="1"/>
  <c r="T374" i="2"/>
  <c r="R374" i="2"/>
  <c r="S374" i="2" s="1"/>
  <c r="T373" i="2"/>
  <c r="R373" i="2"/>
  <c r="S373" i="2" s="1"/>
  <c r="T372" i="2"/>
  <c r="R372" i="2"/>
  <c r="S372" i="2" s="1"/>
  <c r="T371" i="2"/>
  <c r="R371" i="2"/>
  <c r="S371" i="2" s="1"/>
  <c r="T370" i="2"/>
  <c r="R370" i="2"/>
  <c r="S370" i="2" s="1"/>
  <c r="T369" i="2"/>
  <c r="R369" i="2"/>
  <c r="S369" i="2" s="1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 s="1"/>
  <c r="T358" i="2"/>
  <c r="R358" i="2"/>
  <c r="S358" i="2" s="1"/>
  <c r="T357" i="2"/>
  <c r="R357" i="2"/>
  <c r="S357" i="2" s="1"/>
  <c r="T356" i="2"/>
  <c r="R356" i="2"/>
  <c r="S356" i="2" s="1"/>
  <c r="T355" i="2"/>
  <c r="R355" i="2"/>
  <c r="S355" i="2" s="1"/>
  <c r="T354" i="2"/>
  <c r="R354" i="2"/>
  <c r="S354" i="2" s="1"/>
  <c r="T353" i="2"/>
  <c r="R353" i="2"/>
  <c r="S353" i="2" s="1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 s="1"/>
  <c r="T342" i="2"/>
  <c r="R342" i="2"/>
  <c r="S342" i="2" s="1"/>
  <c r="T341" i="2"/>
  <c r="R341" i="2"/>
  <c r="S341" i="2" s="1"/>
  <c r="T340" i="2"/>
  <c r="R340" i="2"/>
  <c r="S340" i="2" s="1"/>
  <c r="T339" i="2"/>
  <c r="R339" i="2"/>
  <c r="S339" i="2" s="1"/>
  <c r="T338" i="2"/>
  <c r="R338" i="2"/>
  <c r="S338" i="2" s="1"/>
  <c r="T337" i="2"/>
  <c r="R337" i="2"/>
  <c r="S337" i="2" s="1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 s="1"/>
  <c r="T326" i="2"/>
  <c r="R326" i="2"/>
  <c r="S326" i="2" s="1"/>
  <c r="T325" i="2"/>
  <c r="R325" i="2"/>
  <c r="S325" i="2" s="1"/>
  <c r="T324" i="2"/>
  <c r="R324" i="2"/>
  <c r="S324" i="2" s="1"/>
  <c r="T323" i="2"/>
  <c r="R323" i="2"/>
  <c r="S323" i="2" s="1"/>
  <c r="T322" i="2"/>
  <c r="R322" i="2"/>
  <c r="S322" i="2" s="1"/>
  <c r="T321" i="2"/>
  <c r="R321" i="2"/>
  <c r="S321" i="2" s="1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 s="1"/>
  <c r="T310" i="2"/>
  <c r="R310" i="2"/>
  <c r="S310" i="2" s="1"/>
  <c r="T309" i="2"/>
  <c r="R309" i="2"/>
  <c r="S309" i="2" s="1"/>
  <c r="T308" i="2"/>
  <c r="R308" i="2"/>
  <c r="S308" i="2" s="1"/>
  <c r="T307" i="2"/>
  <c r="R307" i="2"/>
  <c r="S307" i="2" s="1"/>
  <c r="T306" i="2"/>
  <c r="R306" i="2"/>
  <c r="S306" i="2" s="1"/>
  <c r="T305" i="2"/>
  <c r="R305" i="2"/>
  <c r="S305" i="2" s="1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R300" i="2"/>
  <c r="S300" i="2" s="1"/>
  <c r="T299" i="2"/>
  <c r="R299" i="2"/>
  <c r="S299" i="2" s="1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 s="1"/>
  <c r="T288" i="2"/>
  <c r="R288" i="2"/>
  <c r="S288" i="2" s="1"/>
  <c r="T287" i="2"/>
  <c r="R287" i="2"/>
  <c r="S287" i="2" s="1"/>
  <c r="T286" i="2"/>
  <c r="R286" i="2"/>
  <c r="S286" i="2" s="1"/>
  <c r="T285" i="2"/>
  <c r="R285" i="2"/>
  <c r="S285" i="2" s="1"/>
  <c r="T284" i="2"/>
  <c r="R284" i="2"/>
  <c r="S284" i="2" s="1"/>
  <c r="T283" i="2"/>
  <c r="R283" i="2"/>
  <c r="S283" i="2" s="1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R276" i="2"/>
  <c r="S276" i="2" s="1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 s="1"/>
  <c r="T266" i="2"/>
  <c r="R266" i="2"/>
  <c r="S266" i="2" s="1"/>
  <c r="T265" i="2"/>
  <c r="R265" i="2"/>
  <c r="S265" i="2" s="1"/>
  <c r="T264" i="2"/>
  <c r="R264" i="2"/>
  <c r="S264" i="2" s="1"/>
  <c r="T263" i="2"/>
  <c r="R263" i="2"/>
  <c r="S263" i="2" s="1"/>
  <c r="T262" i="2"/>
  <c r="R262" i="2"/>
  <c r="S262" i="2" s="1"/>
  <c r="T261" i="2"/>
  <c r="R261" i="2"/>
  <c r="S261" i="2" s="1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 s="1"/>
  <c r="T250" i="2"/>
  <c r="R250" i="2"/>
  <c r="S250" i="2" s="1"/>
  <c r="T249" i="2"/>
  <c r="R249" i="2"/>
  <c r="S249" i="2"/>
  <c r="T248" i="2"/>
  <c r="R248" i="2"/>
  <c r="S248" i="2" s="1"/>
  <c r="T247" i="2"/>
  <c r="R247" i="2"/>
  <c r="S247" i="2"/>
  <c r="T246" i="2"/>
  <c r="R246" i="2"/>
  <c r="S246" i="2" s="1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 s="1"/>
  <c r="T238" i="2"/>
  <c r="R238" i="2"/>
  <c r="S238" i="2" s="1"/>
  <c r="T237" i="2"/>
  <c r="R237" i="2"/>
  <c r="S237" i="2" s="1"/>
  <c r="T236" i="2"/>
  <c r="S236" i="2"/>
  <c r="R236" i="2"/>
  <c r="T235" i="2"/>
  <c r="R235" i="2"/>
  <c r="S235" i="2"/>
  <c r="T234" i="2"/>
  <c r="R234" i="2"/>
  <c r="S234" i="2" s="1"/>
  <c r="T233" i="2"/>
  <c r="R233" i="2"/>
  <c r="S233" i="2" s="1"/>
  <c r="T232" i="2"/>
  <c r="R232" i="2"/>
  <c r="S232" i="2" s="1"/>
  <c r="T231" i="2"/>
  <c r="R231" i="2"/>
  <c r="S231" i="2" s="1"/>
  <c r="T230" i="2"/>
  <c r="R230" i="2"/>
  <c r="S230" i="2" s="1"/>
  <c r="T229" i="2"/>
  <c r="R229" i="2"/>
  <c r="S229" i="2" s="1"/>
  <c r="T228" i="2"/>
  <c r="R228" i="2"/>
  <c r="S228" i="2" s="1"/>
  <c r="T227" i="2"/>
  <c r="R227" i="2"/>
  <c r="S227" i="2" s="1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 s="1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 s="1"/>
  <c r="T207" i="2"/>
  <c r="R207" i="2"/>
  <c r="S207" i="2"/>
  <c r="T206" i="2"/>
  <c r="R206" i="2"/>
  <c r="S206" i="2" s="1"/>
  <c r="T205" i="2"/>
  <c r="R205" i="2"/>
  <c r="S205" i="2" s="1"/>
  <c r="T204" i="2"/>
  <c r="R204" i="2"/>
  <c r="S204" i="2" s="1"/>
  <c r="T203" i="2"/>
  <c r="R203" i="2"/>
  <c r="S203" i="2" s="1"/>
  <c r="T202" i="2"/>
  <c r="R202" i="2"/>
  <c r="S202" i="2" s="1"/>
  <c r="T201" i="2"/>
  <c r="R201" i="2"/>
  <c r="S201" i="2" s="1"/>
  <c r="T200" i="2"/>
  <c r="R200" i="2"/>
  <c r="S200" i="2" s="1"/>
  <c r="T199" i="2"/>
  <c r="R199" i="2"/>
  <c r="S199" i="2" s="1"/>
  <c r="T198" i="2"/>
  <c r="R198" i="2"/>
  <c r="S198" i="2" s="1"/>
  <c r="T197" i="2"/>
  <c r="R197" i="2"/>
  <c r="S197" i="2" s="1"/>
  <c r="T196" i="2"/>
  <c r="R196" i="2"/>
  <c r="S196" i="2" s="1"/>
  <c r="T195" i="2"/>
  <c r="R195" i="2"/>
  <c r="S195" i="2" s="1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 s="1"/>
  <c r="T187" i="2"/>
  <c r="R187" i="2"/>
  <c r="S187" i="2" s="1"/>
  <c r="T186" i="2"/>
  <c r="R186" i="2"/>
  <c r="S186" i="2" s="1"/>
  <c r="T185" i="2"/>
  <c r="R185" i="2"/>
  <c r="S185" i="2" s="1"/>
  <c r="T184" i="2"/>
  <c r="R184" i="2"/>
  <c r="S184" i="2" s="1"/>
  <c r="T183" i="2"/>
  <c r="R183" i="2"/>
  <c r="S183" i="2" s="1"/>
  <c r="T182" i="2"/>
  <c r="R182" i="2"/>
  <c r="S182" i="2" s="1"/>
  <c r="T181" i="2"/>
  <c r="R181" i="2"/>
  <c r="S181" i="2" s="1"/>
  <c r="T180" i="2"/>
  <c r="R180" i="2"/>
  <c r="S180" i="2" s="1"/>
  <c r="T179" i="2"/>
  <c r="R179" i="2"/>
  <c r="S179" i="2" s="1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 s="1"/>
  <c r="T171" i="2"/>
  <c r="R171" i="2"/>
  <c r="S171" i="2" s="1"/>
  <c r="T170" i="2"/>
  <c r="R170" i="2"/>
  <c r="S170" i="2" s="1"/>
  <c r="T169" i="2"/>
  <c r="R169" i="2"/>
  <c r="S169" i="2" s="1"/>
  <c r="T168" i="2"/>
  <c r="R168" i="2"/>
  <c r="S168" i="2" s="1"/>
  <c r="T167" i="2"/>
  <c r="R167" i="2"/>
  <c r="S167" i="2" s="1"/>
  <c r="T166" i="2"/>
  <c r="R166" i="2"/>
  <c r="S166" i="2" s="1"/>
  <c r="T165" i="2"/>
  <c r="R165" i="2"/>
  <c r="S165" i="2" s="1"/>
  <c r="T164" i="2"/>
  <c r="R164" i="2"/>
  <c r="S164" i="2" s="1"/>
  <c r="T163" i="2"/>
  <c r="R163" i="2"/>
  <c r="S163" i="2" s="1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R154" i="2"/>
  <c r="S154" i="2" s="1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 s="1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 s="1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 s="1"/>
  <c r="T111" i="2"/>
  <c r="R111" i="2"/>
  <c r="S111" i="2" s="1"/>
  <c r="T110" i="2"/>
  <c r="R110" i="2"/>
  <c r="S110" i="2" s="1"/>
  <c r="T109" i="2"/>
  <c r="R109" i="2"/>
  <c r="S109" i="2" s="1"/>
  <c r="T108" i="2"/>
  <c r="R108" i="2"/>
  <c r="S108" i="2"/>
  <c r="T107" i="2"/>
  <c r="R107" i="2"/>
  <c r="S107" i="2" s="1"/>
  <c r="T106" i="2"/>
  <c r="R106" i="2"/>
  <c r="S106" i="2" s="1"/>
  <c r="T105" i="2"/>
  <c r="R105" i="2"/>
  <c r="S105" i="2" s="1"/>
  <c r="T104" i="2"/>
  <c r="R104" i="2"/>
  <c r="S104" i="2"/>
  <c r="T103" i="2"/>
  <c r="R103" i="2"/>
  <c r="S103" i="2" s="1"/>
  <c r="T102" i="2"/>
  <c r="R102" i="2"/>
  <c r="S102" i="2" s="1"/>
  <c r="T101" i="2"/>
  <c r="R101" i="2"/>
  <c r="S101" i="2" s="1"/>
  <c r="T100" i="2"/>
  <c r="R100" i="2"/>
  <c r="S100" i="2"/>
  <c r="T99" i="2"/>
  <c r="R99" i="2"/>
  <c r="S99" i="2" s="1"/>
  <c r="T98" i="2"/>
  <c r="R98" i="2"/>
  <c r="S98" i="2" s="1"/>
  <c r="T97" i="2"/>
  <c r="R97" i="2"/>
  <c r="S97" i="2" s="1"/>
  <c r="T96" i="2"/>
  <c r="R96" i="2"/>
  <c r="S96" i="2"/>
  <c r="T95" i="2"/>
  <c r="R95" i="2"/>
  <c r="S95" i="2" s="1"/>
  <c r="T94" i="2"/>
  <c r="R94" i="2"/>
  <c r="S94" i="2" s="1"/>
  <c r="T93" i="2"/>
  <c r="R93" i="2"/>
  <c r="S93" i="2" s="1"/>
  <c r="T92" i="2"/>
  <c r="R92" i="2"/>
  <c r="S92" i="2"/>
  <c r="T91" i="2"/>
  <c r="R91" i="2"/>
  <c r="S91" i="2" s="1"/>
  <c r="T90" i="2"/>
  <c r="R90" i="2"/>
  <c r="S90" i="2" s="1"/>
  <c r="T89" i="2"/>
  <c r="R89" i="2"/>
  <c r="S89" i="2" s="1"/>
  <c r="T88" i="2"/>
  <c r="R88" i="2"/>
  <c r="S88" i="2"/>
  <c r="T87" i="2"/>
  <c r="R87" i="2"/>
  <c r="S87" i="2" s="1"/>
  <c r="T86" i="2"/>
  <c r="R86" i="2"/>
  <c r="S86" i="2" s="1"/>
  <c r="T85" i="2"/>
  <c r="R85" i="2"/>
  <c r="S85" i="2" s="1"/>
  <c r="T84" i="2"/>
  <c r="R84" i="2"/>
  <c r="S84" i="2"/>
  <c r="T83" i="2"/>
  <c r="R83" i="2"/>
  <c r="S83" i="2" s="1"/>
  <c r="T82" i="2"/>
  <c r="R82" i="2"/>
  <c r="S82" i="2" s="1"/>
  <c r="T81" i="2"/>
  <c r="R81" i="2"/>
  <c r="S81" i="2" s="1"/>
  <c r="T80" i="2"/>
  <c r="R80" i="2"/>
  <c r="S80" i="2"/>
  <c r="T79" i="2"/>
  <c r="R79" i="2"/>
  <c r="S79" i="2" s="1"/>
  <c r="T78" i="2"/>
  <c r="R78" i="2"/>
  <c r="S78" i="2" s="1"/>
  <c r="T77" i="2"/>
  <c r="R77" i="2"/>
  <c r="S77" i="2" s="1"/>
  <c r="T76" i="2"/>
  <c r="R76" i="2"/>
  <c r="S76" i="2"/>
  <c r="T75" i="2"/>
  <c r="R75" i="2"/>
  <c r="S75" i="2" s="1"/>
  <c r="T74" i="2"/>
  <c r="R74" i="2"/>
  <c r="S74" i="2" s="1"/>
  <c r="T73" i="2"/>
  <c r="R73" i="2"/>
  <c r="S73" i="2" s="1"/>
  <c r="T72" i="2"/>
  <c r="R72" i="2"/>
  <c r="S72" i="2"/>
  <c r="T71" i="2"/>
  <c r="R71" i="2"/>
  <c r="S71" i="2" s="1"/>
  <c r="T70" i="2"/>
  <c r="R70" i="2"/>
  <c r="S70" i="2" s="1"/>
  <c r="T69" i="2"/>
  <c r="R69" i="2"/>
  <c r="S69" i="2" s="1"/>
  <c r="T68" i="2"/>
  <c r="R68" i="2"/>
  <c r="S68" i="2"/>
  <c r="T67" i="2"/>
  <c r="R67" i="2"/>
  <c r="S67" i="2" s="1"/>
  <c r="T66" i="2"/>
  <c r="R66" i="2"/>
  <c r="S66" i="2" s="1"/>
  <c r="T65" i="2"/>
  <c r="R65" i="2"/>
  <c r="S65" i="2" s="1"/>
  <c r="T64" i="2"/>
  <c r="R64" i="2"/>
  <c r="S64" i="2"/>
  <c r="T63" i="2"/>
  <c r="R63" i="2"/>
  <c r="S63" i="2" s="1"/>
  <c r="T62" i="2"/>
  <c r="R62" i="2"/>
  <c r="S62" i="2" s="1"/>
  <c r="T61" i="2"/>
  <c r="R61" i="2"/>
  <c r="S61" i="2" s="1"/>
  <c r="T60" i="2"/>
  <c r="R60" i="2"/>
  <c r="S60" i="2"/>
  <c r="T59" i="2"/>
  <c r="R59" i="2"/>
  <c r="S59" i="2" s="1"/>
  <c r="T58" i="2"/>
  <c r="R58" i="2"/>
  <c r="S58" i="2" s="1"/>
  <c r="T57" i="2"/>
  <c r="R57" i="2"/>
  <c r="S57" i="2" s="1"/>
  <c r="T56" i="2"/>
  <c r="R56" i="2"/>
  <c r="S56" i="2"/>
  <c r="T55" i="2"/>
  <c r="R55" i="2"/>
  <c r="S55" i="2" s="1"/>
  <c r="T54" i="2"/>
  <c r="R54" i="2"/>
  <c r="S54" i="2" s="1"/>
  <c r="T53" i="2"/>
  <c r="R53" i="2"/>
  <c r="S53" i="2" s="1"/>
  <c r="T52" i="2"/>
  <c r="R52" i="2"/>
  <c r="S52" i="2" s="1"/>
  <c r="T51" i="2"/>
  <c r="R51" i="2"/>
  <c r="S51" i="2"/>
  <c r="T50" i="2"/>
  <c r="R50" i="2"/>
  <c r="S50" i="2" s="1"/>
  <c r="T49" i="2"/>
  <c r="R49" i="2"/>
  <c r="S49" i="2" s="1"/>
  <c r="T48" i="2"/>
  <c r="R48" i="2"/>
  <c r="S48" i="2" s="1"/>
  <c r="T47" i="2"/>
  <c r="R47" i="2"/>
  <c r="S47" i="2"/>
  <c r="T46" i="2"/>
  <c r="R46" i="2"/>
  <c r="S46" i="2" s="1"/>
  <c r="T45" i="2"/>
  <c r="R45" i="2"/>
  <c r="S45" i="2" s="1"/>
  <c r="T44" i="2"/>
  <c r="R44" i="2"/>
  <c r="S44" i="2" s="1"/>
  <c r="T43" i="2"/>
  <c r="R43" i="2"/>
  <c r="S43" i="2"/>
  <c r="T42" i="2"/>
  <c r="R42" i="2"/>
  <c r="S42" i="2" s="1"/>
  <c r="T41" i="2"/>
  <c r="R41" i="2"/>
  <c r="S41" i="2" s="1"/>
  <c r="T40" i="2"/>
  <c r="R40" i="2"/>
  <c r="S40" i="2" s="1"/>
  <c r="T39" i="2"/>
  <c r="R39" i="2"/>
  <c r="S39" i="2"/>
  <c r="T38" i="2"/>
  <c r="R38" i="2"/>
  <c r="S38" i="2" s="1"/>
  <c r="T37" i="2"/>
  <c r="R37" i="2"/>
  <c r="S37" i="2" s="1"/>
  <c r="T36" i="2"/>
  <c r="R36" i="2"/>
  <c r="S36" i="2" s="1"/>
  <c r="T35" i="2"/>
  <c r="R35" i="2"/>
  <c r="S35" i="2"/>
  <c r="T34" i="2"/>
  <c r="R34" i="2"/>
  <c r="S34" i="2" s="1"/>
  <c r="T33" i="2"/>
  <c r="R33" i="2"/>
  <c r="S33" i="2" s="1"/>
  <c r="T32" i="2"/>
  <c r="R32" i="2"/>
  <c r="S32" i="2" s="1"/>
  <c r="T31" i="2"/>
  <c r="R31" i="2"/>
  <c r="S31" i="2"/>
  <c r="T30" i="2"/>
  <c r="R30" i="2"/>
  <c r="S30" i="2" s="1"/>
  <c r="T29" i="2"/>
  <c r="R29" i="2"/>
  <c r="S29" i="2" s="1"/>
  <c r="T28" i="2"/>
  <c r="R28" i="2"/>
  <c r="S28" i="2" s="1"/>
  <c r="T27" i="2"/>
  <c r="R27" i="2"/>
  <c r="S27" i="2"/>
  <c r="T26" i="2"/>
  <c r="R26" i="2"/>
  <c r="S26" i="2" s="1"/>
  <c r="T25" i="2"/>
  <c r="R25" i="2"/>
  <c r="S25" i="2" s="1"/>
  <c r="T24" i="2"/>
  <c r="R24" i="2"/>
  <c r="S24" i="2" s="1"/>
  <c r="T23" i="2"/>
  <c r="R23" i="2"/>
  <c r="S23" i="2"/>
  <c r="T22" i="2"/>
  <c r="R22" i="2"/>
  <c r="S22" i="2" s="1"/>
  <c r="T21" i="2"/>
  <c r="R21" i="2"/>
  <c r="S21" i="2" s="1"/>
  <c r="T20" i="2"/>
  <c r="R20" i="2"/>
  <c r="S20" i="2" s="1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8" i="1"/>
  <c r="Z8" i="1"/>
  <c r="Z11" i="1"/>
  <c r="Z10" i="1"/>
  <c r="Z9" i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U61" i="1"/>
  <c r="V61" i="1" s="1"/>
  <c r="U62" i="1"/>
  <c r="V62" i="1" s="1"/>
  <c r="U63" i="1"/>
  <c r="V63" i="1" s="1"/>
  <c r="U64" i="1"/>
  <c r="V64" i="1" s="1"/>
  <c r="U65" i="1"/>
  <c r="V65" i="1" s="1"/>
  <c r="U66" i="1"/>
  <c r="V66" i="1" s="1"/>
  <c r="U67" i="1"/>
  <c r="V67" i="1" s="1"/>
  <c r="U68" i="1"/>
  <c r="V68" i="1" s="1"/>
  <c r="U69" i="1"/>
  <c r="V69" i="1" s="1"/>
  <c r="U70" i="1"/>
  <c r="V70" i="1" s="1"/>
  <c r="U71" i="1"/>
  <c r="V71" i="1" s="1"/>
  <c r="U72" i="1"/>
  <c r="V72" i="1" s="1"/>
  <c r="U73" i="1"/>
  <c r="V73" i="1" s="1"/>
  <c r="U74" i="1"/>
  <c r="V74" i="1" s="1"/>
  <c r="U75" i="1"/>
  <c r="V75" i="1" s="1"/>
  <c r="U76" i="1"/>
  <c r="V76" i="1" s="1"/>
  <c r="U77" i="1"/>
  <c r="V77" i="1" s="1"/>
  <c r="U78" i="1"/>
  <c r="V78" i="1" s="1"/>
  <c r="U79" i="1"/>
  <c r="V79" i="1" s="1"/>
  <c r="U80" i="1"/>
  <c r="V80" i="1" s="1"/>
  <c r="U81" i="1"/>
  <c r="V81" i="1" s="1"/>
  <c r="U82" i="1"/>
  <c r="V82" i="1" s="1"/>
  <c r="U83" i="1"/>
  <c r="V83" i="1" s="1"/>
  <c r="U84" i="1"/>
  <c r="V84" i="1" s="1"/>
  <c r="U85" i="1"/>
  <c r="V85" i="1" s="1"/>
  <c r="U86" i="1"/>
  <c r="V86" i="1" s="1"/>
  <c r="U87" i="1"/>
  <c r="V87" i="1" s="1"/>
  <c r="U88" i="1"/>
  <c r="V88" i="1" s="1"/>
  <c r="U89" i="1"/>
  <c r="V89" i="1" s="1"/>
  <c r="U90" i="1"/>
  <c r="V90" i="1" s="1"/>
  <c r="U91" i="1"/>
  <c r="V91" i="1" s="1"/>
  <c r="U92" i="1"/>
  <c r="V92" i="1" s="1"/>
  <c r="U93" i="1"/>
  <c r="V93" i="1" s="1"/>
  <c r="U94" i="1"/>
  <c r="V94" i="1" s="1"/>
  <c r="U95" i="1"/>
  <c r="V95" i="1" s="1"/>
  <c r="U96" i="1"/>
  <c r="V96" i="1" s="1"/>
  <c r="U97" i="1"/>
  <c r="V97" i="1" s="1"/>
  <c r="U98" i="1"/>
  <c r="V98" i="1" s="1"/>
  <c r="U99" i="1"/>
  <c r="V99" i="1" s="1"/>
  <c r="U100" i="1"/>
  <c r="V100" i="1" s="1"/>
  <c r="U101" i="1"/>
  <c r="V101" i="1" s="1"/>
  <c r="U102" i="1"/>
  <c r="V102" i="1" s="1"/>
  <c r="U103" i="1"/>
  <c r="V103" i="1" s="1"/>
  <c r="U104" i="1"/>
  <c r="V104" i="1" s="1"/>
  <c r="U105" i="1"/>
  <c r="V105" i="1" s="1"/>
  <c r="U106" i="1"/>
  <c r="V106" i="1" s="1"/>
  <c r="U107" i="1"/>
  <c r="V107" i="1" s="1"/>
  <c r="U108" i="1"/>
  <c r="V108" i="1" s="1"/>
  <c r="U109" i="1"/>
  <c r="V109" i="1" s="1"/>
  <c r="U110" i="1"/>
  <c r="V110" i="1" s="1"/>
  <c r="U111" i="1"/>
  <c r="V111" i="1" s="1"/>
  <c r="U112" i="1"/>
  <c r="V112" i="1" s="1"/>
  <c r="U113" i="1"/>
  <c r="V113" i="1" s="1"/>
  <c r="U114" i="1"/>
  <c r="V114" i="1" s="1"/>
  <c r="U115" i="1"/>
  <c r="V115" i="1" s="1"/>
  <c r="U116" i="1"/>
  <c r="V116" i="1" s="1"/>
  <c r="U117" i="1"/>
  <c r="V117" i="1" s="1"/>
  <c r="U118" i="1"/>
  <c r="V118" i="1" s="1"/>
  <c r="U119" i="1"/>
  <c r="V119" i="1" s="1"/>
  <c r="U120" i="1"/>
  <c r="V120" i="1"/>
  <c r="U121" i="1"/>
  <c r="V121" i="1" s="1"/>
  <c r="U122" i="1"/>
  <c r="V122" i="1" s="1"/>
  <c r="U123" i="1"/>
  <c r="V123" i="1" s="1"/>
  <c r="U124" i="1"/>
  <c r="V124" i="1" s="1"/>
  <c r="U125" i="1"/>
  <c r="V125" i="1" s="1"/>
  <c r="U126" i="1"/>
  <c r="V126" i="1" s="1"/>
  <c r="U127" i="1"/>
  <c r="V127" i="1" s="1"/>
  <c r="U128" i="1"/>
  <c r="V128" i="1" s="1"/>
  <c r="U129" i="1"/>
  <c r="V129" i="1" s="1"/>
  <c r="U130" i="1"/>
  <c r="V130" i="1" s="1"/>
  <c r="U131" i="1"/>
  <c r="V131" i="1" s="1"/>
  <c r="U132" i="1"/>
  <c r="V132" i="1" s="1"/>
  <c r="U133" i="1"/>
  <c r="V133" i="1" s="1"/>
  <c r="U134" i="1"/>
  <c r="V134" i="1" s="1"/>
  <c r="U135" i="1"/>
  <c r="V135" i="1" s="1"/>
  <c r="U136" i="1"/>
  <c r="V136" i="1" s="1"/>
  <c r="U137" i="1"/>
  <c r="V137" i="1" s="1"/>
  <c r="U138" i="1"/>
  <c r="V138" i="1" s="1"/>
  <c r="U139" i="1"/>
  <c r="V139" i="1" s="1"/>
  <c r="U140" i="1"/>
  <c r="V140" i="1" s="1"/>
  <c r="U141" i="1"/>
  <c r="V141" i="1" s="1"/>
  <c r="U142" i="1"/>
  <c r="V142" i="1"/>
  <c r="U143" i="1"/>
  <c r="V143" i="1" s="1"/>
  <c r="U144" i="1"/>
  <c r="V144" i="1" s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59" i="1"/>
  <c r="V159" i="1" s="1"/>
  <c r="U160" i="1"/>
  <c r="V160" i="1" s="1"/>
  <c r="U161" i="1"/>
  <c r="V161" i="1" s="1"/>
  <c r="U162" i="1"/>
  <c r="V162" i="1" s="1"/>
  <c r="U163" i="1"/>
  <c r="V163" i="1" s="1"/>
  <c r="U164" i="1"/>
  <c r="V164" i="1" s="1"/>
  <c r="U165" i="1"/>
  <c r="V165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4" i="1"/>
  <c r="V174" i="1" s="1"/>
  <c r="U175" i="1"/>
  <c r="V175" i="1" s="1"/>
  <c r="U176" i="1"/>
  <c r="V176" i="1" s="1"/>
  <c r="U177" i="1"/>
  <c r="V177" i="1" s="1"/>
  <c r="U178" i="1"/>
  <c r="V178" i="1" s="1"/>
  <c r="U179" i="1"/>
  <c r="V179" i="1" s="1"/>
  <c r="U180" i="1"/>
  <c r="V180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2" i="1"/>
  <c r="V192" i="1" s="1"/>
  <c r="U193" i="1"/>
  <c r="V193" i="1" s="1"/>
  <c r="U194" i="1"/>
  <c r="V194" i="1" s="1"/>
  <c r="U195" i="1"/>
  <c r="V195" i="1" s="1"/>
  <c r="U196" i="1"/>
  <c r="V196" i="1" s="1"/>
  <c r="U197" i="1"/>
  <c r="V197" i="1" s="1"/>
  <c r="U198" i="1"/>
  <c r="V198" i="1" s="1"/>
  <c r="U199" i="1"/>
  <c r="V199" i="1" s="1"/>
  <c r="U200" i="1"/>
  <c r="V200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09" i="1"/>
  <c r="V209" i="1" s="1"/>
  <c r="U210" i="1"/>
  <c r="V210" i="1" s="1"/>
  <c r="U211" i="1"/>
  <c r="V211" i="1" s="1"/>
  <c r="U212" i="1"/>
  <c r="V212" i="1" s="1"/>
  <c r="U213" i="1"/>
  <c r="V213" i="1" s="1"/>
  <c r="U214" i="1"/>
  <c r="V214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28" i="1"/>
  <c r="V228" i="1" s="1"/>
  <c r="U229" i="1"/>
  <c r="V229" i="1" s="1"/>
  <c r="U230" i="1"/>
  <c r="V230" i="1" s="1"/>
  <c r="U231" i="1"/>
  <c r="V231" i="1" s="1"/>
  <c r="U232" i="1"/>
  <c r="V232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3" i="1"/>
  <c r="V243" i="1" s="1"/>
  <c r="U244" i="1"/>
  <c r="V244" i="1" s="1"/>
  <c r="U245" i="1"/>
  <c r="V245" i="1" s="1"/>
  <c r="U246" i="1"/>
  <c r="V246" i="1" s="1"/>
  <c r="U247" i="1"/>
  <c r="V247" i="1" s="1"/>
  <c r="U248" i="1"/>
  <c r="V248" i="1" s="1"/>
  <c r="U249" i="1"/>
  <c r="V249" i="1" s="1"/>
  <c r="U250" i="1"/>
  <c r="V250" i="1" s="1"/>
  <c r="U251" i="1"/>
  <c r="V251" i="1" s="1"/>
  <c r="U252" i="1"/>
  <c r="V252" i="1" s="1"/>
  <c r="U253" i="1"/>
  <c r="V253" i="1" s="1"/>
  <c r="U254" i="1"/>
  <c r="V254" i="1" s="1"/>
  <c r="U255" i="1"/>
  <c r="V255" i="1" s="1"/>
  <c r="U256" i="1"/>
  <c r="V256" i="1" s="1"/>
  <c r="U257" i="1"/>
  <c r="V257" i="1" s="1"/>
  <c r="U258" i="1"/>
  <c r="V258" i="1" s="1"/>
  <c r="U259" i="1"/>
  <c r="V259" i="1" s="1"/>
  <c r="U260" i="1"/>
  <c r="V260" i="1" s="1"/>
  <c r="U261" i="1"/>
  <c r="V261" i="1" s="1"/>
  <c r="U262" i="1"/>
  <c r="V262" i="1" s="1"/>
  <c r="U263" i="1"/>
  <c r="V263" i="1" s="1"/>
  <c r="U264" i="1"/>
  <c r="V264" i="1" s="1"/>
  <c r="U265" i="1"/>
  <c r="V265" i="1" s="1"/>
  <c r="U266" i="1"/>
  <c r="V266" i="1" s="1"/>
  <c r="U267" i="1"/>
  <c r="V267" i="1" s="1"/>
  <c r="U268" i="1"/>
  <c r="V268" i="1" s="1"/>
  <c r="U269" i="1"/>
  <c r="V269" i="1" s="1"/>
  <c r="U270" i="1"/>
  <c r="V270" i="1" s="1"/>
  <c r="U271" i="1"/>
  <c r="V271" i="1" s="1"/>
  <c r="U272" i="1"/>
  <c r="V272" i="1" s="1"/>
  <c r="U273" i="1"/>
  <c r="V273" i="1" s="1"/>
  <c r="U274" i="1"/>
  <c r="V274" i="1" s="1"/>
  <c r="U275" i="1"/>
  <c r="V275" i="1" s="1"/>
  <c r="U276" i="1"/>
  <c r="V276" i="1" s="1"/>
  <c r="U277" i="1"/>
  <c r="V277" i="1" s="1"/>
  <c r="U278" i="1"/>
  <c r="V278" i="1" s="1"/>
  <c r="U279" i="1"/>
  <c r="V279" i="1" s="1"/>
  <c r="U280" i="1"/>
  <c r="V280" i="1" s="1"/>
  <c r="U281" i="1"/>
  <c r="V281" i="1" s="1"/>
  <c r="U282" i="1"/>
  <c r="V282" i="1" s="1"/>
  <c r="U283" i="1"/>
  <c r="V283" i="1" s="1"/>
  <c r="U284" i="1"/>
  <c r="V284" i="1" s="1"/>
  <c r="U285" i="1"/>
  <c r="V285" i="1" s="1"/>
  <c r="U286" i="1"/>
  <c r="V286" i="1" s="1"/>
  <c r="U287" i="1"/>
  <c r="V287" i="1" s="1"/>
  <c r="U288" i="1"/>
  <c r="V288" i="1" s="1"/>
  <c r="U289" i="1"/>
  <c r="V289" i="1" s="1"/>
  <c r="U290" i="1"/>
  <c r="V290" i="1" s="1"/>
  <c r="U291" i="1"/>
  <c r="V291" i="1" s="1"/>
  <c r="U292" i="1"/>
  <c r="V292" i="1" s="1"/>
  <c r="U293" i="1"/>
  <c r="V293" i="1" s="1"/>
  <c r="U294" i="1"/>
  <c r="V294" i="1" s="1"/>
  <c r="U295" i="1"/>
  <c r="V295" i="1" s="1"/>
  <c r="U296" i="1"/>
  <c r="V296" i="1" s="1"/>
  <c r="U297" i="1"/>
  <c r="V297" i="1" s="1"/>
  <c r="U298" i="1"/>
  <c r="V298" i="1" s="1"/>
  <c r="U299" i="1"/>
  <c r="V299" i="1" s="1"/>
  <c r="U300" i="1"/>
  <c r="V300" i="1" s="1"/>
  <c r="U301" i="1"/>
  <c r="V301" i="1" s="1"/>
  <c r="U302" i="1"/>
  <c r="V302" i="1" s="1"/>
  <c r="U303" i="1"/>
  <c r="V303" i="1" s="1"/>
  <c r="U304" i="1"/>
  <c r="V304" i="1" s="1"/>
  <c r="U305" i="1"/>
  <c r="V305" i="1" s="1"/>
  <c r="U306" i="1"/>
  <c r="V306" i="1" s="1"/>
  <c r="U307" i="1"/>
  <c r="V307" i="1" s="1"/>
  <c r="U308" i="1"/>
  <c r="V308" i="1" s="1"/>
  <c r="U309" i="1"/>
  <c r="V309" i="1" s="1"/>
  <c r="U310" i="1"/>
  <c r="V310" i="1" s="1"/>
  <c r="U311" i="1"/>
  <c r="V311" i="1" s="1"/>
  <c r="U312" i="1"/>
  <c r="V312" i="1" s="1"/>
  <c r="U313" i="1"/>
  <c r="V313" i="1" s="1"/>
  <c r="U314" i="1"/>
  <c r="V314" i="1" s="1"/>
  <c r="U315" i="1"/>
  <c r="V315" i="1" s="1"/>
  <c r="U316" i="1"/>
  <c r="V316" i="1" s="1"/>
  <c r="U317" i="1"/>
  <c r="V317" i="1" s="1"/>
  <c r="U318" i="1"/>
  <c r="V318" i="1" s="1"/>
  <c r="U319" i="1"/>
  <c r="V319" i="1" s="1"/>
  <c r="U320" i="1"/>
  <c r="V320" i="1" s="1"/>
  <c r="U321" i="1"/>
  <c r="V321" i="1"/>
  <c r="U322" i="1"/>
  <c r="V322" i="1" s="1"/>
  <c r="U323" i="1"/>
  <c r="V323" i="1" s="1"/>
  <c r="U324" i="1"/>
  <c r="V324" i="1" s="1"/>
  <c r="U325" i="1"/>
  <c r="V325" i="1" s="1"/>
  <c r="U326" i="1"/>
  <c r="V326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6" i="1"/>
  <c r="V336" i="1" s="1"/>
  <c r="U337" i="1"/>
  <c r="V337" i="1" s="1"/>
  <c r="U338" i="1"/>
  <c r="V338" i="1" s="1"/>
  <c r="U339" i="1"/>
  <c r="V339" i="1" s="1"/>
  <c r="U340" i="1"/>
  <c r="V340" i="1" s="1"/>
  <c r="U341" i="1"/>
  <c r="V341" i="1" s="1"/>
  <c r="U342" i="1"/>
  <c r="V342" i="1" s="1"/>
  <c r="U343" i="1"/>
  <c r="V343" i="1"/>
  <c r="U344" i="1"/>
  <c r="V344" i="1" s="1"/>
  <c r="U345" i="1"/>
  <c r="V345" i="1" s="1"/>
  <c r="U346" i="1"/>
  <c r="V346" i="1" s="1"/>
  <c r="U347" i="1"/>
  <c r="V347" i="1" s="1"/>
  <c r="U348" i="1"/>
  <c r="V348" i="1" s="1"/>
  <c r="U349" i="1"/>
  <c r="V349" i="1" s="1"/>
  <c r="U350" i="1"/>
  <c r="V350" i="1" s="1"/>
  <c r="U351" i="1"/>
  <c r="V351" i="1" s="1"/>
  <c r="U352" i="1"/>
  <c r="V352" i="1" s="1"/>
  <c r="U353" i="1"/>
  <c r="V353" i="1" s="1"/>
  <c r="U354" i="1"/>
  <c r="V354" i="1" s="1"/>
  <c r="U355" i="1"/>
  <c r="V355" i="1" s="1"/>
  <c r="U356" i="1"/>
  <c r="V356" i="1" s="1"/>
  <c r="U357" i="1"/>
  <c r="V357" i="1" s="1"/>
  <c r="U358" i="1"/>
  <c r="V358" i="1" s="1"/>
  <c r="U359" i="1"/>
  <c r="V359" i="1" s="1"/>
  <c r="U360" i="1"/>
  <c r="V360" i="1" s="1"/>
  <c r="U361" i="1"/>
  <c r="V361" i="1" s="1"/>
  <c r="U362" i="1"/>
  <c r="V362" i="1" s="1"/>
  <c r="U363" i="1"/>
  <c r="V363" i="1" s="1"/>
  <c r="U364" i="1"/>
  <c r="V364" i="1" s="1"/>
  <c r="U365" i="1"/>
  <c r="V365" i="1" s="1"/>
  <c r="U366" i="1"/>
  <c r="V366" i="1" s="1"/>
  <c r="U367" i="1"/>
  <c r="V367" i="1" s="1"/>
  <c r="U368" i="1"/>
  <c r="V368" i="1" s="1"/>
  <c r="U369" i="1"/>
  <c r="V369" i="1" s="1"/>
  <c r="U370" i="1"/>
  <c r="V370" i="1" s="1"/>
  <c r="U371" i="1"/>
  <c r="V371" i="1" s="1"/>
  <c r="U372" i="1"/>
  <c r="V372" i="1" s="1"/>
  <c r="U373" i="1"/>
  <c r="V373" i="1" s="1"/>
  <c r="U374" i="1"/>
  <c r="V374" i="1" s="1"/>
  <c r="U375" i="1"/>
  <c r="V375" i="1" s="1"/>
  <c r="U376" i="1"/>
  <c r="V376" i="1" s="1"/>
  <c r="U377" i="1"/>
  <c r="V377" i="1" s="1"/>
  <c r="U378" i="1"/>
  <c r="V378" i="1" s="1"/>
  <c r="U379" i="1"/>
  <c r="V379" i="1" s="1"/>
  <c r="U380" i="1"/>
  <c r="V380" i="1" s="1"/>
  <c r="U381" i="1"/>
  <c r="V381" i="1" s="1"/>
  <c r="U382" i="1"/>
  <c r="V382" i="1" s="1"/>
  <c r="U383" i="1"/>
  <c r="V383" i="1" s="1"/>
  <c r="U384" i="1"/>
  <c r="V384" i="1" s="1"/>
  <c r="U385" i="1"/>
  <c r="V385" i="1" s="1"/>
  <c r="U386" i="1"/>
  <c r="V386" i="1" s="1"/>
  <c r="U387" i="1"/>
  <c r="V387" i="1" s="1"/>
  <c r="U388" i="1"/>
  <c r="V388" i="1" s="1"/>
  <c r="U389" i="1"/>
  <c r="V389" i="1" s="1"/>
  <c r="U390" i="1"/>
  <c r="V390" i="1" s="1"/>
  <c r="U391" i="1"/>
  <c r="V391" i="1" s="1"/>
  <c r="U392" i="1"/>
  <c r="V392" i="1" s="1"/>
  <c r="U393" i="1"/>
  <c r="V393" i="1" s="1"/>
  <c r="U394" i="1"/>
  <c r="V394" i="1" s="1"/>
  <c r="U395" i="1"/>
  <c r="V395" i="1" s="1"/>
  <c r="U396" i="1"/>
  <c r="V396" i="1" s="1"/>
  <c r="U397" i="1"/>
  <c r="V397" i="1" s="1"/>
  <c r="U398" i="1"/>
  <c r="V398" i="1" s="1"/>
  <c r="U399" i="1"/>
  <c r="V399" i="1" s="1"/>
  <c r="U400" i="1"/>
  <c r="V400" i="1" s="1"/>
  <c r="U401" i="1"/>
  <c r="V401" i="1" s="1"/>
  <c r="U402" i="1"/>
  <c r="V402" i="1" s="1"/>
  <c r="U403" i="1"/>
  <c r="V403" i="1" s="1"/>
  <c r="U404" i="1"/>
  <c r="V404" i="1" s="1"/>
  <c r="U405" i="1"/>
  <c r="V405" i="1" s="1"/>
  <c r="U406" i="1"/>
  <c r="V406" i="1" s="1"/>
  <c r="U407" i="1"/>
  <c r="V407" i="1" s="1"/>
  <c r="U408" i="1"/>
  <c r="V408" i="1" s="1"/>
  <c r="U409" i="1"/>
  <c r="V409" i="1" s="1"/>
  <c r="U410" i="1"/>
  <c r="V410" i="1" s="1"/>
  <c r="U411" i="1"/>
  <c r="V411" i="1" s="1"/>
  <c r="U412" i="1"/>
  <c r="V412" i="1" s="1"/>
  <c r="U413" i="1"/>
  <c r="V413" i="1" s="1"/>
  <c r="U414" i="1"/>
  <c r="V414" i="1" s="1"/>
  <c r="U415" i="1"/>
  <c r="V415" i="1" s="1"/>
  <c r="U416" i="1"/>
  <c r="V416" i="1" s="1"/>
  <c r="U417" i="1"/>
  <c r="V417" i="1" s="1"/>
  <c r="U418" i="1"/>
  <c r="V418" i="1" s="1"/>
  <c r="U419" i="1"/>
  <c r="V419" i="1" s="1"/>
  <c r="U420" i="1"/>
  <c r="V420" i="1" s="1"/>
  <c r="U421" i="1"/>
  <c r="V421" i="1" s="1"/>
  <c r="U422" i="1"/>
  <c r="V422" i="1" s="1"/>
  <c r="U423" i="1"/>
  <c r="V423" i="1" s="1"/>
  <c r="U424" i="1"/>
  <c r="V424" i="1" s="1"/>
  <c r="U425" i="1"/>
  <c r="V425" i="1" s="1"/>
  <c r="U426" i="1"/>
  <c r="V426" i="1" s="1"/>
  <c r="U427" i="1"/>
  <c r="V427" i="1" s="1"/>
  <c r="U428" i="1"/>
  <c r="V428" i="1" s="1"/>
  <c r="U429" i="1"/>
  <c r="V429" i="1" s="1"/>
  <c r="U430" i="1"/>
  <c r="V430" i="1" s="1"/>
  <c r="U431" i="1"/>
  <c r="V431" i="1"/>
  <c r="U432" i="1"/>
  <c r="V432" i="1" s="1"/>
  <c r="U433" i="1"/>
  <c r="V433" i="1" s="1"/>
  <c r="U434" i="1"/>
  <c r="V434" i="1" s="1"/>
  <c r="U435" i="1"/>
  <c r="V435" i="1" s="1"/>
  <c r="U436" i="1"/>
  <c r="V436" i="1" s="1"/>
  <c r="U437" i="1"/>
  <c r="V437" i="1" s="1"/>
  <c r="U438" i="1"/>
  <c r="V438" i="1" s="1"/>
  <c r="U439" i="1"/>
  <c r="V439" i="1" s="1"/>
  <c r="U440" i="1"/>
  <c r="V440" i="1" s="1"/>
  <c r="U441" i="1"/>
  <c r="V441" i="1" s="1"/>
  <c r="U442" i="1"/>
  <c r="V442" i="1" s="1"/>
  <c r="U443" i="1"/>
  <c r="V443" i="1" s="1"/>
  <c r="U444" i="1"/>
  <c r="V444" i="1" s="1"/>
  <c r="U445" i="1"/>
  <c r="V445" i="1" s="1"/>
  <c r="U446" i="1"/>
  <c r="V446" i="1" s="1"/>
  <c r="U447" i="1"/>
  <c r="V447" i="1" s="1"/>
  <c r="U448" i="1"/>
  <c r="V448" i="1" s="1"/>
  <c r="U449" i="1"/>
  <c r="V449" i="1" s="1"/>
  <c r="U450" i="1"/>
  <c r="V450" i="1" s="1"/>
  <c r="U451" i="1"/>
  <c r="V451" i="1" s="1"/>
  <c r="U452" i="1"/>
  <c r="V452" i="1" s="1"/>
  <c r="U453" i="1"/>
  <c r="V453" i="1" s="1"/>
  <c r="U454" i="1"/>
  <c r="V454" i="1" s="1"/>
  <c r="U455" i="1"/>
  <c r="V455" i="1" s="1"/>
  <c r="U456" i="1"/>
  <c r="V456" i="1" s="1"/>
  <c r="U457" i="1"/>
  <c r="V457" i="1" s="1"/>
  <c r="U458" i="1"/>
  <c r="V458" i="1" s="1"/>
  <c r="U459" i="1"/>
  <c r="V459" i="1" s="1"/>
  <c r="U460" i="1"/>
  <c r="V460" i="1" s="1"/>
  <c r="U461" i="1"/>
  <c r="V461" i="1" s="1"/>
  <c r="U462" i="1"/>
  <c r="V462" i="1" s="1"/>
  <c r="U463" i="1"/>
  <c r="V463" i="1" s="1"/>
  <c r="U464" i="1"/>
  <c r="V464" i="1" s="1"/>
  <c r="U465" i="1"/>
  <c r="V465" i="1" s="1"/>
  <c r="U466" i="1"/>
  <c r="V466" i="1" s="1"/>
  <c r="U467" i="1"/>
  <c r="V467" i="1" s="1"/>
  <c r="U468" i="1"/>
  <c r="V468" i="1" s="1"/>
  <c r="U469" i="1"/>
  <c r="V469" i="1" s="1"/>
  <c r="U470" i="1"/>
  <c r="V470" i="1" s="1"/>
  <c r="U471" i="1"/>
  <c r="V471" i="1" s="1"/>
  <c r="U472" i="1"/>
  <c r="V472" i="1" s="1"/>
  <c r="U473" i="1"/>
  <c r="V473" i="1" s="1"/>
  <c r="U474" i="1"/>
  <c r="V474" i="1" s="1"/>
  <c r="U475" i="1"/>
  <c r="V475" i="1" s="1"/>
  <c r="U476" i="1"/>
  <c r="V476" i="1" s="1"/>
  <c r="U477" i="1"/>
  <c r="V477" i="1" s="1"/>
  <c r="U478" i="1"/>
  <c r="V478" i="1" s="1"/>
  <c r="U479" i="1"/>
  <c r="V479" i="1" s="1"/>
  <c r="U480" i="1"/>
  <c r="V480" i="1" s="1"/>
  <c r="U481" i="1"/>
  <c r="V481" i="1" s="1"/>
  <c r="U482" i="1"/>
  <c r="V482" i="1" s="1"/>
  <c r="U483" i="1"/>
  <c r="V483" i="1" s="1"/>
  <c r="U484" i="1"/>
  <c r="V484" i="1" s="1"/>
  <c r="U485" i="1"/>
  <c r="V485" i="1" s="1"/>
  <c r="U486" i="1"/>
  <c r="V486" i="1" s="1"/>
  <c r="U487" i="1"/>
  <c r="V487" i="1" s="1"/>
  <c r="U488" i="1"/>
  <c r="V488" i="1" s="1"/>
  <c r="U489" i="1"/>
  <c r="V489" i="1" s="1"/>
  <c r="U490" i="1"/>
  <c r="V490" i="1" s="1"/>
  <c r="U491" i="1"/>
  <c r="V491" i="1" s="1"/>
  <c r="U492" i="1"/>
  <c r="V492" i="1" s="1"/>
  <c r="U493" i="1"/>
  <c r="V493" i="1" s="1"/>
  <c r="U494" i="1"/>
  <c r="V494" i="1" s="1"/>
  <c r="U495" i="1"/>
  <c r="V495" i="1" s="1"/>
  <c r="U496" i="1"/>
  <c r="V496" i="1" s="1"/>
  <c r="U497" i="1"/>
  <c r="V497" i="1" s="1"/>
  <c r="U498" i="1"/>
  <c r="V498" i="1" s="1"/>
  <c r="U499" i="1"/>
  <c r="V499" i="1" s="1"/>
  <c r="U500" i="1"/>
  <c r="V500" i="1" s="1"/>
  <c r="U501" i="1"/>
  <c r="V501" i="1" s="1"/>
  <c r="U502" i="1"/>
  <c r="V502" i="1" s="1"/>
  <c r="U503" i="1"/>
  <c r="V503" i="1" s="1"/>
  <c r="U504" i="1"/>
  <c r="V504" i="1" s="1"/>
  <c r="U505" i="1"/>
  <c r="V505" i="1" s="1"/>
  <c r="U506" i="1"/>
  <c r="V506" i="1" s="1"/>
  <c r="U507" i="1"/>
  <c r="V507" i="1" s="1"/>
  <c r="U508" i="1"/>
  <c r="V508" i="1" s="1"/>
  <c r="U509" i="1"/>
  <c r="V509" i="1" s="1"/>
  <c r="U510" i="1"/>
  <c r="V510" i="1" s="1"/>
  <c r="U511" i="1"/>
  <c r="V511" i="1" s="1"/>
  <c r="U512" i="1"/>
  <c r="V512" i="1" s="1"/>
  <c r="U513" i="1"/>
  <c r="V513" i="1" s="1"/>
  <c r="U514" i="1"/>
  <c r="V514" i="1" s="1"/>
  <c r="U515" i="1"/>
  <c r="V515" i="1" s="1"/>
  <c r="U516" i="1"/>
  <c r="V516" i="1" s="1"/>
  <c r="U517" i="1"/>
  <c r="V517" i="1" s="1"/>
  <c r="U518" i="1"/>
  <c r="V518" i="1" s="1"/>
  <c r="U519" i="1"/>
  <c r="V519" i="1" s="1"/>
  <c r="U520" i="1"/>
  <c r="V520" i="1" s="1"/>
  <c r="U521" i="1"/>
  <c r="V521" i="1" s="1"/>
  <c r="U522" i="1"/>
  <c r="V522" i="1" s="1"/>
  <c r="U523" i="1"/>
  <c r="V523" i="1" s="1"/>
  <c r="U524" i="1"/>
  <c r="V524" i="1" s="1"/>
  <c r="U525" i="1"/>
  <c r="V525" i="1" s="1"/>
  <c r="U526" i="1"/>
  <c r="V526" i="1" s="1"/>
  <c r="U527" i="1"/>
  <c r="V527" i="1"/>
  <c r="U528" i="1"/>
  <c r="V528" i="1" s="1"/>
  <c r="U529" i="1"/>
  <c r="V529" i="1" s="1"/>
  <c r="U530" i="1"/>
  <c r="V530" i="1" s="1"/>
  <c r="U531" i="1"/>
  <c r="V531" i="1" s="1"/>
  <c r="U532" i="1"/>
  <c r="V532" i="1" s="1"/>
  <c r="U533" i="1"/>
  <c r="V533" i="1" s="1"/>
  <c r="U534" i="1"/>
  <c r="V534" i="1" s="1"/>
  <c r="U535" i="1"/>
  <c r="V535" i="1" s="1"/>
  <c r="U536" i="1"/>
  <c r="V536" i="1" s="1"/>
  <c r="U537" i="1"/>
  <c r="V537" i="1" s="1"/>
  <c r="U538" i="1"/>
  <c r="V538" i="1" s="1"/>
  <c r="U539" i="1"/>
  <c r="V539" i="1" s="1"/>
  <c r="U540" i="1"/>
  <c r="V540" i="1" s="1"/>
  <c r="U541" i="1"/>
  <c r="V541" i="1" s="1"/>
  <c r="U542" i="1"/>
  <c r="V542" i="1" s="1"/>
  <c r="U543" i="1"/>
  <c r="V543" i="1" s="1"/>
  <c r="U544" i="1"/>
  <c r="V544" i="1" s="1"/>
  <c r="U545" i="1"/>
  <c r="V545" i="1" s="1"/>
  <c r="U546" i="1"/>
  <c r="V546" i="1" s="1"/>
  <c r="U547" i="1"/>
  <c r="V547" i="1" s="1"/>
  <c r="U548" i="1"/>
  <c r="V548" i="1" s="1"/>
  <c r="U549" i="1"/>
  <c r="V549" i="1" s="1"/>
  <c r="U550" i="1"/>
  <c r="V550" i="1" s="1"/>
  <c r="U551" i="1"/>
  <c r="V551" i="1" s="1"/>
  <c r="U552" i="1"/>
  <c r="V552" i="1" s="1"/>
  <c r="U553" i="1"/>
  <c r="V553" i="1" s="1"/>
  <c r="U554" i="1"/>
  <c r="V554" i="1" s="1"/>
  <c r="U555" i="1"/>
  <c r="V555" i="1" s="1"/>
  <c r="U556" i="1"/>
  <c r="V556" i="1" s="1"/>
  <c r="U557" i="1"/>
  <c r="V557" i="1" s="1"/>
  <c r="U558" i="1"/>
  <c r="V558" i="1" s="1"/>
  <c r="U559" i="1"/>
  <c r="V559" i="1" s="1"/>
  <c r="U560" i="1"/>
  <c r="V560" i="1" s="1"/>
  <c r="U561" i="1"/>
  <c r="V561" i="1" s="1"/>
  <c r="U562" i="1"/>
  <c r="V562" i="1" s="1"/>
  <c r="U563" i="1"/>
  <c r="V563" i="1" s="1"/>
  <c r="U564" i="1"/>
  <c r="V564" i="1" s="1"/>
  <c r="U565" i="1"/>
  <c r="V565" i="1" s="1"/>
  <c r="U566" i="1"/>
  <c r="V566" i="1" s="1"/>
  <c r="U567" i="1"/>
  <c r="V567" i="1" s="1"/>
  <c r="U568" i="1"/>
  <c r="V568" i="1" s="1"/>
  <c r="U569" i="1"/>
  <c r="V569" i="1" s="1"/>
  <c r="U570" i="1"/>
  <c r="V570" i="1" s="1"/>
  <c r="U571" i="1"/>
  <c r="V571" i="1" s="1"/>
  <c r="U572" i="1"/>
  <c r="V572" i="1" s="1"/>
  <c r="U573" i="1"/>
  <c r="V573" i="1" s="1"/>
  <c r="U574" i="1"/>
  <c r="V574" i="1" s="1"/>
  <c r="U575" i="1"/>
  <c r="V575" i="1" s="1"/>
  <c r="U576" i="1"/>
  <c r="V576" i="1" s="1"/>
  <c r="U577" i="1"/>
  <c r="V577" i="1" s="1"/>
  <c r="U578" i="1"/>
  <c r="V578" i="1" s="1"/>
  <c r="U579" i="1"/>
  <c r="V579" i="1" s="1"/>
  <c r="U580" i="1"/>
  <c r="V580" i="1" s="1"/>
  <c r="U581" i="1"/>
  <c r="V581" i="1" s="1"/>
  <c r="U582" i="1"/>
  <c r="V582" i="1"/>
  <c r="U583" i="1"/>
  <c r="V583" i="1" s="1"/>
  <c r="U584" i="1"/>
  <c r="V584" i="1" s="1"/>
  <c r="U585" i="1"/>
  <c r="V585" i="1" s="1"/>
  <c r="U586" i="1"/>
  <c r="V586" i="1" s="1"/>
  <c r="U587" i="1"/>
  <c r="V587" i="1" s="1"/>
  <c r="U588" i="1"/>
  <c r="V588" i="1" s="1"/>
  <c r="U589" i="1"/>
  <c r="V589" i="1" s="1"/>
  <c r="U590" i="1"/>
  <c r="V590" i="1" s="1"/>
  <c r="U591" i="1"/>
  <c r="V591" i="1" s="1"/>
  <c r="U592" i="1"/>
  <c r="V592" i="1" s="1"/>
  <c r="U593" i="1"/>
  <c r="V593" i="1" s="1"/>
  <c r="U594" i="1"/>
  <c r="V594" i="1" s="1"/>
  <c r="U595" i="1"/>
  <c r="V595" i="1" s="1"/>
  <c r="U596" i="1"/>
  <c r="V596" i="1" s="1"/>
  <c r="U597" i="1"/>
  <c r="V597" i="1" s="1"/>
  <c r="U598" i="1"/>
  <c r="V598" i="1" s="1"/>
  <c r="U599" i="1"/>
  <c r="V599" i="1" s="1"/>
  <c r="U600" i="1"/>
  <c r="V600" i="1" s="1"/>
  <c r="U601" i="1"/>
  <c r="V601" i="1" s="1"/>
  <c r="U602" i="1"/>
  <c r="V602" i="1" s="1"/>
  <c r="U603" i="1"/>
  <c r="V603" i="1" s="1"/>
  <c r="U604" i="1"/>
  <c r="V604" i="1" s="1"/>
  <c r="U605" i="1"/>
  <c r="V605" i="1" s="1"/>
  <c r="U606" i="1"/>
  <c r="V606" i="1" s="1"/>
  <c r="U607" i="1"/>
  <c r="V607" i="1" s="1"/>
  <c r="U608" i="1"/>
  <c r="V608" i="1" s="1"/>
  <c r="U609" i="1"/>
  <c r="V609" i="1" s="1"/>
  <c r="U610" i="1"/>
  <c r="V610" i="1" s="1"/>
  <c r="U611" i="1"/>
  <c r="V611" i="1" s="1"/>
  <c r="U612" i="1"/>
  <c r="V612" i="1" s="1"/>
  <c r="U613" i="1"/>
  <c r="V613" i="1" s="1"/>
  <c r="U614" i="1"/>
  <c r="V614" i="1" s="1"/>
  <c r="U615" i="1"/>
  <c r="V615" i="1" s="1"/>
  <c r="U616" i="1"/>
  <c r="V616" i="1" s="1"/>
  <c r="U617" i="1"/>
  <c r="V617" i="1" s="1"/>
  <c r="U618" i="1"/>
  <c r="V618" i="1" s="1"/>
  <c r="U619" i="1"/>
  <c r="V619" i="1" s="1"/>
  <c r="U620" i="1"/>
  <c r="V620" i="1"/>
  <c r="U621" i="1"/>
  <c r="V621" i="1" s="1"/>
  <c r="U622" i="1"/>
  <c r="V622" i="1" s="1"/>
  <c r="U623" i="1"/>
  <c r="V623" i="1" s="1"/>
  <c r="U624" i="1"/>
  <c r="V624" i="1" s="1"/>
  <c r="U625" i="1"/>
  <c r="V625" i="1" s="1"/>
  <c r="U626" i="1"/>
  <c r="V626" i="1" s="1"/>
  <c r="U627" i="1"/>
  <c r="V627" i="1" s="1"/>
  <c r="U628" i="1"/>
  <c r="V628" i="1" s="1"/>
  <c r="U629" i="1"/>
  <c r="V629" i="1" s="1"/>
  <c r="U630" i="1"/>
  <c r="V630" i="1" s="1"/>
  <c r="U631" i="1"/>
  <c r="V631" i="1" s="1"/>
  <c r="U632" i="1"/>
  <c r="V632" i="1" s="1"/>
  <c r="U633" i="1"/>
  <c r="V633" i="1" s="1"/>
  <c r="U634" i="1"/>
  <c r="V634" i="1" s="1"/>
  <c r="U635" i="1"/>
  <c r="V635" i="1" s="1"/>
  <c r="U636" i="1"/>
  <c r="V636" i="1" s="1"/>
  <c r="U637" i="1"/>
  <c r="V637" i="1" s="1"/>
  <c r="U638" i="1"/>
  <c r="V638" i="1" s="1"/>
  <c r="U639" i="1"/>
  <c r="V639" i="1" s="1"/>
  <c r="U640" i="1"/>
  <c r="V640" i="1" s="1"/>
  <c r="U641" i="1"/>
  <c r="V641" i="1" s="1"/>
  <c r="U642" i="1"/>
  <c r="V642" i="1" s="1"/>
  <c r="U643" i="1"/>
  <c r="V643" i="1" s="1"/>
  <c r="U644" i="1"/>
  <c r="V644" i="1"/>
  <c r="U645" i="1"/>
  <c r="V645" i="1" s="1"/>
  <c r="U646" i="1"/>
  <c r="V646" i="1" s="1"/>
  <c r="U647" i="1"/>
  <c r="V647" i="1" s="1"/>
  <c r="U648" i="1"/>
  <c r="V648" i="1" s="1"/>
  <c r="U649" i="1"/>
  <c r="V649" i="1" s="1"/>
  <c r="U650" i="1"/>
  <c r="V650" i="1" s="1"/>
  <c r="U651" i="1"/>
  <c r="V651" i="1" s="1"/>
  <c r="U652" i="1"/>
  <c r="V652" i="1" s="1"/>
  <c r="U653" i="1"/>
  <c r="V653" i="1" s="1"/>
  <c r="U654" i="1"/>
  <c r="V654" i="1" s="1"/>
  <c r="U655" i="1"/>
  <c r="V655" i="1" s="1"/>
  <c r="U656" i="1"/>
  <c r="V656" i="1" s="1"/>
  <c r="U657" i="1"/>
  <c r="V657" i="1" s="1"/>
  <c r="U658" i="1"/>
  <c r="V658" i="1" s="1"/>
  <c r="U659" i="1"/>
  <c r="V659" i="1" s="1"/>
  <c r="U660" i="1"/>
  <c r="V660" i="1"/>
  <c r="U661" i="1"/>
  <c r="V661" i="1" s="1"/>
  <c r="U662" i="1"/>
  <c r="V662" i="1" s="1"/>
  <c r="U663" i="1"/>
  <c r="V663" i="1" s="1"/>
  <c r="U664" i="1"/>
  <c r="V664" i="1" s="1"/>
  <c r="U665" i="1"/>
  <c r="V665" i="1" s="1"/>
  <c r="U666" i="1"/>
  <c r="V666" i="1" s="1"/>
  <c r="U667" i="1"/>
  <c r="V667" i="1" s="1"/>
  <c r="U668" i="1"/>
  <c r="V668" i="1" s="1"/>
  <c r="U669" i="1"/>
  <c r="V669" i="1" s="1"/>
  <c r="U670" i="1"/>
  <c r="V670" i="1" s="1"/>
  <c r="U671" i="1"/>
  <c r="V671" i="1" s="1"/>
  <c r="U672" i="1"/>
  <c r="V672" i="1" s="1"/>
  <c r="U673" i="1"/>
  <c r="V673" i="1" s="1"/>
  <c r="U674" i="1"/>
  <c r="V674" i="1" s="1"/>
  <c r="U675" i="1"/>
  <c r="V675" i="1" s="1"/>
  <c r="U676" i="1"/>
  <c r="V676" i="1" s="1"/>
  <c r="U677" i="1"/>
  <c r="V677" i="1" s="1"/>
  <c r="U678" i="1"/>
  <c r="V678" i="1" s="1"/>
  <c r="U679" i="1"/>
  <c r="V679" i="1" s="1"/>
  <c r="U680" i="1"/>
  <c r="V680" i="1" s="1"/>
  <c r="U681" i="1"/>
  <c r="V681" i="1" s="1"/>
  <c r="U682" i="1"/>
  <c r="V682" i="1" s="1"/>
  <c r="U683" i="1"/>
  <c r="V683" i="1" s="1"/>
  <c r="U684" i="1"/>
  <c r="V684" i="1" s="1"/>
  <c r="U685" i="1"/>
  <c r="V685" i="1" s="1"/>
  <c r="U686" i="1"/>
  <c r="V686" i="1" s="1"/>
  <c r="U687" i="1"/>
  <c r="V687" i="1" s="1"/>
  <c r="U688" i="1"/>
  <c r="V688" i="1" s="1"/>
  <c r="U689" i="1"/>
  <c r="V689" i="1" s="1"/>
  <c r="U690" i="1"/>
  <c r="V690" i="1" s="1"/>
  <c r="U691" i="1"/>
  <c r="V691" i="1" s="1"/>
  <c r="U692" i="1"/>
  <c r="V692" i="1" s="1"/>
  <c r="U693" i="1"/>
  <c r="V693" i="1" s="1"/>
  <c r="U694" i="1"/>
  <c r="V694" i="1" s="1"/>
  <c r="U695" i="1"/>
  <c r="V695" i="1" s="1"/>
  <c r="U696" i="1"/>
  <c r="V696" i="1" s="1"/>
  <c r="U697" i="1"/>
  <c r="V697" i="1" s="1"/>
  <c r="U698" i="1"/>
  <c r="V698" i="1" s="1"/>
  <c r="U699" i="1"/>
  <c r="V699" i="1" s="1"/>
  <c r="U700" i="1"/>
  <c r="V700" i="1" s="1"/>
  <c r="U701" i="1"/>
  <c r="V701" i="1" s="1"/>
  <c r="U702" i="1"/>
  <c r="V702" i="1" s="1"/>
  <c r="U703" i="1"/>
  <c r="V703" i="1" s="1"/>
  <c r="U704" i="1"/>
  <c r="V704" i="1" s="1"/>
  <c r="U705" i="1"/>
  <c r="V705" i="1" s="1"/>
  <c r="U706" i="1"/>
  <c r="V706" i="1" s="1"/>
  <c r="U707" i="1"/>
  <c r="V707" i="1" s="1"/>
  <c r="U708" i="1"/>
  <c r="V708" i="1" s="1"/>
  <c r="U709" i="1"/>
  <c r="V709" i="1" s="1"/>
  <c r="U710" i="1"/>
  <c r="V710" i="1" s="1"/>
  <c r="U711" i="1"/>
  <c r="V711" i="1" s="1"/>
  <c r="U712" i="1"/>
  <c r="V712" i="1" s="1"/>
  <c r="U713" i="1"/>
  <c r="V713" i="1" s="1"/>
  <c r="U714" i="1"/>
  <c r="V714" i="1" s="1"/>
  <c r="U715" i="1"/>
  <c r="V715" i="1" s="1"/>
  <c r="U716" i="1"/>
  <c r="V716" i="1" s="1"/>
  <c r="U717" i="1"/>
  <c r="V717" i="1" s="1"/>
  <c r="U718" i="1"/>
  <c r="V718" i="1"/>
  <c r="U719" i="1"/>
  <c r="V719" i="1" s="1"/>
  <c r="U720" i="1"/>
  <c r="V720" i="1" s="1"/>
  <c r="U721" i="1"/>
  <c r="V721" i="1" s="1"/>
  <c r="U722" i="1"/>
  <c r="V722" i="1" s="1"/>
  <c r="U723" i="1"/>
  <c r="V723" i="1" s="1"/>
  <c r="U724" i="1"/>
  <c r="V724" i="1" s="1"/>
  <c r="U725" i="1"/>
  <c r="V725" i="1" s="1"/>
  <c r="U726" i="1"/>
  <c r="V726" i="1" s="1"/>
  <c r="U727" i="1"/>
  <c r="V727" i="1" s="1"/>
  <c r="U728" i="1"/>
  <c r="V728" i="1" s="1"/>
  <c r="U729" i="1"/>
  <c r="V729" i="1" s="1"/>
  <c r="U730" i="1"/>
  <c r="V730" i="1" s="1"/>
  <c r="U731" i="1"/>
  <c r="V731" i="1" s="1"/>
  <c r="U732" i="1"/>
  <c r="V732" i="1" s="1"/>
  <c r="U733" i="1"/>
  <c r="V733" i="1" s="1"/>
  <c r="U734" i="1"/>
  <c r="V734" i="1" s="1"/>
  <c r="U735" i="1"/>
  <c r="V735" i="1" s="1"/>
  <c r="U736" i="1"/>
  <c r="V736" i="1" s="1"/>
  <c r="U737" i="1"/>
  <c r="V737" i="1" s="1"/>
  <c r="U738" i="1"/>
  <c r="V738" i="1" s="1"/>
  <c r="U739" i="1"/>
  <c r="V739" i="1" s="1"/>
  <c r="U740" i="1"/>
  <c r="V740" i="1" s="1"/>
  <c r="U741" i="1"/>
  <c r="V741" i="1" s="1"/>
  <c r="U742" i="1"/>
  <c r="V742" i="1" s="1"/>
  <c r="U743" i="1"/>
  <c r="V743" i="1" s="1"/>
  <c r="U744" i="1"/>
  <c r="V744" i="1" s="1"/>
  <c r="U745" i="1"/>
  <c r="V745" i="1" s="1"/>
  <c r="U746" i="1"/>
  <c r="V746" i="1" s="1"/>
  <c r="U747" i="1"/>
  <c r="V747" i="1" s="1"/>
  <c r="U748" i="1"/>
  <c r="V748" i="1" s="1"/>
  <c r="U749" i="1"/>
  <c r="V749" i="1" s="1"/>
  <c r="U750" i="1"/>
  <c r="V750" i="1" s="1"/>
  <c r="U751" i="1"/>
  <c r="V751" i="1" s="1"/>
  <c r="U752" i="1"/>
  <c r="V752" i="1" s="1"/>
  <c r="U753" i="1"/>
  <c r="V753" i="1" s="1"/>
  <c r="U754" i="1"/>
  <c r="V754" i="1" s="1"/>
  <c r="U755" i="1"/>
  <c r="V755" i="1" s="1"/>
  <c r="U756" i="1"/>
  <c r="V756" i="1" s="1"/>
  <c r="U757" i="1"/>
  <c r="V757" i="1" s="1"/>
  <c r="U758" i="1"/>
  <c r="V758" i="1" s="1"/>
  <c r="U759" i="1"/>
  <c r="V759" i="1" s="1"/>
  <c r="U760" i="1"/>
  <c r="V760" i="1" s="1"/>
  <c r="U761" i="1"/>
  <c r="V761" i="1" s="1"/>
  <c r="U762" i="1"/>
  <c r="V762" i="1" s="1"/>
  <c r="U763" i="1"/>
  <c r="V763" i="1" s="1"/>
  <c r="U764" i="1"/>
  <c r="V764" i="1" s="1"/>
  <c r="U765" i="1"/>
  <c r="V765" i="1"/>
  <c r="U766" i="1"/>
  <c r="V766" i="1" s="1"/>
  <c r="U767" i="1"/>
  <c r="V767" i="1" s="1"/>
  <c r="U768" i="1"/>
  <c r="V768" i="1" s="1"/>
  <c r="U769" i="1"/>
  <c r="V769" i="1" s="1"/>
  <c r="U770" i="1"/>
  <c r="V770" i="1" s="1"/>
  <c r="U771" i="1"/>
  <c r="V771" i="1" s="1"/>
  <c r="U772" i="1"/>
  <c r="V772" i="1" s="1"/>
  <c r="U773" i="1"/>
  <c r="V773" i="1" s="1"/>
  <c r="U774" i="1"/>
  <c r="V774" i="1" s="1"/>
  <c r="U775" i="1"/>
  <c r="V775" i="1" s="1"/>
  <c r="U776" i="1"/>
  <c r="V776" i="1" s="1"/>
  <c r="U777" i="1"/>
  <c r="V777" i="1" s="1"/>
  <c r="U778" i="1"/>
  <c r="V778" i="1" s="1"/>
  <c r="U779" i="1"/>
  <c r="V779" i="1"/>
  <c r="U780" i="1"/>
  <c r="V780" i="1" s="1"/>
  <c r="U781" i="1"/>
  <c r="V781" i="1"/>
  <c r="U782" i="1"/>
  <c r="V782" i="1" s="1"/>
  <c r="U783" i="1"/>
  <c r="V783" i="1" s="1"/>
  <c r="U784" i="1"/>
  <c r="V784" i="1" s="1"/>
  <c r="U785" i="1"/>
  <c r="V785" i="1" s="1"/>
  <c r="U786" i="1"/>
  <c r="V786" i="1" s="1"/>
  <c r="U787" i="1"/>
  <c r="V787" i="1" s="1"/>
  <c r="U788" i="1"/>
  <c r="V788" i="1" s="1"/>
  <c r="U789" i="1"/>
  <c r="V789" i="1" s="1"/>
  <c r="U790" i="1"/>
  <c r="V790" i="1" s="1"/>
  <c r="U791" i="1"/>
  <c r="V791" i="1" s="1"/>
  <c r="U792" i="1"/>
  <c r="V792" i="1" s="1"/>
  <c r="U793" i="1"/>
  <c r="V793" i="1" s="1"/>
  <c r="U794" i="1"/>
  <c r="V794" i="1" s="1"/>
  <c r="U795" i="1"/>
  <c r="V795" i="1"/>
  <c r="U796" i="1"/>
  <c r="V796" i="1" s="1"/>
  <c r="U797" i="1"/>
  <c r="V797" i="1" s="1"/>
  <c r="U798" i="1"/>
  <c r="V798" i="1" s="1"/>
  <c r="U799" i="1"/>
  <c r="V799" i="1" s="1"/>
  <c r="U800" i="1"/>
  <c r="V800" i="1" s="1"/>
  <c r="U801" i="1"/>
  <c r="V801" i="1" s="1"/>
  <c r="U802" i="1"/>
  <c r="V802" i="1" s="1"/>
  <c r="U803" i="1"/>
  <c r="V803" i="1" s="1"/>
  <c r="U804" i="1"/>
  <c r="V804" i="1" s="1"/>
  <c r="U805" i="1"/>
  <c r="V805" i="1" s="1"/>
  <c r="U806" i="1"/>
  <c r="V806" i="1" s="1"/>
  <c r="U807" i="1"/>
  <c r="V807" i="1" s="1"/>
  <c r="U808" i="1"/>
  <c r="V808" i="1" s="1"/>
  <c r="U809" i="1"/>
  <c r="V809" i="1" s="1"/>
  <c r="U810" i="1"/>
  <c r="V810" i="1" s="1"/>
  <c r="U811" i="1"/>
  <c r="V811" i="1" s="1"/>
  <c r="U812" i="1"/>
  <c r="V812" i="1" s="1"/>
  <c r="U813" i="1"/>
  <c r="V813" i="1" s="1"/>
  <c r="U814" i="1"/>
  <c r="V814" i="1" s="1"/>
  <c r="U815" i="1"/>
  <c r="V815" i="1" s="1"/>
  <c r="U816" i="1"/>
  <c r="V816" i="1" s="1"/>
  <c r="U817" i="1"/>
  <c r="V817" i="1" s="1"/>
  <c r="U818" i="1"/>
  <c r="V818" i="1" s="1"/>
  <c r="U819" i="1"/>
  <c r="V819" i="1" s="1"/>
  <c r="U820" i="1"/>
  <c r="V820" i="1" s="1"/>
  <c r="U821" i="1"/>
  <c r="V821" i="1" s="1"/>
  <c r="U822" i="1"/>
  <c r="V822" i="1" s="1"/>
  <c r="U823" i="1"/>
  <c r="V823" i="1" s="1"/>
  <c r="U824" i="1"/>
  <c r="V824" i="1" s="1"/>
  <c r="U825" i="1"/>
  <c r="V825" i="1"/>
  <c r="U826" i="1"/>
  <c r="V826" i="1" s="1"/>
  <c r="U827" i="1"/>
  <c r="V827" i="1" s="1"/>
  <c r="U828" i="1"/>
  <c r="V828" i="1" s="1"/>
  <c r="U829" i="1"/>
  <c r="V829" i="1" s="1"/>
  <c r="U830" i="1"/>
  <c r="V830" i="1" s="1"/>
  <c r="U831" i="1"/>
  <c r="V831" i="1" s="1"/>
  <c r="U832" i="1"/>
  <c r="V832" i="1" s="1"/>
  <c r="U833" i="1"/>
  <c r="V833" i="1" s="1"/>
  <c r="U834" i="1"/>
  <c r="V834" i="1" s="1"/>
  <c r="U835" i="1"/>
  <c r="V835" i="1" s="1"/>
  <c r="U836" i="1"/>
  <c r="V836" i="1" s="1"/>
  <c r="U837" i="1"/>
  <c r="V837" i="1" s="1"/>
  <c r="U838" i="1"/>
  <c r="V838" i="1" s="1"/>
  <c r="U839" i="1"/>
  <c r="V839" i="1" s="1"/>
  <c r="U840" i="1"/>
  <c r="V840" i="1" s="1"/>
  <c r="U841" i="1"/>
  <c r="V841" i="1" s="1"/>
  <c r="U842" i="1"/>
  <c r="V842" i="1" s="1"/>
  <c r="U843" i="1"/>
  <c r="V843" i="1" s="1"/>
  <c r="U844" i="1"/>
  <c r="V844" i="1" s="1"/>
  <c r="U845" i="1"/>
  <c r="V845" i="1" s="1"/>
  <c r="U846" i="1"/>
  <c r="V846" i="1" s="1"/>
  <c r="U847" i="1"/>
  <c r="V847" i="1" s="1"/>
  <c r="U848" i="1"/>
  <c r="V848" i="1" s="1"/>
  <c r="U849" i="1"/>
  <c r="V849" i="1" s="1"/>
  <c r="U850" i="1"/>
  <c r="V850" i="1" s="1"/>
  <c r="U851" i="1"/>
  <c r="V851" i="1" s="1"/>
  <c r="U852" i="1"/>
  <c r="V852" i="1" s="1"/>
  <c r="U853" i="1"/>
  <c r="V853" i="1" s="1"/>
  <c r="U854" i="1"/>
  <c r="V854" i="1" s="1"/>
  <c r="U855" i="1"/>
  <c r="V855" i="1" s="1"/>
  <c r="U856" i="1"/>
  <c r="V856" i="1" s="1"/>
  <c r="U857" i="1"/>
  <c r="V857" i="1" s="1"/>
  <c r="U858" i="1"/>
  <c r="V858" i="1" s="1"/>
  <c r="U859" i="1"/>
  <c r="V859" i="1" s="1"/>
  <c r="U860" i="1"/>
  <c r="V860" i="1" s="1"/>
  <c r="U861" i="1"/>
  <c r="V861" i="1" s="1"/>
  <c r="U862" i="1"/>
  <c r="V862" i="1" s="1"/>
  <c r="U863" i="1"/>
  <c r="V863" i="1" s="1"/>
  <c r="U864" i="1"/>
  <c r="V864" i="1" s="1"/>
  <c r="U865" i="1"/>
  <c r="V865" i="1" s="1"/>
  <c r="U866" i="1"/>
  <c r="V866" i="1" s="1"/>
  <c r="U867" i="1"/>
  <c r="V867" i="1" s="1"/>
  <c r="U868" i="1"/>
  <c r="V868" i="1" s="1"/>
  <c r="U869" i="1"/>
  <c r="V869" i="1" s="1"/>
  <c r="U870" i="1"/>
  <c r="V870" i="1" s="1"/>
  <c r="U871" i="1"/>
  <c r="V871" i="1" s="1"/>
  <c r="U872" i="1"/>
  <c r="V872" i="1" s="1"/>
  <c r="U873" i="1"/>
  <c r="V873" i="1" s="1"/>
  <c r="U874" i="1"/>
  <c r="V874" i="1" s="1"/>
  <c r="U875" i="1"/>
  <c r="V875" i="1" s="1"/>
  <c r="U876" i="1"/>
  <c r="V876" i="1" s="1"/>
  <c r="U877" i="1"/>
  <c r="V877" i="1" s="1"/>
  <c r="U878" i="1"/>
  <c r="V878" i="1" s="1"/>
  <c r="U879" i="1"/>
  <c r="V879" i="1" s="1"/>
  <c r="U880" i="1"/>
  <c r="V880" i="1" s="1"/>
  <c r="U881" i="1"/>
  <c r="V881" i="1" s="1"/>
  <c r="U882" i="1"/>
  <c r="V882" i="1" s="1"/>
  <c r="U883" i="1"/>
  <c r="V883" i="1" s="1"/>
  <c r="U884" i="1"/>
  <c r="V884" i="1" s="1"/>
  <c r="U885" i="1"/>
  <c r="V885" i="1" s="1"/>
  <c r="U886" i="1"/>
  <c r="V886" i="1" s="1"/>
  <c r="U887" i="1"/>
  <c r="V887" i="1" s="1"/>
  <c r="U888" i="1"/>
  <c r="V888" i="1" s="1"/>
  <c r="U889" i="1"/>
  <c r="V889" i="1" s="1"/>
  <c r="U890" i="1"/>
  <c r="V890" i="1" s="1"/>
  <c r="U891" i="1"/>
  <c r="V891" i="1" s="1"/>
  <c r="U892" i="1"/>
  <c r="V892" i="1" s="1"/>
  <c r="U893" i="1"/>
  <c r="V893" i="1" s="1"/>
  <c r="U894" i="1"/>
  <c r="V894" i="1" s="1"/>
  <c r="U895" i="1"/>
  <c r="V895" i="1" s="1"/>
  <c r="U896" i="1"/>
  <c r="V896" i="1" s="1"/>
  <c r="U897" i="1"/>
  <c r="V897" i="1" s="1"/>
  <c r="U898" i="1"/>
  <c r="V898" i="1" s="1"/>
  <c r="U899" i="1"/>
  <c r="V899" i="1" s="1"/>
  <c r="U900" i="1"/>
  <c r="V900" i="1" s="1"/>
  <c r="U901" i="1"/>
  <c r="V901" i="1" s="1"/>
  <c r="U902" i="1"/>
  <c r="V902" i="1" s="1"/>
  <c r="U903" i="1"/>
  <c r="V903" i="1" s="1"/>
  <c r="U904" i="1"/>
  <c r="V904" i="1" s="1"/>
  <c r="U905" i="1"/>
  <c r="V905" i="1" s="1"/>
  <c r="U906" i="1"/>
  <c r="V906" i="1" s="1"/>
  <c r="U907" i="1"/>
  <c r="V907" i="1" s="1"/>
  <c r="U908" i="1"/>
  <c r="V908" i="1" s="1"/>
  <c r="U909" i="1"/>
  <c r="V909" i="1" s="1"/>
  <c r="U910" i="1"/>
  <c r="V910" i="1" s="1"/>
  <c r="U911" i="1"/>
  <c r="V911" i="1" s="1"/>
  <c r="U912" i="1"/>
  <c r="V912" i="1" s="1"/>
  <c r="U913" i="1"/>
  <c r="V913" i="1" s="1"/>
  <c r="U914" i="1"/>
  <c r="V914" i="1" s="1"/>
  <c r="U915" i="1"/>
  <c r="V915" i="1" s="1"/>
  <c r="U916" i="1"/>
  <c r="V916" i="1" s="1"/>
  <c r="U917" i="1"/>
  <c r="V917" i="1" s="1"/>
  <c r="U918" i="1"/>
  <c r="V918" i="1" s="1"/>
  <c r="U919" i="1"/>
  <c r="V919" i="1" s="1"/>
  <c r="U920" i="1"/>
  <c r="V920" i="1" s="1"/>
  <c r="U921" i="1"/>
  <c r="V921" i="1" s="1"/>
  <c r="U922" i="1"/>
  <c r="V922" i="1" s="1"/>
  <c r="U923" i="1"/>
  <c r="V923" i="1" s="1"/>
  <c r="U924" i="1"/>
  <c r="V924" i="1" s="1"/>
  <c r="U925" i="1"/>
  <c r="V925" i="1" s="1"/>
  <c r="U926" i="1"/>
  <c r="V926" i="1" s="1"/>
  <c r="U927" i="1"/>
  <c r="V927" i="1" s="1"/>
  <c r="U928" i="1"/>
  <c r="V928" i="1" s="1"/>
  <c r="U929" i="1"/>
  <c r="V929" i="1" s="1"/>
  <c r="U930" i="1"/>
  <c r="V930" i="1" s="1"/>
  <c r="U931" i="1"/>
  <c r="V931" i="1" s="1"/>
  <c r="U932" i="1"/>
  <c r="V932" i="1" s="1"/>
  <c r="U933" i="1"/>
  <c r="V933" i="1" s="1"/>
  <c r="U934" i="1"/>
  <c r="V934" i="1" s="1"/>
  <c r="U935" i="1"/>
  <c r="V935" i="1" s="1"/>
  <c r="U936" i="1"/>
  <c r="V936" i="1" s="1"/>
  <c r="U937" i="1"/>
  <c r="V937" i="1" s="1"/>
  <c r="U938" i="1"/>
  <c r="V938" i="1" s="1"/>
  <c r="U939" i="1"/>
  <c r="V939" i="1" s="1"/>
  <c r="U940" i="1"/>
  <c r="V940" i="1" s="1"/>
  <c r="U941" i="1"/>
  <c r="V941" i="1" s="1"/>
  <c r="U942" i="1"/>
  <c r="V942" i="1" s="1"/>
  <c r="U943" i="1"/>
  <c r="V943" i="1" s="1"/>
  <c r="U944" i="1"/>
  <c r="V944" i="1"/>
  <c r="U945" i="1"/>
  <c r="V945" i="1" s="1"/>
  <c r="U946" i="1"/>
  <c r="V946" i="1" s="1"/>
  <c r="U947" i="1"/>
  <c r="V947" i="1" s="1"/>
  <c r="U948" i="1"/>
  <c r="V948" i="1" s="1"/>
  <c r="U949" i="1"/>
  <c r="V949" i="1" s="1"/>
  <c r="U950" i="1"/>
  <c r="V950" i="1" s="1"/>
  <c r="U951" i="1"/>
  <c r="V951" i="1" s="1"/>
  <c r="U952" i="1"/>
  <c r="V952" i="1" s="1"/>
  <c r="U953" i="1"/>
  <c r="V953" i="1" s="1"/>
  <c r="U954" i="1"/>
  <c r="V954" i="1" s="1"/>
  <c r="U955" i="1"/>
  <c r="V955" i="1" s="1"/>
  <c r="U956" i="1"/>
  <c r="V956" i="1" s="1"/>
  <c r="U957" i="1"/>
  <c r="V957" i="1" s="1"/>
  <c r="U958" i="1"/>
  <c r="V958" i="1" s="1"/>
  <c r="U959" i="1"/>
  <c r="V959" i="1" s="1"/>
  <c r="U960" i="1"/>
  <c r="V960" i="1" s="1"/>
  <c r="U961" i="1"/>
  <c r="V961" i="1" s="1"/>
  <c r="U962" i="1"/>
  <c r="V962" i="1" s="1"/>
  <c r="U963" i="1"/>
  <c r="V963" i="1" s="1"/>
  <c r="U964" i="1"/>
  <c r="V964" i="1" s="1"/>
  <c r="U965" i="1"/>
  <c r="V965" i="1" s="1"/>
  <c r="U966" i="1"/>
  <c r="V966" i="1" s="1"/>
  <c r="U967" i="1"/>
  <c r="V967" i="1" s="1"/>
  <c r="U968" i="1"/>
  <c r="V968" i="1" s="1"/>
  <c r="U969" i="1"/>
  <c r="V969" i="1" s="1"/>
  <c r="U970" i="1"/>
  <c r="V970" i="1" s="1"/>
  <c r="U971" i="1"/>
  <c r="V971" i="1" s="1"/>
  <c r="U972" i="1"/>
  <c r="V972" i="1" s="1"/>
  <c r="U973" i="1"/>
  <c r="V973" i="1" s="1"/>
  <c r="U974" i="1"/>
  <c r="V974" i="1" s="1"/>
  <c r="U975" i="1"/>
  <c r="V975" i="1" s="1"/>
  <c r="U976" i="1"/>
  <c r="V976" i="1" s="1"/>
  <c r="U977" i="1"/>
  <c r="V977" i="1" s="1"/>
  <c r="U978" i="1"/>
  <c r="V978" i="1" s="1"/>
  <c r="U979" i="1"/>
  <c r="V979" i="1" s="1"/>
  <c r="U980" i="1"/>
  <c r="V980" i="1" s="1"/>
  <c r="U981" i="1"/>
  <c r="V981" i="1" s="1"/>
  <c r="U982" i="1"/>
  <c r="V982" i="1" s="1"/>
  <c r="U983" i="1"/>
  <c r="V983" i="1" s="1"/>
  <c r="U984" i="1"/>
  <c r="V984" i="1" s="1"/>
  <c r="U985" i="1"/>
  <c r="V985" i="1" s="1"/>
  <c r="U986" i="1"/>
  <c r="V986" i="1" s="1"/>
  <c r="U987" i="1"/>
  <c r="V987" i="1" s="1"/>
  <c r="U988" i="1"/>
  <c r="V988" i="1" s="1"/>
  <c r="U989" i="1"/>
  <c r="V989" i="1" s="1"/>
  <c r="U990" i="1"/>
  <c r="V990" i="1" s="1"/>
  <c r="U991" i="1"/>
  <c r="V991" i="1" s="1"/>
  <c r="U992" i="1"/>
  <c r="V992" i="1" s="1"/>
  <c r="U993" i="1"/>
  <c r="V993" i="1" s="1"/>
  <c r="U994" i="1"/>
  <c r="V994" i="1" s="1"/>
  <c r="U995" i="1"/>
  <c r="V995" i="1" s="1"/>
  <c r="U996" i="1"/>
  <c r="V996" i="1" s="1"/>
  <c r="U997" i="1"/>
  <c r="V997" i="1" s="1"/>
  <c r="U998" i="1"/>
  <c r="V998" i="1" s="1"/>
  <c r="U999" i="1"/>
  <c r="V999" i="1" s="1"/>
  <c r="U1000" i="1"/>
  <c r="V1000" i="1" s="1"/>
  <c r="U1001" i="1"/>
  <c r="V1001" i="1" s="1"/>
  <c r="U1002" i="1"/>
  <c r="V1002" i="1" s="1"/>
  <c r="U1003" i="1"/>
  <c r="V1003" i="1" s="1"/>
  <c r="U1004" i="1"/>
  <c r="V1004" i="1" s="1"/>
  <c r="U1005" i="1"/>
  <c r="V1005" i="1" s="1"/>
  <c r="U1006" i="1"/>
  <c r="V1006" i="1" s="1"/>
  <c r="U1007" i="1"/>
  <c r="V1007" i="1" s="1"/>
  <c r="U1008" i="1"/>
  <c r="V1008" i="1" s="1"/>
  <c r="U1009" i="1"/>
  <c r="V1009" i="1" s="1"/>
  <c r="U1010" i="1"/>
  <c r="V1010" i="1" s="1"/>
  <c r="U1011" i="1"/>
  <c r="V1011" i="1" s="1"/>
  <c r="U1012" i="1"/>
  <c r="V1012" i="1" s="1"/>
  <c r="U1013" i="1"/>
  <c r="V1013" i="1" s="1"/>
  <c r="U1014" i="1"/>
  <c r="V1014" i="1" s="1"/>
  <c r="U1015" i="1"/>
  <c r="V1015" i="1" s="1"/>
  <c r="U1016" i="1"/>
  <c r="V1016" i="1" s="1"/>
  <c r="U1017" i="1"/>
  <c r="V1017" i="1" s="1"/>
  <c r="U1018" i="1"/>
  <c r="V1018" i="1" s="1"/>
  <c r="U1019" i="1"/>
  <c r="V1019" i="1" s="1"/>
  <c r="U1020" i="1"/>
  <c r="V1020" i="1" s="1"/>
  <c r="U1021" i="1"/>
  <c r="V1021" i="1" s="1"/>
  <c r="U1022" i="1"/>
  <c r="V1022" i="1" s="1"/>
  <c r="U1023" i="1"/>
  <c r="V1023" i="1" s="1"/>
  <c r="U1024" i="1"/>
  <c r="V1024" i="1" s="1"/>
  <c r="U1025" i="1"/>
  <c r="V1025" i="1" s="1"/>
  <c r="U1026" i="1"/>
  <c r="V1026" i="1" s="1"/>
  <c r="U1027" i="1"/>
  <c r="V1027" i="1" s="1"/>
  <c r="U1028" i="1"/>
  <c r="V1028" i="1"/>
  <c r="U1029" i="1"/>
  <c r="V1029" i="1" s="1"/>
  <c r="U1030" i="1"/>
  <c r="V1030" i="1" s="1"/>
  <c r="U1031" i="1"/>
  <c r="U1032" i="1"/>
  <c r="V1032" i="1" s="1"/>
  <c r="U1033" i="1"/>
  <c r="V1033" i="1" s="1"/>
  <c r="U1034" i="1"/>
  <c r="V1034" i="1" s="1"/>
  <c r="U1035" i="1"/>
  <c r="V1035" i="1"/>
  <c r="U1036" i="1"/>
  <c r="V1036" i="1" s="1"/>
  <c r="U1037" i="1"/>
  <c r="V1037" i="1" s="1"/>
  <c r="U1038" i="1"/>
  <c r="V1038" i="1" s="1"/>
  <c r="U1039" i="1"/>
  <c r="V1039" i="1" s="1"/>
  <c r="U1040" i="1"/>
  <c r="V1040" i="1" s="1"/>
  <c r="U1041" i="1"/>
  <c r="V1041" i="1" s="1"/>
  <c r="U1042" i="1"/>
  <c r="V1042" i="1" s="1"/>
  <c r="U1043" i="1"/>
  <c r="V1043" i="1" s="1"/>
  <c r="U1044" i="1"/>
  <c r="V1044" i="1" s="1"/>
  <c r="U1045" i="1"/>
  <c r="V1045" i="1" s="1"/>
  <c r="U1046" i="1"/>
  <c r="V1046" i="1" s="1"/>
  <c r="U1047" i="1"/>
  <c r="V1047" i="1" s="1"/>
  <c r="U1048" i="1"/>
  <c r="V1048" i="1" s="1"/>
  <c r="U1049" i="1"/>
  <c r="V1049" i="1" s="1"/>
  <c r="U1050" i="1"/>
  <c r="V1050" i="1" s="1"/>
  <c r="U1051" i="1"/>
  <c r="V1051" i="1" s="1"/>
  <c r="U1052" i="1"/>
  <c r="V1052" i="1" s="1"/>
  <c r="U1053" i="1"/>
  <c r="V1053" i="1" s="1"/>
  <c r="U1054" i="1"/>
  <c r="V1054" i="1" s="1"/>
  <c r="U1055" i="1"/>
  <c r="V1055" i="1" s="1"/>
  <c r="U1056" i="1"/>
  <c r="V1056" i="1" s="1"/>
  <c r="U1057" i="1"/>
  <c r="V1057" i="1" s="1"/>
  <c r="U1058" i="1"/>
  <c r="V1058" i="1" s="1"/>
  <c r="U1059" i="1"/>
  <c r="V1059" i="1" s="1"/>
  <c r="U1060" i="1"/>
  <c r="V1060" i="1" s="1"/>
  <c r="U1061" i="1"/>
  <c r="V1061" i="1" s="1"/>
  <c r="U1062" i="1"/>
  <c r="V1062" i="1" s="1"/>
  <c r="U1063" i="1"/>
  <c r="V1063" i="1" s="1"/>
  <c r="U1064" i="1"/>
  <c r="V1064" i="1" s="1"/>
  <c r="U1065" i="1"/>
  <c r="V1065" i="1" s="1"/>
  <c r="U1066" i="1"/>
  <c r="V1066" i="1" s="1"/>
  <c r="U1067" i="1"/>
  <c r="V1067" i="1" s="1"/>
  <c r="U1068" i="1"/>
  <c r="V1068" i="1" s="1"/>
  <c r="U1069" i="1"/>
  <c r="V1069" i="1" s="1"/>
  <c r="U1070" i="1"/>
  <c r="V1070" i="1" s="1"/>
  <c r="U1071" i="1"/>
  <c r="V1071" i="1" s="1"/>
  <c r="U1072" i="1"/>
  <c r="V1072" i="1" s="1"/>
  <c r="U1073" i="1"/>
  <c r="V1073" i="1" s="1"/>
  <c r="U1074" i="1"/>
  <c r="V1074" i="1" s="1"/>
  <c r="U1075" i="1"/>
  <c r="V1075" i="1" s="1"/>
  <c r="U1076" i="1"/>
  <c r="V1076" i="1" s="1"/>
  <c r="U1077" i="1"/>
  <c r="V1077" i="1" s="1"/>
  <c r="U1078" i="1"/>
  <c r="V1078" i="1" s="1"/>
  <c r="U1079" i="1"/>
  <c r="V1079" i="1" s="1"/>
  <c r="U1080" i="1"/>
  <c r="V1080" i="1" s="1"/>
  <c r="U1081" i="1"/>
  <c r="V1081" i="1" s="1"/>
  <c r="U1082" i="1"/>
  <c r="V1082" i="1" s="1"/>
  <c r="U1083" i="1"/>
  <c r="V1083" i="1" s="1"/>
  <c r="U1084" i="1"/>
  <c r="V1084" i="1" s="1"/>
  <c r="U1085" i="1"/>
  <c r="V1085" i="1" s="1"/>
  <c r="U1086" i="1"/>
  <c r="V1086" i="1" s="1"/>
  <c r="U1087" i="1"/>
  <c r="V1087" i="1" s="1"/>
  <c r="U1088" i="1"/>
  <c r="V1088" i="1" s="1"/>
  <c r="U1089" i="1"/>
  <c r="V1089" i="1"/>
  <c r="U1090" i="1"/>
  <c r="V1090" i="1" s="1"/>
  <c r="U1091" i="1"/>
  <c r="V1091" i="1" s="1"/>
  <c r="U1092" i="1"/>
  <c r="V1092" i="1" s="1"/>
  <c r="U1093" i="1"/>
  <c r="V1093" i="1" s="1"/>
  <c r="U1094" i="1"/>
  <c r="V1094" i="1" s="1"/>
  <c r="U1095" i="1"/>
  <c r="V1095" i="1"/>
  <c r="U1096" i="1"/>
  <c r="V1096" i="1" s="1"/>
  <c r="U1097" i="1"/>
  <c r="V1097" i="1" s="1"/>
  <c r="U1098" i="1"/>
  <c r="V1098" i="1" s="1"/>
  <c r="U1099" i="1"/>
  <c r="V1099" i="1" s="1"/>
  <c r="U1100" i="1"/>
  <c r="V1100" i="1" s="1"/>
  <c r="U1101" i="1"/>
  <c r="V1101" i="1" s="1"/>
  <c r="U1102" i="1"/>
  <c r="V1102" i="1" s="1"/>
  <c r="U1103" i="1"/>
  <c r="V1103" i="1" s="1"/>
  <c r="U1104" i="1"/>
  <c r="V1104" i="1" s="1"/>
  <c r="U1105" i="1"/>
  <c r="V1105" i="1" s="1"/>
  <c r="U1106" i="1"/>
  <c r="V1106" i="1" s="1"/>
  <c r="U1107" i="1"/>
  <c r="V1107" i="1" s="1"/>
  <c r="U1108" i="1"/>
  <c r="V1108" i="1" s="1"/>
  <c r="U1109" i="1"/>
  <c r="V1109" i="1" s="1"/>
  <c r="U1110" i="1"/>
  <c r="V1110" i="1" s="1"/>
  <c r="U1111" i="1"/>
  <c r="V1111" i="1" s="1"/>
  <c r="U1112" i="1"/>
  <c r="V1112" i="1" s="1"/>
  <c r="U1113" i="1"/>
  <c r="V1113" i="1" s="1"/>
  <c r="U1114" i="1"/>
  <c r="V1114" i="1" s="1"/>
  <c r="U1115" i="1"/>
  <c r="V1115" i="1" s="1"/>
  <c r="U1116" i="1"/>
  <c r="V1116" i="1" s="1"/>
  <c r="U1117" i="1"/>
  <c r="V1117" i="1" s="1"/>
  <c r="U1118" i="1"/>
  <c r="V1118" i="1" s="1"/>
  <c r="U1119" i="1"/>
  <c r="V1119" i="1" s="1"/>
  <c r="U1120" i="1"/>
  <c r="V1120" i="1" s="1"/>
  <c r="U1121" i="1"/>
  <c r="V1121" i="1" s="1"/>
  <c r="U1122" i="1"/>
  <c r="V1122" i="1" s="1"/>
  <c r="U1123" i="1"/>
  <c r="V1123" i="1" s="1"/>
  <c r="U1124" i="1"/>
  <c r="V1124" i="1" s="1"/>
  <c r="U1125" i="1"/>
  <c r="V1125" i="1" s="1"/>
  <c r="U1126" i="1"/>
  <c r="V1126" i="1" s="1"/>
  <c r="U1127" i="1"/>
  <c r="V1127" i="1" s="1"/>
  <c r="U1128" i="1"/>
  <c r="V1128" i="1" s="1"/>
  <c r="U1129" i="1"/>
  <c r="V1129" i="1" s="1"/>
  <c r="U1130" i="1"/>
  <c r="V1130" i="1" s="1"/>
  <c r="U1131" i="1"/>
  <c r="V1131" i="1" s="1"/>
  <c r="U1132" i="1"/>
  <c r="V1132" i="1" s="1"/>
  <c r="U1133" i="1"/>
  <c r="V1133" i="1" s="1"/>
  <c r="U1134" i="1"/>
  <c r="V1134" i="1" s="1"/>
  <c r="U1135" i="1"/>
  <c r="V1135" i="1" s="1"/>
  <c r="U1136" i="1"/>
  <c r="V1136" i="1" s="1"/>
  <c r="U1137" i="1"/>
  <c r="V1137" i="1" s="1"/>
  <c r="U1138" i="1"/>
  <c r="V1138" i="1" s="1"/>
  <c r="U1139" i="1"/>
  <c r="V1139" i="1" s="1"/>
  <c r="U1140" i="1"/>
  <c r="V1140" i="1" s="1"/>
  <c r="U1141" i="1"/>
  <c r="V1141" i="1" s="1"/>
  <c r="U1142" i="1"/>
  <c r="V1142" i="1" s="1"/>
  <c r="U1143" i="1"/>
  <c r="V1143" i="1"/>
  <c r="U1144" i="1"/>
  <c r="V1144" i="1" s="1"/>
  <c r="U1145" i="1"/>
  <c r="V1145" i="1" s="1"/>
  <c r="U1146" i="1"/>
  <c r="V1146" i="1" s="1"/>
  <c r="U1147" i="1"/>
  <c r="V1147" i="1" s="1"/>
  <c r="U1148" i="1"/>
  <c r="V1148" i="1" s="1"/>
  <c r="U1149" i="1"/>
  <c r="V1149" i="1" s="1"/>
  <c r="U1150" i="1"/>
  <c r="V1150" i="1" s="1"/>
  <c r="U1151" i="1"/>
  <c r="V1151" i="1" s="1"/>
  <c r="U1152" i="1"/>
  <c r="V1152" i="1" s="1"/>
  <c r="U1153" i="1"/>
  <c r="V1153" i="1" s="1"/>
  <c r="U1154" i="1"/>
  <c r="V1154" i="1" s="1"/>
  <c r="U1155" i="1"/>
  <c r="V1155" i="1" s="1"/>
  <c r="U1156" i="1"/>
  <c r="V1156" i="1" s="1"/>
  <c r="U1157" i="1"/>
  <c r="V1157" i="1" s="1"/>
  <c r="U1158" i="1"/>
  <c r="V1158" i="1" s="1"/>
  <c r="U1159" i="1"/>
  <c r="V1159" i="1" s="1"/>
  <c r="U1160" i="1"/>
  <c r="V1160" i="1" s="1"/>
  <c r="U1161" i="1"/>
  <c r="V1161" i="1" s="1"/>
  <c r="U1162" i="1"/>
  <c r="V1162" i="1" s="1"/>
  <c r="U1163" i="1"/>
  <c r="V1163" i="1" s="1"/>
  <c r="U1164" i="1"/>
  <c r="V1164" i="1" s="1"/>
  <c r="U1165" i="1"/>
  <c r="V1165" i="1" s="1"/>
  <c r="U1166" i="1"/>
  <c r="V1166" i="1" s="1"/>
  <c r="U1167" i="1"/>
  <c r="V1167" i="1" s="1"/>
  <c r="U1168" i="1"/>
  <c r="V1168" i="1" s="1"/>
  <c r="U1169" i="1"/>
  <c r="V1169" i="1" s="1"/>
  <c r="U1170" i="1"/>
  <c r="V1170" i="1" s="1"/>
  <c r="U1171" i="1"/>
  <c r="V1171" i="1" s="1"/>
  <c r="U1172" i="1"/>
  <c r="V1172" i="1" s="1"/>
  <c r="U1173" i="1"/>
  <c r="V1173" i="1" s="1"/>
  <c r="U1174" i="1"/>
  <c r="V1174" i="1" s="1"/>
  <c r="U1175" i="1"/>
  <c r="V1175" i="1" s="1"/>
  <c r="U1176" i="1"/>
  <c r="V1176" i="1" s="1"/>
  <c r="U1177" i="1"/>
  <c r="V1177" i="1" s="1"/>
  <c r="U1178" i="1"/>
  <c r="V1178" i="1" s="1"/>
  <c r="U1179" i="1"/>
  <c r="V1179" i="1" s="1"/>
  <c r="U1180" i="1"/>
  <c r="V1180" i="1" s="1"/>
  <c r="U1181" i="1"/>
  <c r="V1181" i="1" s="1"/>
  <c r="U1182" i="1"/>
  <c r="V1182" i="1" s="1"/>
  <c r="U1183" i="1"/>
  <c r="V1183" i="1" s="1"/>
  <c r="U1184" i="1"/>
  <c r="V1184" i="1" s="1"/>
  <c r="U1185" i="1"/>
  <c r="V1185" i="1" s="1"/>
  <c r="U1186" i="1"/>
  <c r="V1186" i="1" s="1"/>
  <c r="U1187" i="1"/>
  <c r="V1187" i="1" s="1"/>
  <c r="U1188" i="1"/>
  <c r="V1188" i="1" s="1"/>
  <c r="U1189" i="1"/>
  <c r="V1189" i="1" s="1"/>
  <c r="U1190" i="1"/>
  <c r="V1190" i="1" s="1"/>
  <c r="U1191" i="1"/>
  <c r="V1191" i="1" s="1"/>
  <c r="U1192" i="1"/>
  <c r="V1192" i="1" s="1"/>
  <c r="U1193" i="1"/>
  <c r="V1193" i="1" s="1"/>
  <c r="U1194" i="1"/>
  <c r="V1194" i="1" s="1"/>
  <c r="U1195" i="1"/>
  <c r="V1195" i="1" s="1"/>
  <c r="U1196" i="1"/>
  <c r="V1196" i="1" s="1"/>
  <c r="U1197" i="1"/>
  <c r="V1197" i="1" s="1"/>
  <c r="U1198" i="1"/>
  <c r="V1198" i="1" s="1"/>
  <c r="U1199" i="1"/>
  <c r="V1199" i="1" s="1"/>
  <c r="U1200" i="1"/>
  <c r="V1200" i="1" s="1"/>
  <c r="U1201" i="1"/>
  <c r="V1201" i="1" s="1"/>
  <c r="U1202" i="1"/>
  <c r="V1202" i="1" s="1"/>
  <c r="U1203" i="1"/>
  <c r="V1203" i="1"/>
  <c r="U1204" i="1"/>
  <c r="V1204" i="1" s="1"/>
  <c r="U1205" i="1"/>
  <c r="V1205" i="1" s="1"/>
  <c r="U1206" i="1"/>
  <c r="V1206" i="1" s="1"/>
  <c r="U1207" i="1"/>
  <c r="V1207" i="1" s="1"/>
  <c r="U1208" i="1"/>
  <c r="V1208" i="1" s="1"/>
  <c r="U1209" i="1"/>
  <c r="V1209" i="1" s="1"/>
  <c r="U1210" i="1"/>
  <c r="V1210" i="1" s="1"/>
  <c r="U1211" i="1"/>
  <c r="V1211" i="1" s="1"/>
  <c r="U1212" i="1"/>
  <c r="V1212" i="1" s="1"/>
  <c r="U1213" i="1"/>
  <c r="V1213" i="1" s="1"/>
  <c r="U1214" i="1"/>
  <c r="V1214" i="1" s="1"/>
  <c r="U1215" i="1"/>
  <c r="V1215" i="1" s="1"/>
  <c r="U1216" i="1"/>
  <c r="V1216" i="1" s="1"/>
  <c r="U1217" i="1"/>
  <c r="V1217" i="1" s="1"/>
  <c r="U1218" i="1"/>
  <c r="V1218" i="1" s="1"/>
  <c r="U1219" i="1"/>
  <c r="V1219" i="1" s="1"/>
  <c r="U1220" i="1"/>
  <c r="V1220" i="1" s="1"/>
  <c r="U1221" i="1"/>
  <c r="V1221" i="1" s="1"/>
  <c r="U1222" i="1"/>
  <c r="V1222" i="1" s="1"/>
  <c r="U1223" i="1"/>
  <c r="V1223" i="1" s="1"/>
  <c r="U1224" i="1"/>
  <c r="V1224" i="1" s="1"/>
  <c r="U1225" i="1"/>
  <c r="V1225" i="1" s="1"/>
  <c r="U1226" i="1"/>
  <c r="V1226" i="1" s="1"/>
  <c r="U1227" i="1"/>
  <c r="V1227" i="1" s="1"/>
  <c r="U1228" i="1"/>
  <c r="V1228" i="1" s="1"/>
  <c r="U1229" i="1"/>
  <c r="V1229" i="1" s="1"/>
  <c r="U1230" i="1"/>
  <c r="V1230" i="1" s="1"/>
  <c r="U1231" i="1"/>
  <c r="V1231" i="1" s="1"/>
  <c r="U1232" i="1"/>
  <c r="V1232" i="1" s="1"/>
  <c r="U1233" i="1"/>
  <c r="V1233" i="1" s="1"/>
  <c r="U1234" i="1"/>
  <c r="V1234" i="1" s="1"/>
  <c r="U1235" i="1"/>
  <c r="V1235" i="1" s="1"/>
  <c r="U1236" i="1"/>
  <c r="V1236" i="1" s="1"/>
  <c r="U1237" i="1"/>
  <c r="V1237" i="1" s="1"/>
  <c r="U1238" i="1"/>
  <c r="V1238" i="1" s="1"/>
  <c r="U1239" i="1"/>
  <c r="V1239" i="1" s="1"/>
  <c r="U1240" i="1"/>
  <c r="V1240" i="1" s="1"/>
  <c r="U1241" i="1"/>
  <c r="V1241" i="1" s="1"/>
  <c r="U1242" i="1"/>
  <c r="V1242" i="1" s="1"/>
  <c r="U1243" i="1"/>
  <c r="V1243" i="1" s="1"/>
  <c r="U1244" i="1"/>
  <c r="V1244" i="1" s="1"/>
  <c r="U1245" i="1"/>
  <c r="V1245" i="1" s="1"/>
  <c r="U1246" i="1"/>
  <c r="V1246" i="1" s="1"/>
  <c r="U1247" i="1"/>
  <c r="V1247" i="1" s="1"/>
  <c r="U1248" i="1"/>
  <c r="V1248" i="1" s="1"/>
  <c r="U1249" i="1"/>
  <c r="V1249" i="1" s="1"/>
  <c r="U1250" i="1"/>
  <c r="V1250" i="1" s="1"/>
  <c r="U1251" i="1"/>
  <c r="V1251" i="1" s="1"/>
  <c r="U1252" i="1"/>
  <c r="V1252" i="1" s="1"/>
  <c r="U1253" i="1"/>
  <c r="V1253" i="1" s="1"/>
  <c r="U1254" i="1"/>
  <c r="V1254" i="1" s="1"/>
  <c r="U1255" i="1"/>
  <c r="V1255" i="1" s="1"/>
  <c r="U1256" i="1"/>
  <c r="V1256" i="1" s="1"/>
  <c r="U1257" i="1"/>
  <c r="V1257" i="1" s="1"/>
  <c r="U1258" i="1"/>
  <c r="V1258" i="1" s="1"/>
  <c r="U1259" i="1"/>
  <c r="V1259" i="1" s="1"/>
  <c r="U1260" i="1"/>
  <c r="V1260" i="1" s="1"/>
  <c r="U1261" i="1"/>
  <c r="V1261" i="1" s="1"/>
  <c r="U1262" i="1"/>
  <c r="V1262" i="1" s="1"/>
  <c r="U1263" i="1"/>
  <c r="V1263" i="1" s="1"/>
  <c r="U1264" i="1"/>
  <c r="V1264" i="1" s="1"/>
  <c r="U1265" i="1"/>
  <c r="V1265" i="1" s="1"/>
  <c r="U1266" i="1"/>
  <c r="V1266" i="1" s="1"/>
  <c r="U1267" i="1"/>
  <c r="V1267" i="1" s="1"/>
  <c r="U1268" i="1"/>
  <c r="V1268" i="1" s="1"/>
  <c r="U1269" i="1"/>
  <c r="V1269" i="1" s="1"/>
  <c r="U1270" i="1"/>
  <c r="V1270" i="1" s="1"/>
  <c r="U1271" i="1"/>
  <c r="V1271" i="1" s="1"/>
  <c r="U1272" i="1"/>
  <c r="V1272" i="1" s="1"/>
  <c r="U1273" i="1"/>
  <c r="V1273" i="1" s="1"/>
  <c r="U1274" i="1"/>
  <c r="V1274" i="1" s="1"/>
  <c r="U1275" i="1"/>
  <c r="V1275" i="1" s="1"/>
  <c r="U1276" i="1"/>
  <c r="V1276" i="1" s="1"/>
  <c r="U1277" i="1"/>
  <c r="V1277" i="1" s="1"/>
  <c r="U1278" i="1"/>
  <c r="V1278" i="1" s="1"/>
  <c r="U1279" i="1"/>
  <c r="V1279" i="1" s="1"/>
  <c r="U1280" i="1"/>
  <c r="V1280" i="1" s="1"/>
  <c r="U1281" i="1"/>
  <c r="V1281" i="1" s="1"/>
  <c r="U1282" i="1"/>
  <c r="V1282" i="1" s="1"/>
  <c r="U1283" i="1"/>
  <c r="V1283" i="1" s="1"/>
  <c r="U1284" i="1"/>
  <c r="V1284" i="1" s="1"/>
  <c r="U1285" i="1"/>
  <c r="V1285" i="1" s="1"/>
  <c r="U1286" i="1"/>
  <c r="V1286" i="1" s="1"/>
  <c r="U1287" i="1"/>
  <c r="V1287" i="1" s="1"/>
  <c r="U1288" i="1"/>
  <c r="V1288" i="1" s="1"/>
  <c r="U1289" i="1"/>
  <c r="V1289" i="1" s="1"/>
  <c r="U1290" i="1"/>
  <c r="V1290" i="1" s="1"/>
  <c r="U1291" i="1"/>
  <c r="V1291" i="1"/>
  <c r="U1292" i="1"/>
  <c r="V1292" i="1" s="1"/>
  <c r="U1293" i="1"/>
  <c r="V1293" i="1" s="1"/>
  <c r="U1294" i="1"/>
  <c r="V1294" i="1" s="1"/>
  <c r="U1295" i="1"/>
  <c r="V1295" i="1" s="1"/>
  <c r="U1296" i="1"/>
  <c r="V1296" i="1" s="1"/>
  <c r="U1297" i="1"/>
  <c r="V1297" i="1" s="1"/>
  <c r="U1298" i="1"/>
  <c r="V1298" i="1" s="1"/>
  <c r="U1299" i="1"/>
  <c r="V1299" i="1" s="1"/>
  <c r="U1300" i="1"/>
  <c r="V1300" i="1" s="1"/>
  <c r="U1301" i="1"/>
  <c r="V1301" i="1" s="1"/>
  <c r="U1302" i="1"/>
  <c r="V1302" i="1" s="1"/>
  <c r="U1303" i="1"/>
  <c r="V1303" i="1" s="1"/>
  <c r="U1304" i="1"/>
  <c r="V1304" i="1" s="1"/>
  <c r="U1305" i="1"/>
  <c r="V1305" i="1" s="1"/>
  <c r="U1306" i="1"/>
  <c r="V1306" i="1" s="1"/>
  <c r="U1307" i="1"/>
  <c r="V1307" i="1" s="1"/>
  <c r="U1308" i="1"/>
  <c r="V1308" i="1" s="1"/>
  <c r="U1309" i="1"/>
  <c r="V1309" i="1" s="1"/>
  <c r="U1310" i="1"/>
  <c r="V1310" i="1" s="1"/>
  <c r="U1311" i="1"/>
  <c r="V1311" i="1" s="1"/>
  <c r="U1312" i="1"/>
  <c r="V1312" i="1" s="1"/>
  <c r="U1313" i="1"/>
  <c r="V1313" i="1" s="1"/>
  <c r="U1314" i="1"/>
  <c r="V1314" i="1" s="1"/>
  <c r="U1315" i="1"/>
  <c r="V1315" i="1" s="1"/>
  <c r="U1316" i="1"/>
  <c r="V1316" i="1" s="1"/>
  <c r="U1317" i="1"/>
  <c r="V1317" i="1" s="1"/>
  <c r="U1318" i="1"/>
  <c r="V1318" i="1" s="1"/>
  <c r="U1319" i="1"/>
  <c r="V1319" i="1" s="1"/>
  <c r="U1320" i="1"/>
  <c r="V1320" i="1" s="1"/>
  <c r="U1321" i="1"/>
  <c r="V1321" i="1" s="1"/>
  <c r="U1322" i="1"/>
  <c r="V1322" i="1" s="1"/>
  <c r="U1323" i="1"/>
  <c r="V1323" i="1" s="1"/>
  <c r="U1324" i="1"/>
  <c r="V1324" i="1" s="1"/>
  <c r="U1325" i="1"/>
  <c r="V1325" i="1" s="1"/>
  <c r="U1326" i="1"/>
  <c r="V1326" i="1" s="1"/>
  <c r="U1327" i="1"/>
  <c r="V1327" i="1" s="1"/>
  <c r="U1328" i="1"/>
  <c r="V1328" i="1" s="1"/>
  <c r="U1329" i="1"/>
  <c r="V1329" i="1" s="1"/>
  <c r="U1330" i="1"/>
  <c r="V1330" i="1" s="1"/>
  <c r="U1331" i="1"/>
  <c r="V1331" i="1" s="1"/>
  <c r="U1332" i="1"/>
  <c r="V1332" i="1" s="1"/>
  <c r="U1333" i="1"/>
  <c r="V1333" i="1" s="1"/>
  <c r="U1334" i="1"/>
  <c r="V1334" i="1" s="1"/>
  <c r="U1335" i="1"/>
  <c r="V1335" i="1" s="1"/>
  <c r="U1336" i="1"/>
  <c r="V1336" i="1" s="1"/>
  <c r="U1337" i="1"/>
  <c r="V1337" i="1" s="1"/>
  <c r="U1338" i="1"/>
  <c r="V1338" i="1" s="1"/>
  <c r="U1339" i="1"/>
  <c r="V1339" i="1" s="1"/>
  <c r="U1340" i="1"/>
  <c r="V1340" i="1" s="1"/>
  <c r="U1341" i="1"/>
  <c r="V1341" i="1" s="1"/>
  <c r="U1342" i="1"/>
  <c r="V1342" i="1" s="1"/>
  <c r="U1343" i="1"/>
  <c r="V1343" i="1" s="1"/>
  <c r="U1344" i="1"/>
  <c r="V1344" i="1" s="1"/>
  <c r="U1345" i="1"/>
  <c r="V1345" i="1" s="1"/>
  <c r="U1346" i="1"/>
  <c r="V1346" i="1" s="1"/>
  <c r="U1347" i="1"/>
  <c r="V1347" i="1" s="1"/>
  <c r="U1348" i="1"/>
  <c r="V1348" i="1" s="1"/>
  <c r="U1349" i="1"/>
  <c r="V1349" i="1" s="1"/>
  <c r="U1350" i="1"/>
  <c r="V1350" i="1" s="1"/>
  <c r="U1351" i="1"/>
  <c r="V1351" i="1" s="1"/>
  <c r="U1352" i="1"/>
  <c r="V1352" i="1" s="1"/>
  <c r="U1353" i="1"/>
  <c r="V1353" i="1" s="1"/>
  <c r="U1354" i="1"/>
  <c r="V1354" i="1" s="1"/>
  <c r="U1355" i="1"/>
  <c r="V1355" i="1" s="1"/>
  <c r="U1356" i="1"/>
  <c r="V1356" i="1" s="1"/>
  <c r="U1357" i="1"/>
  <c r="V1357" i="1" s="1"/>
  <c r="U1358" i="1"/>
  <c r="V1358" i="1" s="1"/>
  <c r="U1359" i="1"/>
  <c r="V1359" i="1"/>
  <c r="U1360" i="1"/>
  <c r="V1360" i="1" s="1"/>
  <c r="U1361" i="1"/>
  <c r="V1361" i="1" s="1"/>
  <c r="U1362" i="1"/>
  <c r="V1362" i="1" s="1"/>
  <c r="U1363" i="1"/>
  <c r="V1363" i="1" s="1"/>
  <c r="U1364" i="1"/>
  <c r="V1364" i="1" s="1"/>
  <c r="U1365" i="1"/>
  <c r="V1365" i="1" s="1"/>
  <c r="U1366" i="1"/>
  <c r="V1366" i="1" s="1"/>
  <c r="U1367" i="1"/>
  <c r="V1367" i="1" s="1"/>
  <c r="U1368" i="1"/>
  <c r="V1368" i="1" s="1"/>
  <c r="U1369" i="1"/>
  <c r="V1369" i="1" s="1"/>
  <c r="U1370" i="1"/>
  <c r="V1370" i="1" s="1"/>
  <c r="U1371" i="1"/>
  <c r="V1371" i="1" s="1"/>
  <c r="U1372" i="1"/>
  <c r="V1372" i="1" s="1"/>
  <c r="U1373" i="1"/>
  <c r="V1373" i="1" s="1"/>
  <c r="U1374" i="1"/>
  <c r="V1374" i="1" s="1"/>
  <c r="U1375" i="1"/>
  <c r="V1375" i="1" s="1"/>
  <c r="U1376" i="1"/>
  <c r="V1376" i="1" s="1"/>
  <c r="U1377" i="1"/>
  <c r="V1377" i="1" s="1"/>
  <c r="U1378" i="1"/>
  <c r="V1378" i="1" s="1"/>
  <c r="U1379" i="1"/>
  <c r="V1379" i="1" s="1"/>
  <c r="U1380" i="1"/>
  <c r="V1380" i="1" s="1"/>
  <c r="U1381" i="1"/>
  <c r="V1381" i="1" s="1"/>
  <c r="U1382" i="1"/>
  <c r="V1382" i="1" s="1"/>
  <c r="U1383" i="1"/>
  <c r="V1383" i="1" s="1"/>
  <c r="U1384" i="1"/>
  <c r="V1384" i="1" s="1"/>
  <c r="U1385" i="1"/>
  <c r="V1385" i="1" s="1"/>
  <c r="U1386" i="1"/>
  <c r="V1386" i="1" s="1"/>
  <c r="U1387" i="1"/>
  <c r="V1387" i="1"/>
  <c r="U1388" i="1"/>
  <c r="V1388" i="1" s="1"/>
  <c r="U1389" i="1"/>
  <c r="V1389" i="1" s="1"/>
  <c r="U1390" i="1"/>
  <c r="V1390" i="1" s="1"/>
  <c r="U1391" i="1"/>
  <c r="V1391" i="1" s="1"/>
  <c r="U1392" i="1"/>
  <c r="V1392" i="1" s="1"/>
  <c r="U1393" i="1"/>
  <c r="V1393" i="1" s="1"/>
  <c r="U1394" i="1"/>
  <c r="V1394" i="1" s="1"/>
  <c r="U1395" i="1"/>
  <c r="V1395" i="1" s="1"/>
  <c r="U1396" i="1"/>
  <c r="V1396" i="1" s="1"/>
  <c r="U1397" i="1"/>
  <c r="V1397" i="1" s="1"/>
  <c r="U1398" i="1"/>
  <c r="V1398" i="1" s="1"/>
  <c r="U1399" i="1"/>
  <c r="V1399" i="1" s="1"/>
  <c r="U1400" i="1"/>
  <c r="V1400" i="1" s="1"/>
  <c r="U1401" i="1"/>
  <c r="V1401" i="1" s="1"/>
  <c r="U1402" i="1"/>
  <c r="V1402" i="1" s="1"/>
  <c r="U1403" i="1"/>
  <c r="V1403" i="1" s="1"/>
  <c r="U1404" i="1"/>
  <c r="V1404" i="1" s="1"/>
  <c r="U1405" i="1"/>
  <c r="V1405" i="1" s="1"/>
  <c r="U1406" i="1"/>
  <c r="V1406" i="1" s="1"/>
  <c r="U1407" i="1"/>
  <c r="V1407" i="1" s="1"/>
  <c r="U1408" i="1"/>
  <c r="V1408" i="1" s="1"/>
  <c r="U1409" i="1"/>
  <c r="V1409" i="1" s="1"/>
  <c r="U1410" i="1"/>
  <c r="V1410" i="1" s="1"/>
  <c r="U1411" i="1"/>
  <c r="V1411" i="1" s="1"/>
  <c r="U1412" i="1"/>
  <c r="V1412" i="1" s="1"/>
  <c r="U1413" i="1"/>
  <c r="V1413" i="1" s="1"/>
  <c r="U1414" i="1"/>
  <c r="V1414" i="1" s="1"/>
  <c r="U1415" i="1"/>
  <c r="V1415" i="1" s="1"/>
  <c r="U1416" i="1"/>
  <c r="V1416" i="1" s="1"/>
  <c r="U1417" i="1"/>
  <c r="V1417" i="1" s="1"/>
  <c r="U1418" i="1"/>
  <c r="V1418" i="1" s="1"/>
  <c r="U1419" i="1"/>
  <c r="V1419" i="1" s="1"/>
  <c r="U1420" i="1"/>
  <c r="V1420" i="1" s="1"/>
  <c r="U1421" i="1"/>
  <c r="V1421" i="1" s="1"/>
  <c r="U1422" i="1"/>
  <c r="V1422" i="1" s="1"/>
  <c r="U1423" i="1"/>
  <c r="V1423" i="1" s="1"/>
  <c r="U1424" i="1"/>
  <c r="V1424" i="1" s="1"/>
  <c r="U1425" i="1"/>
  <c r="V1425" i="1" s="1"/>
  <c r="U1426" i="1"/>
  <c r="V1426" i="1" s="1"/>
  <c r="U1427" i="1"/>
  <c r="V1427" i="1" s="1"/>
  <c r="U1428" i="1"/>
  <c r="V1428" i="1" s="1"/>
  <c r="U1429" i="1"/>
  <c r="V1429" i="1" s="1"/>
  <c r="U1430" i="1"/>
  <c r="V1430" i="1" s="1"/>
  <c r="U1431" i="1"/>
  <c r="V1431" i="1" s="1"/>
  <c r="U1432" i="1"/>
  <c r="V1432" i="1" s="1"/>
  <c r="U1433" i="1"/>
  <c r="V1433" i="1" s="1"/>
  <c r="U1434" i="1"/>
  <c r="V1434" i="1" s="1"/>
  <c r="U1435" i="1"/>
  <c r="V1435" i="1" s="1"/>
  <c r="U1436" i="1"/>
  <c r="V1436" i="1" s="1"/>
  <c r="U1437" i="1"/>
  <c r="V1437" i="1" s="1"/>
  <c r="U1438" i="1"/>
  <c r="V1438" i="1" s="1"/>
  <c r="U1439" i="1"/>
  <c r="V1439" i="1" s="1"/>
  <c r="U1440" i="1"/>
  <c r="V1440" i="1" s="1"/>
  <c r="U1441" i="1"/>
  <c r="V1441" i="1" s="1"/>
  <c r="U1442" i="1"/>
  <c r="V1442" i="1" s="1"/>
  <c r="U1443" i="1"/>
  <c r="V1443" i="1" s="1"/>
  <c r="U1444" i="1"/>
  <c r="V1444" i="1" s="1"/>
  <c r="U1445" i="1"/>
  <c r="V1445" i="1" s="1"/>
  <c r="U1446" i="1"/>
  <c r="V1446" i="1" s="1"/>
  <c r="U1447" i="1"/>
  <c r="V1447" i="1" s="1"/>
  <c r="U1448" i="1"/>
  <c r="V1448" i="1" s="1"/>
  <c r="U1449" i="1"/>
  <c r="V1449" i="1" s="1"/>
  <c r="U1450" i="1"/>
  <c r="V1450" i="1" s="1"/>
  <c r="U1451" i="1"/>
  <c r="V1451" i="1" s="1"/>
  <c r="U1452" i="1"/>
  <c r="V1452" i="1" s="1"/>
  <c r="U1453" i="1"/>
  <c r="V1453" i="1" s="1"/>
  <c r="U1454" i="1"/>
  <c r="V1454" i="1" s="1"/>
  <c r="U1455" i="1"/>
  <c r="V1455" i="1"/>
  <c r="U1456" i="1"/>
  <c r="V1456" i="1" s="1"/>
  <c r="U1457" i="1"/>
  <c r="V1457" i="1" s="1"/>
  <c r="U1458" i="1"/>
  <c r="V1458" i="1" s="1"/>
  <c r="U1459" i="1"/>
  <c r="V1459" i="1" s="1"/>
  <c r="U1460" i="1"/>
  <c r="V1460" i="1" s="1"/>
  <c r="U1461" i="1"/>
  <c r="V1461" i="1" s="1"/>
  <c r="U1462" i="1"/>
  <c r="V1462" i="1" s="1"/>
  <c r="U1463" i="1"/>
  <c r="V1463" i="1" s="1"/>
  <c r="U1464" i="1"/>
  <c r="V1464" i="1" s="1"/>
  <c r="U1465" i="1"/>
  <c r="V1465" i="1" s="1"/>
  <c r="U1466" i="1"/>
  <c r="V1466" i="1" s="1"/>
  <c r="U1467" i="1"/>
  <c r="V1467" i="1" s="1"/>
  <c r="U1468" i="1"/>
  <c r="V1468" i="1" s="1"/>
  <c r="U1469" i="1"/>
  <c r="V1469" i="1" s="1"/>
  <c r="U1470" i="1"/>
  <c r="V1470" i="1" s="1"/>
  <c r="U1471" i="1"/>
  <c r="V1471" i="1" s="1"/>
  <c r="U1472" i="1"/>
  <c r="V1472" i="1" s="1"/>
  <c r="U1473" i="1"/>
  <c r="V1473" i="1" s="1"/>
  <c r="U1474" i="1"/>
  <c r="V1474" i="1" s="1"/>
  <c r="U1475" i="1"/>
  <c r="V1475" i="1" s="1"/>
  <c r="U1476" i="1"/>
  <c r="V1476" i="1" s="1"/>
  <c r="U1477" i="1"/>
  <c r="V1477" i="1" s="1"/>
  <c r="U1478" i="1"/>
  <c r="V1478" i="1" s="1"/>
  <c r="U1479" i="1"/>
  <c r="V1479" i="1" s="1"/>
  <c r="U1480" i="1"/>
  <c r="V1480" i="1" s="1"/>
  <c r="U1481" i="1"/>
  <c r="V1481" i="1" s="1"/>
  <c r="U1482" i="1"/>
  <c r="V1482" i="1" s="1"/>
  <c r="U1483" i="1"/>
  <c r="V1483" i="1" s="1"/>
  <c r="U1484" i="1"/>
  <c r="V1484" i="1" s="1"/>
  <c r="U1485" i="1"/>
  <c r="V1485" i="1" s="1"/>
  <c r="U1486" i="1"/>
  <c r="V1486" i="1" s="1"/>
  <c r="U1487" i="1"/>
  <c r="V1487" i="1" s="1"/>
  <c r="U1488" i="1"/>
  <c r="V1488" i="1" s="1"/>
  <c r="U1489" i="1"/>
  <c r="V1489" i="1" s="1"/>
  <c r="U1490" i="1"/>
  <c r="V1490" i="1" s="1"/>
  <c r="U1491" i="1"/>
  <c r="V1491" i="1" s="1"/>
  <c r="U1492" i="1"/>
  <c r="V1492" i="1" s="1"/>
  <c r="U1493" i="1"/>
  <c r="V1493" i="1" s="1"/>
  <c r="U1494" i="1"/>
  <c r="V1494" i="1" s="1"/>
  <c r="U1495" i="1"/>
  <c r="V1495" i="1" s="1"/>
  <c r="U1496" i="1"/>
  <c r="V1496" i="1" s="1"/>
  <c r="U1497" i="1"/>
  <c r="V1497" i="1" s="1"/>
  <c r="U1498" i="1"/>
  <c r="V1498" i="1" s="1"/>
  <c r="U1499" i="1"/>
  <c r="V1499" i="1" s="1"/>
  <c r="U1500" i="1"/>
  <c r="V1500" i="1" s="1"/>
  <c r="U1501" i="1"/>
  <c r="V1501" i="1" s="1"/>
  <c r="U1502" i="1"/>
  <c r="V1502" i="1" s="1"/>
  <c r="U1503" i="1"/>
  <c r="V1503" i="1"/>
  <c r="U1504" i="1"/>
  <c r="V1504" i="1" s="1"/>
  <c r="U1505" i="1"/>
  <c r="V1505" i="1" s="1"/>
  <c r="U1506" i="1"/>
  <c r="V1506" i="1" s="1"/>
  <c r="U1507" i="1"/>
  <c r="V1507" i="1" s="1"/>
  <c r="U1508" i="1"/>
  <c r="V1508" i="1" s="1"/>
  <c r="U1509" i="1"/>
  <c r="V1509" i="1" s="1"/>
  <c r="U1510" i="1"/>
  <c r="V1510" i="1" s="1"/>
  <c r="U1511" i="1"/>
  <c r="V1511" i="1" s="1"/>
  <c r="U1512" i="1"/>
  <c r="V1512" i="1" s="1"/>
  <c r="U1513" i="1"/>
  <c r="V1513" i="1" s="1"/>
  <c r="U1514" i="1"/>
  <c r="V1514" i="1" s="1"/>
  <c r="U1515" i="1"/>
  <c r="V1515" i="1" s="1"/>
  <c r="U1516" i="1"/>
  <c r="V1516" i="1" s="1"/>
  <c r="U1517" i="1"/>
  <c r="V1517" i="1" s="1"/>
  <c r="U1518" i="1"/>
  <c r="V1518" i="1" s="1"/>
  <c r="U1519" i="1"/>
  <c r="V1519" i="1" s="1"/>
  <c r="U1520" i="1"/>
  <c r="V1520" i="1" s="1"/>
  <c r="U1521" i="1"/>
  <c r="V1521" i="1" s="1"/>
  <c r="U1522" i="1"/>
  <c r="V1522" i="1" s="1"/>
  <c r="U1523" i="1"/>
  <c r="V1523" i="1" s="1"/>
  <c r="U1524" i="1"/>
  <c r="V1524" i="1" s="1"/>
  <c r="U1525" i="1"/>
  <c r="V1525" i="1" s="1"/>
  <c r="U1526" i="1"/>
  <c r="V1526" i="1" s="1"/>
  <c r="U1527" i="1"/>
  <c r="V1527" i="1" s="1"/>
  <c r="U1528" i="1"/>
  <c r="V1528" i="1" s="1"/>
  <c r="U1529" i="1"/>
  <c r="V1529" i="1" s="1"/>
  <c r="U1530" i="1"/>
  <c r="V1530" i="1" s="1"/>
  <c r="U1531" i="1"/>
  <c r="V1531" i="1" s="1"/>
  <c r="U1532" i="1"/>
  <c r="V1532" i="1" s="1"/>
  <c r="U1533" i="1"/>
  <c r="V1533" i="1" s="1"/>
  <c r="U1534" i="1"/>
  <c r="V1534" i="1" s="1"/>
  <c r="U1535" i="1"/>
  <c r="V1535" i="1" s="1"/>
  <c r="U1536" i="1"/>
  <c r="V1536" i="1" s="1"/>
  <c r="U1537" i="1"/>
  <c r="V1537" i="1" s="1"/>
  <c r="U1538" i="1"/>
  <c r="V1538" i="1" s="1"/>
  <c r="U1539" i="1"/>
  <c r="V1539" i="1" s="1"/>
  <c r="U1540" i="1"/>
  <c r="V1540" i="1" s="1"/>
  <c r="U1541" i="1"/>
  <c r="V1541" i="1" s="1"/>
  <c r="U1542" i="1"/>
  <c r="V1542" i="1" s="1"/>
  <c r="U1543" i="1"/>
  <c r="V1543" i="1" s="1"/>
  <c r="U1544" i="1"/>
  <c r="V1544" i="1" s="1"/>
  <c r="U1545" i="1"/>
  <c r="V1545" i="1" s="1"/>
  <c r="U1546" i="1"/>
  <c r="V1546" i="1" s="1"/>
  <c r="U1547" i="1"/>
  <c r="V1547" i="1" s="1"/>
  <c r="U1548" i="1"/>
  <c r="V1548" i="1" s="1"/>
  <c r="U1549" i="1"/>
  <c r="V1549" i="1" s="1"/>
  <c r="U1550" i="1"/>
  <c r="V1550" i="1" s="1"/>
  <c r="U1551" i="1"/>
  <c r="V1551" i="1" s="1"/>
  <c r="U1552" i="1"/>
  <c r="V1552" i="1" s="1"/>
  <c r="U1553" i="1"/>
  <c r="V1553" i="1" s="1"/>
  <c r="U1554" i="1"/>
  <c r="V1554" i="1" s="1"/>
  <c r="U1555" i="1"/>
  <c r="V1555" i="1" s="1"/>
  <c r="U1556" i="1"/>
  <c r="V1556" i="1" s="1"/>
  <c r="U1557" i="1"/>
  <c r="V1557" i="1" s="1"/>
  <c r="U1558" i="1"/>
  <c r="V1558" i="1" s="1"/>
  <c r="U1559" i="1"/>
  <c r="V1559" i="1" s="1"/>
  <c r="U1560" i="1"/>
  <c r="V1560" i="1" s="1"/>
  <c r="U1561" i="1"/>
  <c r="V1561" i="1" s="1"/>
  <c r="U1562" i="1"/>
  <c r="V1562" i="1" s="1"/>
  <c r="U1563" i="1"/>
  <c r="V1563" i="1" s="1"/>
  <c r="U1564" i="1"/>
  <c r="V1564" i="1" s="1"/>
  <c r="U1565" i="1"/>
  <c r="V1565" i="1" s="1"/>
  <c r="U1566" i="1"/>
  <c r="V1566" i="1" s="1"/>
  <c r="U1567" i="1"/>
  <c r="V1567" i="1" s="1"/>
  <c r="U1568" i="1"/>
  <c r="V1568" i="1" s="1"/>
  <c r="U1569" i="1"/>
  <c r="V1569" i="1" s="1"/>
  <c r="U1570" i="1"/>
  <c r="V1570" i="1" s="1"/>
  <c r="U1571" i="1"/>
  <c r="V1571" i="1" s="1"/>
  <c r="U1572" i="1"/>
  <c r="V1572" i="1" s="1"/>
  <c r="U1573" i="1"/>
  <c r="V1573" i="1" s="1"/>
  <c r="U1574" i="1"/>
  <c r="V1574" i="1" s="1"/>
  <c r="U1575" i="1"/>
  <c r="V1575" i="1" s="1"/>
  <c r="U1576" i="1"/>
  <c r="V1576" i="1" s="1"/>
  <c r="U1577" i="1"/>
  <c r="V1577" i="1" s="1"/>
  <c r="U1578" i="1"/>
  <c r="V1578" i="1" s="1"/>
  <c r="U1579" i="1"/>
  <c r="V1579" i="1" s="1"/>
  <c r="U1580" i="1"/>
  <c r="V1580" i="1" s="1"/>
  <c r="U1581" i="1"/>
  <c r="V1581" i="1" s="1"/>
  <c r="U1582" i="1"/>
  <c r="V1582" i="1" s="1"/>
  <c r="U1583" i="1"/>
  <c r="V1583" i="1" s="1"/>
  <c r="U1584" i="1"/>
  <c r="V1584" i="1" s="1"/>
  <c r="U1585" i="1"/>
  <c r="V1585" i="1" s="1"/>
  <c r="U1586" i="1"/>
  <c r="V1586" i="1" s="1"/>
  <c r="U1587" i="1"/>
  <c r="V1587" i="1" s="1"/>
  <c r="U1588" i="1"/>
  <c r="V1588" i="1" s="1"/>
  <c r="U1589" i="1"/>
  <c r="V1589" i="1" s="1"/>
  <c r="U1590" i="1"/>
  <c r="V1590" i="1" s="1"/>
  <c r="U1591" i="1"/>
  <c r="V1591" i="1" s="1"/>
  <c r="U1592" i="1"/>
  <c r="V1592" i="1" s="1"/>
  <c r="U1593" i="1"/>
  <c r="V1593" i="1" s="1"/>
  <c r="U1594" i="1"/>
  <c r="V1594" i="1" s="1"/>
  <c r="U1595" i="1"/>
  <c r="V1595" i="1" s="1"/>
  <c r="U1596" i="1"/>
  <c r="V1596" i="1" s="1"/>
  <c r="U1597" i="1"/>
  <c r="V1597" i="1" s="1"/>
  <c r="U1598" i="1"/>
  <c r="V1598" i="1" s="1"/>
  <c r="U1599" i="1"/>
  <c r="V1599" i="1" s="1"/>
  <c r="U1600" i="1"/>
  <c r="V1600" i="1" s="1"/>
  <c r="U1601" i="1"/>
  <c r="V1601" i="1" s="1"/>
  <c r="U1602" i="1"/>
  <c r="V1602" i="1" s="1"/>
  <c r="U1603" i="1"/>
  <c r="V1603" i="1" s="1"/>
  <c r="U1604" i="1"/>
  <c r="V1604" i="1" s="1"/>
  <c r="U1605" i="1"/>
  <c r="V1605" i="1" s="1"/>
  <c r="U1606" i="1"/>
  <c r="V1606" i="1" s="1"/>
  <c r="U1607" i="1"/>
  <c r="V1607" i="1" s="1"/>
  <c r="U1608" i="1"/>
  <c r="V1608" i="1" s="1"/>
  <c r="U1609" i="1"/>
  <c r="V1609" i="1" s="1"/>
  <c r="U1610" i="1"/>
  <c r="V1610" i="1" s="1"/>
  <c r="U1611" i="1"/>
  <c r="V1611" i="1" s="1"/>
  <c r="U1612" i="1"/>
  <c r="V1612" i="1" s="1"/>
  <c r="U1613" i="1"/>
  <c r="V1613" i="1" s="1"/>
  <c r="U1614" i="1"/>
  <c r="V1614" i="1" s="1"/>
  <c r="U1615" i="1"/>
  <c r="V1615" i="1" s="1"/>
  <c r="U1616" i="1"/>
  <c r="V1616" i="1" s="1"/>
  <c r="U1617" i="1"/>
  <c r="V1617" i="1" s="1"/>
  <c r="U1618" i="1"/>
  <c r="V1618" i="1" s="1"/>
  <c r="U1619" i="1"/>
  <c r="V1619" i="1" s="1"/>
  <c r="U1620" i="1"/>
  <c r="V1620" i="1" s="1"/>
  <c r="U1621" i="1"/>
  <c r="V1621" i="1" s="1"/>
  <c r="U1622" i="1"/>
  <c r="V1622" i="1" s="1"/>
  <c r="U1623" i="1"/>
  <c r="V1623" i="1" s="1"/>
  <c r="U1624" i="1"/>
  <c r="V1624" i="1" s="1"/>
  <c r="U1625" i="1"/>
  <c r="V1625" i="1" s="1"/>
  <c r="U1626" i="1"/>
  <c r="V1626" i="1" s="1"/>
  <c r="U1627" i="1"/>
  <c r="V1627" i="1" s="1"/>
  <c r="U1628" i="1"/>
  <c r="V1628" i="1" s="1"/>
  <c r="U1629" i="1"/>
  <c r="V1629" i="1" s="1"/>
  <c r="U1630" i="1"/>
  <c r="V1630" i="1" s="1"/>
  <c r="U1631" i="1"/>
  <c r="V1631" i="1" s="1"/>
  <c r="U1632" i="1"/>
  <c r="V1632" i="1" s="1"/>
  <c r="U1633" i="1"/>
  <c r="V1633" i="1" s="1"/>
  <c r="U1634" i="1"/>
  <c r="V1634" i="1" s="1"/>
  <c r="U1635" i="1"/>
  <c r="V1635" i="1" s="1"/>
  <c r="U1636" i="1"/>
  <c r="V1636" i="1" s="1"/>
  <c r="U1637" i="1"/>
  <c r="V1637" i="1" s="1"/>
  <c r="U1638" i="1"/>
  <c r="V1638" i="1" s="1"/>
  <c r="U1639" i="1"/>
  <c r="V1639" i="1" s="1"/>
  <c r="U1640" i="1"/>
  <c r="V1640" i="1" s="1"/>
  <c r="U1641" i="1"/>
  <c r="V1641" i="1" s="1"/>
  <c r="U1642" i="1"/>
  <c r="V1642" i="1" s="1"/>
  <c r="U1643" i="1"/>
  <c r="V1643" i="1" s="1"/>
  <c r="U1644" i="1"/>
  <c r="V1644" i="1" s="1"/>
  <c r="U1645" i="1"/>
  <c r="V1645" i="1" s="1"/>
  <c r="U1646" i="1"/>
  <c r="V1646" i="1" s="1"/>
  <c r="U1647" i="1"/>
  <c r="V1647" i="1" s="1"/>
  <c r="U1648" i="1"/>
  <c r="V1648" i="1" s="1"/>
  <c r="U1649" i="1"/>
  <c r="V1649" i="1" s="1"/>
  <c r="U1650" i="1"/>
  <c r="V1650" i="1" s="1"/>
  <c r="U1651" i="1"/>
  <c r="V1651" i="1" s="1"/>
  <c r="U1652" i="1"/>
  <c r="V1652" i="1" s="1"/>
  <c r="U1653" i="1"/>
  <c r="V1653" i="1" s="1"/>
  <c r="U1654" i="1"/>
  <c r="V1654" i="1" s="1"/>
  <c r="U1655" i="1"/>
  <c r="V1655" i="1" s="1"/>
  <c r="U1656" i="1"/>
  <c r="V1656" i="1" s="1"/>
  <c r="U1657" i="1"/>
  <c r="V1657" i="1" s="1"/>
  <c r="U1658" i="1"/>
  <c r="V1658" i="1" s="1"/>
  <c r="U1659" i="1"/>
  <c r="V1659" i="1" s="1"/>
  <c r="U1660" i="1"/>
  <c r="V1660" i="1" s="1"/>
  <c r="U1661" i="1"/>
  <c r="V1661" i="1" s="1"/>
  <c r="U1662" i="1"/>
  <c r="V1662" i="1" s="1"/>
  <c r="U1663" i="1"/>
  <c r="V1663" i="1" s="1"/>
  <c r="U1664" i="1"/>
  <c r="V1664" i="1" s="1"/>
  <c r="U1665" i="1"/>
  <c r="V1665" i="1" s="1"/>
  <c r="U1666" i="1"/>
  <c r="V1666" i="1" s="1"/>
  <c r="U1667" i="1"/>
  <c r="V1667" i="1" s="1"/>
  <c r="U1668" i="1"/>
  <c r="V1668" i="1" s="1"/>
  <c r="U1669" i="1"/>
  <c r="V1669" i="1" s="1"/>
  <c r="U1670" i="1"/>
  <c r="V1670" i="1" s="1"/>
  <c r="U1671" i="1"/>
  <c r="V1671" i="1" s="1"/>
  <c r="U1672" i="1"/>
  <c r="V1672" i="1" s="1"/>
  <c r="U1673" i="1"/>
  <c r="V1673" i="1" s="1"/>
  <c r="U1674" i="1"/>
  <c r="V1674" i="1" s="1"/>
  <c r="U1675" i="1"/>
  <c r="V1675" i="1" s="1"/>
  <c r="U1676" i="1"/>
  <c r="V1676" i="1" s="1"/>
  <c r="U1677" i="1"/>
  <c r="V1677" i="1" s="1"/>
  <c r="U1678" i="1"/>
  <c r="V1678" i="1" s="1"/>
  <c r="U1679" i="1"/>
  <c r="V1679" i="1" s="1"/>
  <c r="U1680" i="1"/>
  <c r="V1680" i="1" s="1"/>
  <c r="U1681" i="1"/>
  <c r="V1681" i="1" s="1"/>
  <c r="U1682" i="1"/>
  <c r="V1682" i="1" s="1"/>
  <c r="U1683" i="1"/>
  <c r="V1683" i="1" s="1"/>
  <c r="U1684" i="1"/>
  <c r="V1684" i="1" s="1"/>
  <c r="U1685" i="1"/>
  <c r="V1685" i="1" s="1"/>
  <c r="U1686" i="1"/>
  <c r="V1686" i="1" s="1"/>
  <c r="U1687" i="1"/>
  <c r="V1687" i="1" s="1"/>
  <c r="U1688" i="1"/>
  <c r="V1688" i="1" s="1"/>
  <c r="U1689" i="1"/>
  <c r="V1689" i="1" s="1"/>
  <c r="U1690" i="1"/>
  <c r="V1690" i="1" s="1"/>
  <c r="U1691" i="1"/>
  <c r="V1691" i="1" s="1"/>
  <c r="U1692" i="1"/>
  <c r="V1692" i="1" s="1"/>
  <c r="U1693" i="1"/>
  <c r="V1693" i="1" s="1"/>
  <c r="U1694" i="1"/>
  <c r="V1694" i="1" s="1"/>
  <c r="U1695" i="1"/>
  <c r="V1695" i="1" s="1"/>
  <c r="U1696" i="1"/>
  <c r="V1696" i="1" s="1"/>
  <c r="U1697" i="1"/>
  <c r="V1697" i="1" s="1"/>
  <c r="U1698" i="1"/>
  <c r="V1698" i="1" s="1"/>
  <c r="U1699" i="1"/>
  <c r="V1699" i="1" s="1"/>
  <c r="U1700" i="1"/>
  <c r="V1700" i="1" s="1"/>
  <c r="U1701" i="1"/>
  <c r="V1701" i="1" s="1"/>
  <c r="U1702" i="1"/>
  <c r="V1702" i="1" s="1"/>
  <c r="U1703" i="1"/>
  <c r="V1703" i="1" s="1"/>
  <c r="U1704" i="1"/>
  <c r="V1704" i="1" s="1"/>
  <c r="U1705" i="1"/>
  <c r="V1705" i="1" s="1"/>
  <c r="U1706" i="1"/>
  <c r="V1706" i="1" s="1"/>
  <c r="U1707" i="1"/>
  <c r="V1707" i="1" s="1"/>
  <c r="U1708" i="1"/>
  <c r="V1708" i="1" s="1"/>
  <c r="U1709" i="1"/>
  <c r="V1709" i="1" s="1"/>
  <c r="U1710" i="1"/>
  <c r="V1710" i="1" s="1"/>
  <c r="U1711" i="1"/>
  <c r="V1711" i="1" s="1"/>
  <c r="U1712" i="1"/>
  <c r="V1712" i="1" s="1"/>
  <c r="U1713" i="1"/>
  <c r="V1713" i="1" s="1"/>
  <c r="U1714" i="1"/>
  <c r="V1714" i="1" s="1"/>
  <c r="U1715" i="1"/>
  <c r="V1715" i="1" s="1"/>
  <c r="U1716" i="1"/>
  <c r="V1716" i="1" s="1"/>
  <c r="U1717" i="1"/>
  <c r="V1717" i="1" s="1"/>
  <c r="U1718" i="1"/>
  <c r="V1718" i="1" s="1"/>
  <c r="U1719" i="1"/>
  <c r="V1719" i="1" s="1"/>
  <c r="U1720" i="1"/>
  <c r="V1720" i="1" s="1"/>
  <c r="U1721" i="1"/>
  <c r="V1721" i="1" s="1"/>
  <c r="U1722" i="1"/>
  <c r="V1722" i="1" s="1"/>
  <c r="U1723" i="1"/>
  <c r="V1723" i="1" s="1"/>
  <c r="U1724" i="1"/>
  <c r="V1724" i="1" s="1"/>
  <c r="U1725" i="1"/>
  <c r="V1725" i="1" s="1"/>
  <c r="U1726" i="1"/>
  <c r="V1726" i="1" s="1"/>
  <c r="U1727" i="1"/>
  <c r="V1727" i="1" s="1"/>
  <c r="U1728" i="1"/>
  <c r="V1728" i="1" s="1"/>
  <c r="U1729" i="1"/>
  <c r="V1729" i="1" s="1"/>
  <c r="U1730" i="1"/>
  <c r="V1730" i="1" s="1"/>
  <c r="U1731" i="1"/>
  <c r="V1731" i="1" s="1"/>
  <c r="U1732" i="1"/>
  <c r="V1732" i="1" s="1"/>
  <c r="U1733" i="1"/>
  <c r="V1733" i="1" s="1"/>
  <c r="U1734" i="1"/>
  <c r="V1734" i="1" s="1"/>
  <c r="U1735" i="1"/>
  <c r="V1735" i="1" s="1"/>
  <c r="U1736" i="1"/>
  <c r="V1736" i="1" s="1"/>
  <c r="U1737" i="1"/>
  <c r="V1737" i="1" s="1"/>
  <c r="U1738" i="1"/>
  <c r="V1738" i="1" s="1"/>
  <c r="U1739" i="1"/>
  <c r="V1739" i="1" s="1"/>
  <c r="U1740" i="1"/>
  <c r="V1740" i="1" s="1"/>
  <c r="U1741" i="1"/>
  <c r="V1741" i="1" s="1"/>
  <c r="U1742" i="1"/>
  <c r="V1742" i="1" s="1"/>
  <c r="U1743" i="1"/>
  <c r="V1743" i="1" s="1"/>
  <c r="U1744" i="1"/>
  <c r="V1744" i="1" s="1"/>
  <c r="U1745" i="1"/>
  <c r="V1745" i="1" s="1"/>
  <c r="U1746" i="1"/>
  <c r="V1746" i="1" s="1"/>
  <c r="U1747" i="1"/>
  <c r="V1747" i="1" s="1"/>
  <c r="U1748" i="1"/>
  <c r="V1748" i="1" s="1"/>
  <c r="U1749" i="1"/>
  <c r="V1749" i="1" s="1"/>
  <c r="U1750" i="1"/>
  <c r="V1750" i="1" s="1"/>
  <c r="U1751" i="1"/>
  <c r="V1751" i="1" s="1"/>
  <c r="U1752" i="1"/>
  <c r="V1752" i="1" s="1"/>
  <c r="U1753" i="1"/>
  <c r="V1753" i="1" s="1"/>
  <c r="U1754" i="1"/>
  <c r="V1754" i="1" s="1"/>
  <c r="U1755" i="1"/>
  <c r="V1755" i="1" s="1"/>
  <c r="U1756" i="1"/>
  <c r="V1756" i="1" s="1"/>
  <c r="U1757" i="1"/>
  <c r="V1757" i="1" s="1"/>
  <c r="U1758" i="1"/>
  <c r="V1758" i="1" s="1"/>
  <c r="U1759" i="1"/>
  <c r="V1759" i="1" s="1"/>
  <c r="U1760" i="1"/>
  <c r="V1760" i="1" s="1"/>
  <c r="U1761" i="1"/>
  <c r="V1761" i="1" s="1"/>
  <c r="U1762" i="1"/>
  <c r="V1762" i="1" s="1"/>
  <c r="U1763" i="1"/>
  <c r="V1763" i="1" s="1"/>
  <c r="U1764" i="1"/>
  <c r="V1764" i="1" s="1"/>
  <c r="U1765" i="1"/>
  <c r="V1765" i="1" s="1"/>
  <c r="U1766" i="1"/>
  <c r="V1766" i="1" s="1"/>
  <c r="U1767" i="1"/>
  <c r="V1767" i="1" s="1"/>
  <c r="U1768" i="1"/>
  <c r="V1768" i="1" s="1"/>
  <c r="U1769" i="1"/>
  <c r="V1769" i="1" s="1"/>
  <c r="U1770" i="1"/>
  <c r="V1770" i="1" s="1"/>
  <c r="U1771" i="1"/>
  <c r="V1771" i="1" s="1"/>
  <c r="U1772" i="1"/>
  <c r="V1772" i="1" s="1"/>
  <c r="U1773" i="1"/>
  <c r="V1773" i="1" s="1"/>
  <c r="U1774" i="1"/>
  <c r="V1774" i="1" s="1"/>
  <c r="U1775" i="1"/>
  <c r="V1775" i="1" s="1"/>
  <c r="U1776" i="1"/>
  <c r="V1776" i="1" s="1"/>
  <c r="U1777" i="1"/>
  <c r="V1777" i="1" s="1"/>
  <c r="U1778" i="1"/>
  <c r="V1778" i="1" s="1"/>
  <c r="U1779" i="1"/>
  <c r="V1779" i="1" s="1"/>
  <c r="U1780" i="1"/>
  <c r="V1780" i="1" s="1"/>
  <c r="U1781" i="1"/>
  <c r="V1781" i="1" s="1"/>
  <c r="U1782" i="1"/>
  <c r="V1782" i="1" s="1"/>
  <c r="U1783" i="1"/>
  <c r="V1783" i="1" s="1"/>
  <c r="U1784" i="1"/>
  <c r="V1784" i="1" s="1"/>
  <c r="U1785" i="1"/>
  <c r="V1785" i="1" s="1"/>
  <c r="U1786" i="1"/>
  <c r="V1786" i="1" s="1"/>
  <c r="U1787" i="1"/>
  <c r="V1787" i="1" s="1"/>
  <c r="U1788" i="1"/>
  <c r="V1788" i="1" s="1"/>
  <c r="U1789" i="1"/>
  <c r="V1789" i="1" s="1"/>
  <c r="U1790" i="1"/>
  <c r="V1790" i="1" s="1"/>
  <c r="U1791" i="1"/>
  <c r="V1791" i="1" s="1"/>
  <c r="U1792" i="1"/>
  <c r="V1792" i="1" s="1"/>
  <c r="U1793" i="1"/>
  <c r="V1793" i="1" s="1"/>
  <c r="U1794" i="1"/>
  <c r="V1794" i="1" s="1"/>
  <c r="U1795" i="1"/>
  <c r="V1795" i="1" s="1"/>
  <c r="U1796" i="1"/>
  <c r="V1796" i="1" s="1"/>
  <c r="U1797" i="1"/>
  <c r="V1797" i="1" s="1"/>
  <c r="U1798" i="1"/>
  <c r="V1798" i="1" s="1"/>
  <c r="U1799" i="1"/>
  <c r="V1799" i="1" s="1"/>
  <c r="U1800" i="1"/>
  <c r="V1800" i="1" s="1"/>
  <c r="U1801" i="1"/>
  <c r="V1801" i="1" s="1"/>
  <c r="U1802" i="1"/>
  <c r="V1802" i="1" s="1"/>
  <c r="U1803" i="1"/>
  <c r="V1803" i="1" s="1"/>
  <c r="U1804" i="1"/>
  <c r="V1804" i="1" s="1"/>
  <c r="U1805" i="1"/>
  <c r="V1805" i="1" s="1"/>
  <c r="U1806" i="1"/>
  <c r="V1806" i="1" s="1"/>
  <c r="U1807" i="1"/>
  <c r="V1807" i="1" s="1"/>
  <c r="U1808" i="1"/>
  <c r="V1808" i="1" s="1"/>
  <c r="U8" i="1"/>
  <c r="V8" i="1" s="1"/>
  <c r="I11" i="2"/>
  <c r="K9" i="2"/>
  <c r="O9" i="2" s="1"/>
  <c r="K8" i="3"/>
  <c r="O8" i="3" s="1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O10" i="2" s="1"/>
  <c r="J10" i="2"/>
  <c r="J8" i="2"/>
  <c r="S11" i="2"/>
  <c r="J9" i="2"/>
  <c r="L9" i="2" s="1"/>
  <c r="V1031" i="1"/>
  <c r="J10" i="3"/>
  <c r="L8" i="3"/>
  <c r="L8" i="2"/>
  <c r="N9" i="2"/>
  <c r="Q8" i="3"/>
  <c r="P8" i="3"/>
  <c r="Q9" i="3"/>
  <c r="Q8" i="2"/>
  <c r="Q10" i="2"/>
  <c r="P8" i="2"/>
  <c r="P9" i="3"/>
  <c r="P10" i="2"/>
  <c r="Q9" i="2"/>
  <c r="AG10" i="1"/>
  <c r="P9" i="2"/>
  <c r="AG11" i="1"/>
  <c r="K11" i="2" l="1"/>
  <c r="M8" i="2"/>
  <c r="J11" i="2"/>
  <c r="N8" i="2"/>
  <c r="N10" i="2"/>
  <c r="J1695" i="1"/>
  <c r="J1687" i="1"/>
  <c r="L1687" i="1" s="1"/>
  <c r="M1687" i="1" s="1"/>
  <c r="P1687" i="1" s="1"/>
  <c r="J1671" i="1"/>
  <c r="J1663" i="1"/>
  <c r="J1655" i="1"/>
  <c r="J1639" i="1"/>
  <c r="J1631" i="1"/>
  <c r="J1623" i="1"/>
  <c r="J1607" i="1"/>
  <c r="J1599" i="1"/>
  <c r="L1599" i="1" s="1"/>
  <c r="J1591" i="1"/>
  <c r="J1446" i="1"/>
  <c r="J1438" i="1"/>
  <c r="J1430" i="1"/>
  <c r="J1422" i="1"/>
  <c r="J1406" i="1"/>
  <c r="K1406" i="1"/>
  <c r="J1523" i="1"/>
  <c r="L1523" i="1" s="1"/>
  <c r="M1523" i="1" s="1"/>
  <c r="P1523" i="1" s="1"/>
  <c r="J1515" i="1"/>
  <c r="J1491" i="1"/>
  <c r="J1459" i="1"/>
  <c r="J1451" i="1"/>
  <c r="J1427" i="1"/>
  <c r="J1419" i="1"/>
  <c r="I10" i="1"/>
  <c r="I18" i="1"/>
  <c r="I26" i="1"/>
  <c r="I34" i="1"/>
  <c r="I42" i="1"/>
  <c r="I50" i="1"/>
  <c r="I58" i="1"/>
  <c r="I66" i="1"/>
  <c r="I74" i="1"/>
  <c r="I82" i="1"/>
  <c r="L82" i="1" s="1"/>
  <c r="M82" i="1" s="1"/>
  <c r="P82" i="1" s="1"/>
  <c r="I90" i="1"/>
  <c r="I98" i="1"/>
  <c r="I106" i="1"/>
  <c r="I114" i="1"/>
  <c r="I122" i="1"/>
  <c r="I130" i="1"/>
  <c r="I138" i="1"/>
  <c r="I146" i="1"/>
  <c r="I154" i="1"/>
  <c r="I162" i="1"/>
  <c r="I170" i="1"/>
  <c r="I178" i="1"/>
  <c r="I186" i="1"/>
  <c r="I194" i="1"/>
  <c r="I202" i="1"/>
  <c r="I210" i="1"/>
  <c r="I218" i="1"/>
  <c r="I226" i="1"/>
  <c r="I234" i="1"/>
  <c r="I242" i="1"/>
  <c r="I250" i="1"/>
  <c r="I258" i="1"/>
  <c r="I266" i="1"/>
  <c r="I274" i="1"/>
  <c r="I282" i="1"/>
  <c r="I290" i="1"/>
  <c r="I298" i="1"/>
  <c r="I306" i="1"/>
  <c r="I314" i="1"/>
  <c r="I322" i="1"/>
  <c r="I330" i="1"/>
  <c r="I338" i="1"/>
  <c r="I346" i="1"/>
  <c r="I354" i="1"/>
  <c r="I362" i="1"/>
  <c r="I370" i="1"/>
  <c r="I378" i="1"/>
  <c r="I386" i="1"/>
  <c r="I394" i="1"/>
  <c r="I402" i="1"/>
  <c r="L402" i="1" s="1"/>
  <c r="M402" i="1" s="1"/>
  <c r="P402" i="1" s="1"/>
  <c r="I410" i="1"/>
  <c r="I418" i="1"/>
  <c r="I426" i="1"/>
  <c r="I434" i="1"/>
  <c r="I442" i="1"/>
  <c r="I450" i="1"/>
  <c r="I458" i="1"/>
  <c r="I466" i="1"/>
  <c r="I474" i="1"/>
  <c r="I482" i="1"/>
  <c r="I490" i="1"/>
  <c r="I498" i="1"/>
  <c r="I506" i="1"/>
  <c r="I514" i="1"/>
  <c r="I522" i="1"/>
  <c r="I530" i="1"/>
  <c r="I538" i="1"/>
  <c r="I546" i="1"/>
  <c r="I554" i="1"/>
  <c r="I562" i="1"/>
  <c r="I570" i="1"/>
  <c r="I578" i="1"/>
  <c r="I586" i="1"/>
  <c r="I594" i="1"/>
  <c r="L594" i="1" s="1"/>
  <c r="I602" i="1"/>
  <c r="I610" i="1"/>
  <c r="I618" i="1"/>
  <c r="I626" i="1"/>
  <c r="I634" i="1"/>
  <c r="I642" i="1"/>
  <c r="I650" i="1"/>
  <c r="I658" i="1"/>
  <c r="I666" i="1"/>
  <c r="I674" i="1"/>
  <c r="I682" i="1"/>
  <c r="I690" i="1"/>
  <c r="I698" i="1"/>
  <c r="I706" i="1"/>
  <c r="I714" i="1"/>
  <c r="I722" i="1"/>
  <c r="L722" i="1" s="1"/>
  <c r="I730" i="1"/>
  <c r="I738" i="1"/>
  <c r="I746" i="1"/>
  <c r="I754" i="1"/>
  <c r="I762" i="1"/>
  <c r="I770" i="1"/>
  <c r="I778" i="1"/>
  <c r="I786" i="1"/>
  <c r="I794" i="1"/>
  <c r="I802" i="1"/>
  <c r="I810" i="1"/>
  <c r="I818" i="1"/>
  <c r="I826" i="1"/>
  <c r="I834" i="1"/>
  <c r="I842" i="1"/>
  <c r="I850" i="1"/>
  <c r="I858" i="1"/>
  <c r="I866" i="1"/>
  <c r="I874" i="1"/>
  <c r="I882" i="1"/>
  <c r="I890" i="1"/>
  <c r="I898" i="1"/>
  <c r="I906" i="1"/>
  <c r="I914" i="1"/>
  <c r="L914" i="1" s="1"/>
  <c r="I922" i="1"/>
  <c r="I930" i="1"/>
  <c r="I938" i="1"/>
  <c r="I946" i="1"/>
  <c r="I954" i="1"/>
  <c r="I962" i="1"/>
  <c r="I970" i="1"/>
  <c r="I978" i="1"/>
  <c r="L978" i="1" s="1"/>
  <c r="I986" i="1"/>
  <c r="I994" i="1"/>
  <c r="I1002" i="1"/>
  <c r="I1010" i="1"/>
  <c r="I1018" i="1"/>
  <c r="I1026" i="1"/>
  <c r="I1034" i="1"/>
  <c r="I1042" i="1"/>
  <c r="L1042" i="1" s="1"/>
  <c r="I1050" i="1"/>
  <c r="I1058" i="1"/>
  <c r="I1066" i="1"/>
  <c r="I1074" i="1"/>
  <c r="I1082" i="1"/>
  <c r="I1090" i="1"/>
  <c r="I1098" i="1"/>
  <c r="I1106" i="1"/>
  <c r="I1114" i="1"/>
  <c r="I1122" i="1"/>
  <c r="I1130" i="1"/>
  <c r="I1138" i="1"/>
  <c r="I1146" i="1"/>
  <c r="I1154" i="1"/>
  <c r="I1162" i="1"/>
  <c r="I1170" i="1"/>
  <c r="L1170" i="1" s="1"/>
  <c r="M1170" i="1" s="1"/>
  <c r="P1170" i="1" s="1"/>
  <c r="I1178" i="1"/>
  <c r="I1186" i="1"/>
  <c r="I1194" i="1"/>
  <c r="I1202" i="1"/>
  <c r="I1210" i="1"/>
  <c r="I1218" i="1"/>
  <c r="I1226" i="1"/>
  <c r="I1234" i="1"/>
  <c r="L1234" i="1" s="1"/>
  <c r="M1234" i="1" s="1"/>
  <c r="P1234" i="1" s="1"/>
  <c r="I1242" i="1"/>
  <c r="I1250" i="1"/>
  <c r="I1258" i="1"/>
  <c r="I1266" i="1"/>
  <c r="I1274" i="1"/>
  <c r="I1282" i="1"/>
  <c r="I1290" i="1"/>
  <c r="I1298" i="1"/>
  <c r="L1298" i="1" s="1"/>
  <c r="M1298" i="1" s="1"/>
  <c r="P1298" i="1" s="1"/>
  <c r="I1306" i="1"/>
  <c r="I1314" i="1"/>
  <c r="I1322" i="1"/>
  <c r="I1330" i="1"/>
  <c r="I1338" i="1"/>
  <c r="I1346" i="1"/>
  <c r="I1354" i="1"/>
  <c r="I1362" i="1"/>
  <c r="L1362" i="1" s="1"/>
  <c r="M1362" i="1" s="1"/>
  <c r="P1362" i="1" s="1"/>
  <c r="I11" i="1"/>
  <c r="I19" i="1"/>
  <c r="I27" i="1"/>
  <c r="I35" i="1"/>
  <c r="I43" i="1"/>
  <c r="I51" i="1"/>
  <c r="I59" i="1"/>
  <c r="I67" i="1"/>
  <c r="L67" i="1" s="1"/>
  <c r="I75" i="1"/>
  <c r="I83" i="1"/>
  <c r="I91" i="1"/>
  <c r="I99" i="1"/>
  <c r="I107" i="1"/>
  <c r="I115" i="1"/>
  <c r="I123" i="1"/>
  <c r="I131" i="1"/>
  <c r="L131" i="1" s="1"/>
  <c r="M131" i="1" s="1"/>
  <c r="P131" i="1" s="1"/>
  <c r="I139" i="1"/>
  <c r="I147" i="1"/>
  <c r="I155" i="1"/>
  <c r="I163" i="1"/>
  <c r="I171" i="1"/>
  <c r="I179" i="1"/>
  <c r="I187" i="1"/>
  <c r="I195" i="1"/>
  <c r="L195" i="1" s="1"/>
  <c r="I203" i="1"/>
  <c r="I211" i="1"/>
  <c r="I219" i="1"/>
  <c r="I227" i="1"/>
  <c r="I235" i="1"/>
  <c r="I243" i="1"/>
  <c r="I251" i="1"/>
  <c r="I259" i="1"/>
  <c r="I267" i="1"/>
  <c r="I275" i="1"/>
  <c r="I283" i="1"/>
  <c r="I291" i="1"/>
  <c r="I299" i="1"/>
  <c r="I307" i="1"/>
  <c r="I315" i="1"/>
  <c r="I323" i="1"/>
  <c r="I331" i="1"/>
  <c r="I339" i="1"/>
  <c r="I347" i="1"/>
  <c r="I355" i="1"/>
  <c r="I363" i="1"/>
  <c r="I371" i="1"/>
  <c r="I379" i="1"/>
  <c r="I387" i="1"/>
  <c r="I395" i="1"/>
  <c r="I403" i="1"/>
  <c r="I411" i="1"/>
  <c r="I419" i="1"/>
  <c r="I427" i="1"/>
  <c r="I435" i="1"/>
  <c r="I443" i="1"/>
  <c r="I451" i="1"/>
  <c r="L451" i="1" s="1"/>
  <c r="M451" i="1" s="1"/>
  <c r="P451" i="1" s="1"/>
  <c r="I459" i="1"/>
  <c r="I467" i="1"/>
  <c r="I475" i="1"/>
  <c r="I483" i="1"/>
  <c r="I491" i="1"/>
  <c r="I499" i="1"/>
  <c r="I507" i="1"/>
  <c r="I515" i="1"/>
  <c r="L515" i="1" s="1"/>
  <c r="M515" i="1" s="1"/>
  <c r="P515" i="1" s="1"/>
  <c r="I523" i="1"/>
  <c r="I531" i="1"/>
  <c r="I539" i="1"/>
  <c r="I547" i="1"/>
  <c r="I555" i="1"/>
  <c r="I563" i="1"/>
  <c r="I571" i="1"/>
  <c r="I579" i="1"/>
  <c r="I587" i="1"/>
  <c r="I595" i="1"/>
  <c r="I603" i="1"/>
  <c r="I611" i="1"/>
  <c r="I619" i="1"/>
  <c r="I627" i="1"/>
  <c r="I635" i="1"/>
  <c r="I643" i="1"/>
  <c r="L643" i="1" s="1"/>
  <c r="M643" i="1" s="1"/>
  <c r="P643" i="1" s="1"/>
  <c r="I651" i="1"/>
  <c r="I659" i="1"/>
  <c r="I667" i="1"/>
  <c r="I675" i="1"/>
  <c r="I683" i="1"/>
  <c r="I691" i="1"/>
  <c r="I699" i="1"/>
  <c r="I707" i="1"/>
  <c r="I715" i="1"/>
  <c r="I723" i="1"/>
  <c r="I731" i="1"/>
  <c r="I739" i="1"/>
  <c r="I747" i="1"/>
  <c r="I755" i="1"/>
  <c r="I763" i="1"/>
  <c r="I771" i="1"/>
  <c r="I779" i="1"/>
  <c r="I787" i="1"/>
  <c r="I795" i="1"/>
  <c r="I803" i="1"/>
  <c r="I811" i="1"/>
  <c r="I819" i="1"/>
  <c r="I827" i="1"/>
  <c r="I835" i="1"/>
  <c r="I843" i="1"/>
  <c r="I851" i="1"/>
  <c r="I859" i="1"/>
  <c r="I867" i="1"/>
  <c r="I875" i="1"/>
  <c r="I883" i="1"/>
  <c r="I891" i="1"/>
  <c r="I899" i="1"/>
  <c r="I907" i="1"/>
  <c r="I915" i="1"/>
  <c r="I923" i="1"/>
  <c r="I931" i="1"/>
  <c r="I939" i="1"/>
  <c r="I947" i="1"/>
  <c r="I955" i="1"/>
  <c r="I963" i="1"/>
  <c r="I971" i="1"/>
  <c r="I979" i="1"/>
  <c r="I987" i="1"/>
  <c r="I995" i="1"/>
  <c r="I1003" i="1"/>
  <c r="I1011" i="1"/>
  <c r="I1019" i="1"/>
  <c r="I1027" i="1"/>
  <c r="I1035" i="1"/>
  <c r="I1043" i="1"/>
  <c r="I1051" i="1"/>
  <c r="I1059" i="1"/>
  <c r="I1067" i="1"/>
  <c r="I1075" i="1"/>
  <c r="I1083" i="1"/>
  <c r="I1091" i="1"/>
  <c r="I1099" i="1"/>
  <c r="I1107" i="1"/>
  <c r="I1115" i="1"/>
  <c r="I1123" i="1"/>
  <c r="I1131" i="1"/>
  <c r="I1139" i="1"/>
  <c r="I1147" i="1"/>
  <c r="I1155" i="1"/>
  <c r="L1155" i="1" s="1"/>
  <c r="M1155" i="1" s="1"/>
  <c r="P1155" i="1" s="1"/>
  <c r="I1163" i="1"/>
  <c r="I1171" i="1"/>
  <c r="I1179" i="1"/>
  <c r="I1187" i="1"/>
  <c r="I1195" i="1"/>
  <c r="I1203" i="1"/>
  <c r="I1211" i="1"/>
  <c r="I1219" i="1"/>
  <c r="L1219" i="1" s="1"/>
  <c r="M1219" i="1" s="1"/>
  <c r="P1219" i="1" s="1"/>
  <c r="I1227" i="1"/>
  <c r="I1235" i="1"/>
  <c r="I1243" i="1"/>
  <c r="I1251" i="1"/>
  <c r="I1259" i="1"/>
  <c r="I1267" i="1"/>
  <c r="I1275" i="1"/>
  <c r="I1283" i="1"/>
  <c r="I1291" i="1"/>
  <c r="I1299" i="1"/>
  <c r="I1307" i="1"/>
  <c r="I1315" i="1"/>
  <c r="I1323" i="1"/>
  <c r="I1331" i="1"/>
  <c r="I12" i="1"/>
  <c r="I20" i="1"/>
  <c r="I28" i="1"/>
  <c r="I36" i="1"/>
  <c r="I44" i="1"/>
  <c r="I52" i="1"/>
  <c r="I60" i="1"/>
  <c r="I68" i="1"/>
  <c r="I76" i="1"/>
  <c r="I84" i="1"/>
  <c r="I92" i="1"/>
  <c r="I100" i="1"/>
  <c r="I108" i="1"/>
  <c r="I116" i="1"/>
  <c r="I124" i="1"/>
  <c r="I132" i="1"/>
  <c r="I140" i="1"/>
  <c r="I148" i="1"/>
  <c r="I156" i="1"/>
  <c r="I164" i="1"/>
  <c r="I172" i="1"/>
  <c r="I180" i="1"/>
  <c r="I188" i="1"/>
  <c r="I196" i="1"/>
  <c r="I204" i="1"/>
  <c r="I212" i="1"/>
  <c r="I220" i="1"/>
  <c r="I228" i="1"/>
  <c r="I236" i="1"/>
  <c r="I244" i="1"/>
  <c r="I252" i="1"/>
  <c r="I260" i="1"/>
  <c r="I268" i="1"/>
  <c r="I276" i="1"/>
  <c r="I284" i="1"/>
  <c r="I292" i="1"/>
  <c r="I300" i="1"/>
  <c r="I308" i="1"/>
  <c r="I316" i="1"/>
  <c r="I324" i="1"/>
  <c r="I332" i="1"/>
  <c r="I340" i="1"/>
  <c r="I348" i="1"/>
  <c r="I356" i="1"/>
  <c r="I364" i="1"/>
  <c r="I372" i="1"/>
  <c r="I380" i="1"/>
  <c r="I388" i="1"/>
  <c r="I396" i="1"/>
  <c r="I404" i="1"/>
  <c r="I412" i="1"/>
  <c r="I420" i="1"/>
  <c r="I428" i="1"/>
  <c r="I436" i="1"/>
  <c r="I444" i="1"/>
  <c r="I452" i="1"/>
  <c r="I460" i="1"/>
  <c r="I468" i="1"/>
  <c r="I476" i="1"/>
  <c r="I484" i="1"/>
  <c r="I492" i="1"/>
  <c r="I500" i="1"/>
  <c r="I508" i="1"/>
  <c r="I516" i="1"/>
  <c r="I524" i="1"/>
  <c r="I532" i="1"/>
  <c r="I540" i="1"/>
  <c r="I548" i="1"/>
  <c r="I556" i="1"/>
  <c r="I564" i="1"/>
  <c r="I572" i="1"/>
  <c r="I580" i="1"/>
  <c r="I588" i="1"/>
  <c r="I596" i="1"/>
  <c r="L596" i="1" s="1"/>
  <c r="M596" i="1" s="1"/>
  <c r="P596" i="1" s="1"/>
  <c r="I604" i="1"/>
  <c r="I612" i="1"/>
  <c r="I620" i="1"/>
  <c r="I628" i="1"/>
  <c r="I636" i="1"/>
  <c r="I644" i="1"/>
  <c r="I652" i="1"/>
  <c r="I660" i="1"/>
  <c r="I668" i="1"/>
  <c r="I676" i="1"/>
  <c r="I684" i="1"/>
  <c r="I692" i="1"/>
  <c r="I700" i="1"/>
  <c r="I708" i="1"/>
  <c r="I716" i="1"/>
  <c r="I724" i="1"/>
  <c r="L724" i="1" s="1"/>
  <c r="I732" i="1"/>
  <c r="I740" i="1"/>
  <c r="I748" i="1"/>
  <c r="I756" i="1"/>
  <c r="I764" i="1"/>
  <c r="I772" i="1"/>
  <c r="I780" i="1"/>
  <c r="I788" i="1"/>
  <c r="I796" i="1"/>
  <c r="I804" i="1"/>
  <c r="I812" i="1"/>
  <c r="I820" i="1"/>
  <c r="I828" i="1"/>
  <c r="I836" i="1"/>
  <c r="I844" i="1"/>
  <c r="I852" i="1"/>
  <c r="L852" i="1" s="1"/>
  <c r="M852" i="1" s="1"/>
  <c r="P852" i="1" s="1"/>
  <c r="I860" i="1"/>
  <c r="I868" i="1"/>
  <c r="I876" i="1"/>
  <c r="I884" i="1"/>
  <c r="I892" i="1"/>
  <c r="I900" i="1"/>
  <c r="I908" i="1"/>
  <c r="I916" i="1"/>
  <c r="I924" i="1"/>
  <c r="I932" i="1"/>
  <c r="I940" i="1"/>
  <c r="I948" i="1"/>
  <c r="I956" i="1"/>
  <c r="I964" i="1"/>
  <c r="I972" i="1"/>
  <c r="I980" i="1"/>
  <c r="L980" i="1" s="1"/>
  <c r="M980" i="1" s="1"/>
  <c r="P980" i="1" s="1"/>
  <c r="I988" i="1"/>
  <c r="I996" i="1"/>
  <c r="I1004" i="1"/>
  <c r="I1012" i="1"/>
  <c r="I1020" i="1"/>
  <c r="I1028" i="1"/>
  <c r="I1036" i="1"/>
  <c r="I1044" i="1"/>
  <c r="I1052" i="1"/>
  <c r="I1060" i="1"/>
  <c r="I1068" i="1"/>
  <c r="I1076" i="1"/>
  <c r="I1084" i="1"/>
  <c r="I1092" i="1"/>
  <c r="I1100" i="1"/>
  <c r="I1108" i="1"/>
  <c r="L1108" i="1" s="1"/>
  <c r="M1108" i="1" s="1"/>
  <c r="P1108" i="1" s="1"/>
  <c r="I1116" i="1"/>
  <c r="I1124" i="1"/>
  <c r="I1132" i="1"/>
  <c r="I1140" i="1"/>
  <c r="I1148" i="1"/>
  <c r="I1156" i="1"/>
  <c r="I1164" i="1"/>
  <c r="I1172" i="1"/>
  <c r="I1180" i="1"/>
  <c r="I1188" i="1"/>
  <c r="I1196" i="1"/>
  <c r="I1204" i="1"/>
  <c r="I1212" i="1"/>
  <c r="I1220" i="1"/>
  <c r="I1228" i="1"/>
  <c r="I1236" i="1"/>
  <c r="I1244" i="1"/>
  <c r="I1252" i="1"/>
  <c r="I1260" i="1"/>
  <c r="I1268" i="1"/>
  <c r="I1276" i="1"/>
  <c r="I1284" i="1"/>
  <c r="I1292" i="1"/>
  <c r="I1300" i="1"/>
  <c r="I1308" i="1"/>
  <c r="I1316" i="1"/>
  <c r="I1324" i="1"/>
  <c r="I1332" i="1"/>
  <c r="I1340" i="1"/>
  <c r="I1348" i="1"/>
  <c r="I1356" i="1"/>
  <c r="I1364" i="1"/>
  <c r="I13" i="1"/>
  <c r="I21" i="1"/>
  <c r="I29" i="1"/>
  <c r="I37" i="1"/>
  <c r="I45" i="1"/>
  <c r="I53" i="1"/>
  <c r="I61" i="1"/>
  <c r="I69" i="1"/>
  <c r="I77" i="1"/>
  <c r="I85" i="1"/>
  <c r="I93" i="1"/>
  <c r="I101" i="1"/>
  <c r="I109" i="1"/>
  <c r="I117" i="1"/>
  <c r="I125" i="1"/>
  <c r="I133" i="1"/>
  <c r="I141" i="1"/>
  <c r="I149" i="1"/>
  <c r="I157" i="1"/>
  <c r="I165" i="1"/>
  <c r="I173" i="1"/>
  <c r="I181" i="1"/>
  <c r="I189" i="1"/>
  <c r="I197" i="1"/>
  <c r="I205" i="1"/>
  <c r="I213" i="1"/>
  <c r="I221" i="1"/>
  <c r="I229" i="1"/>
  <c r="I237" i="1"/>
  <c r="I245" i="1"/>
  <c r="I253" i="1"/>
  <c r="I261" i="1"/>
  <c r="I269" i="1"/>
  <c r="I277" i="1"/>
  <c r="I285" i="1"/>
  <c r="I293" i="1"/>
  <c r="I301" i="1"/>
  <c r="I309" i="1"/>
  <c r="I317" i="1"/>
  <c r="I325" i="1"/>
  <c r="I333" i="1"/>
  <c r="I341" i="1"/>
  <c r="I349" i="1"/>
  <c r="I357" i="1"/>
  <c r="I365" i="1"/>
  <c r="I373" i="1"/>
  <c r="I381" i="1"/>
  <c r="I389" i="1"/>
  <c r="I397" i="1"/>
  <c r="I405" i="1"/>
  <c r="I413" i="1"/>
  <c r="I421" i="1"/>
  <c r="I429" i="1"/>
  <c r="I437" i="1"/>
  <c r="I445" i="1"/>
  <c r="I453" i="1"/>
  <c r="I461" i="1"/>
  <c r="I469" i="1"/>
  <c r="I477" i="1"/>
  <c r="I485" i="1"/>
  <c r="I493" i="1"/>
  <c r="I501" i="1"/>
  <c r="I509" i="1"/>
  <c r="I517" i="1"/>
  <c r="L517" i="1" s="1"/>
  <c r="M517" i="1" s="1"/>
  <c r="P517" i="1" s="1"/>
  <c r="I525" i="1"/>
  <c r="I533" i="1"/>
  <c r="I541" i="1"/>
  <c r="I549" i="1"/>
  <c r="I557" i="1"/>
  <c r="I565" i="1"/>
  <c r="I573" i="1"/>
  <c r="I581" i="1"/>
  <c r="L581" i="1" s="1"/>
  <c r="M581" i="1" s="1"/>
  <c r="P581" i="1" s="1"/>
  <c r="I589" i="1"/>
  <c r="I597" i="1"/>
  <c r="I605" i="1"/>
  <c r="I613" i="1"/>
  <c r="I621" i="1"/>
  <c r="I629" i="1"/>
  <c r="I637" i="1"/>
  <c r="I645" i="1"/>
  <c r="L645" i="1" s="1"/>
  <c r="M645" i="1" s="1"/>
  <c r="P645" i="1" s="1"/>
  <c r="I653" i="1"/>
  <c r="I661" i="1"/>
  <c r="I669" i="1"/>
  <c r="I677" i="1"/>
  <c r="I685" i="1"/>
  <c r="I693" i="1"/>
  <c r="I701" i="1"/>
  <c r="I709" i="1"/>
  <c r="I717" i="1"/>
  <c r="I725" i="1"/>
  <c r="I733" i="1"/>
  <c r="I741" i="1"/>
  <c r="I749" i="1"/>
  <c r="I757" i="1"/>
  <c r="I765" i="1"/>
  <c r="I773" i="1"/>
  <c r="I781" i="1"/>
  <c r="I789" i="1"/>
  <c r="I797" i="1"/>
  <c r="I805" i="1"/>
  <c r="I813" i="1"/>
  <c r="I821" i="1"/>
  <c r="I829" i="1"/>
  <c r="I837" i="1"/>
  <c r="L837" i="1" s="1"/>
  <c r="M837" i="1" s="1"/>
  <c r="P837" i="1" s="1"/>
  <c r="I845" i="1"/>
  <c r="I853" i="1"/>
  <c r="I861" i="1"/>
  <c r="I869" i="1"/>
  <c r="I877" i="1"/>
  <c r="I885" i="1"/>
  <c r="I893" i="1"/>
  <c r="I901" i="1"/>
  <c r="L901" i="1" s="1"/>
  <c r="M901" i="1" s="1"/>
  <c r="P901" i="1" s="1"/>
  <c r="I909" i="1"/>
  <c r="I917" i="1"/>
  <c r="I925" i="1"/>
  <c r="I933" i="1"/>
  <c r="I941" i="1"/>
  <c r="I949" i="1"/>
  <c r="I957" i="1"/>
  <c r="I965" i="1"/>
  <c r="L965" i="1" s="1"/>
  <c r="M965" i="1" s="1"/>
  <c r="P965" i="1" s="1"/>
  <c r="I973" i="1"/>
  <c r="I981" i="1"/>
  <c r="I989" i="1"/>
  <c r="I997" i="1"/>
  <c r="I1005" i="1"/>
  <c r="I1013" i="1"/>
  <c r="I1021" i="1"/>
  <c r="I1029" i="1"/>
  <c r="L1029" i="1" s="1"/>
  <c r="M1029" i="1" s="1"/>
  <c r="P1029" i="1" s="1"/>
  <c r="I1037" i="1"/>
  <c r="I1045" i="1"/>
  <c r="I1053" i="1"/>
  <c r="I1061" i="1"/>
  <c r="I1069" i="1"/>
  <c r="I1077" i="1"/>
  <c r="I1085" i="1"/>
  <c r="I1093" i="1"/>
  <c r="L1093" i="1" s="1"/>
  <c r="M1093" i="1" s="1"/>
  <c r="P1093" i="1" s="1"/>
  <c r="I1101" i="1"/>
  <c r="I1109" i="1"/>
  <c r="I1117" i="1"/>
  <c r="I1125" i="1"/>
  <c r="I1133" i="1"/>
  <c r="I1141" i="1"/>
  <c r="I1149" i="1"/>
  <c r="I1157" i="1"/>
  <c r="L1157" i="1" s="1"/>
  <c r="M1157" i="1" s="1"/>
  <c r="P1157" i="1" s="1"/>
  <c r="I1165" i="1"/>
  <c r="I1173" i="1"/>
  <c r="I1181" i="1"/>
  <c r="I1189" i="1"/>
  <c r="I1197" i="1"/>
  <c r="I14" i="1"/>
  <c r="I22" i="1"/>
  <c r="I30" i="1"/>
  <c r="L30" i="1" s="1"/>
  <c r="I38" i="1"/>
  <c r="I46" i="1"/>
  <c r="I54" i="1"/>
  <c r="I62" i="1"/>
  <c r="I70" i="1"/>
  <c r="I78" i="1"/>
  <c r="I86" i="1"/>
  <c r="I94" i="1"/>
  <c r="I102" i="1"/>
  <c r="I110" i="1"/>
  <c r="I118" i="1"/>
  <c r="I126" i="1"/>
  <c r="I134" i="1"/>
  <c r="I142" i="1"/>
  <c r="I150" i="1"/>
  <c r="I158" i="1"/>
  <c r="I166" i="1"/>
  <c r="I174" i="1"/>
  <c r="I182" i="1"/>
  <c r="I190" i="1"/>
  <c r="I198" i="1"/>
  <c r="I206" i="1"/>
  <c r="I214" i="1"/>
  <c r="I222" i="1"/>
  <c r="L222" i="1" s="1"/>
  <c r="M222" i="1" s="1"/>
  <c r="P222" i="1" s="1"/>
  <c r="I230" i="1"/>
  <c r="I238" i="1"/>
  <c r="I246" i="1"/>
  <c r="I254" i="1"/>
  <c r="I262" i="1"/>
  <c r="I270" i="1"/>
  <c r="I278" i="1"/>
  <c r="I286" i="1"/>
  <c r="L286" i="1" s="1"/>
  <c r="M286" i="1" s="1"/>
  <c r="P286" i="1" s="1"/>
  <c r="I294" i="1"/>
  <c r="I302" i="1"/>
  <c r="I310" i="1"/>
  <c r="I318" i="1"/>
  <c r="I326" i="1"/>
  <c r="I334" i="1"/>
  <c r="I342" i="1"/>
  <c r="I350" i="1"/>
  <c r="I358" i="1"/>
  <c r="I366" i="1"/>
  <c r="I374" i="1"/>
  <c r="I382" i="1"/>
  <c r="I390" i="1"/>
  <c r="I398" i="1"/>
  <c r="I406" i="1"/>
  <c r="I414" i="1"/>
  <c r="I422" i="1"/>
  <c r="I430" i="1"/>
  <c r="I438" i="1"/>
  <c r="I446" i="1"/>
  <c r="I454" i="1"/>
  <c r="I462" i="1"/>
  <c r="I470" i="1"/>
  <c r="I478" i="1"/>
  <c r="L478" i="1" s="1"/>
  <c r="M478" i="1" s="1"/>
  <c r="P478" i="1" s="1"/>
  <c r="I486" i="1"/>
  <c r="I494" i="1"/>
  <c r="I502" i="1"/>
  <c r="I510" i="1"/>
  <c r="I518" i="1"/>
  <c r="I526" i="1"/>
  <c r="I534" i="1"/>
  <c r="I542" i="1"/>
  <c r="L542" i="1" s="1"/>
  <c r="M542" i="1" s="1"/>
  <c r="P542" i="1" s="1"/>
  <c r="I550" i="1"/>
  <c r="I558" i="1"/>
  <c r="I566" i="1"/>
  <c r="I574" i="1"/>
  <c r="I582" i="1"/>
  <c r="I590" i="1"/>
  <c r="I598" i="1"/>
  <c r="I606" i="1"/>
  <c r="I614" i="1"/>
  <c r="I622" i="1"/>
  <c r="I630" i="1"/>
  <c r="I638" i="1"/>
  <c r="I646" i="1"/>
  <c r="I654" i="1"/>
  <c r="I662" i="1"/>
  <c r="I670" i="1"/>
  <c r="I678" i="1"/>
  <c r="I686" i="1"/>
  <c r="I694" i="1"/>
  <c r="I702" i="1"/>
  <c r="I710" i="1"/>
  <c r="I718" i="1"/>
  <c r="I726" i="1"/>
  <c r="I734" i="1"/>
  <c r="L734" i="1" s="1"/>
  <c r="M734" i="1" s="1"/>
  <c r="P734" i="1" s="1"/>
  <c r="I742" i="1"/>
  <c r="I750" i="1"/>
  <c r="I758" i="1"/>
  <c r="I766" i="1"/>
  <c r="I774" i="1"/>
  <c r="I782" i="1"/>
  <c r="I790" i="1"/>
  <c r="I798" i="1"/>
  <c r="L798" i="1" s="1"/>
  <c r="M798" i="1" s="1"/>
  <c r="P798" i="1" s="1"/>
  <c r="I806" i="1"/>
  <c r="I814" i="1"/>
  <c r="I822" i="1"/>
  <c r="I830" i="1"/>
  <c r="I838" i="1"/>
  <c r="I846" i="1"/>
  <c r="I854" i="1"/>
  <c r="I862" i="1"/>
  <c r="I870" i="1"/>
  <c r="I878" i="1"/>
  <c r="I886" i="1"/>
  <c r="I894" i="1"/>
  <c r="I902" i="1"/>
  <c r="I910" i="1"/>
  <c r="I918" i="1"/>
  <c r="I926" i="1"/>
  <c r="I934" i="1"/>
  <c r="I942" i="1"/>
  <c r="I950" i="1"/>
  <c r="I958" i="1"/>
  <c r="I966" i="1"/>
  <c r="I974" i="1"/>
  <c r="I982" i="1"/>
  <c r="I990" i="1"/>
  <c r="I998" i="1"/>
  <c r="I1006" i="1"/>
  <c r="I1014" i="1"/>
  <c r="I1022" i="1"/>
  <c r="I1030" i="1"/>
  <c r="I1038" i="1"/>
  <c r="I1046" i="1"/>
  <c r="I1054" i="1"/>
  <c r="L1054" i="1" s="1"/>
  <c r="M1054" i="1" s="1"/>
  <c r="P1054" i="1" s="1"/>
  <c r="I1062" i="1"/>
  <c r="I1070" i="1"/>
  <c r="I1078" i="1"/>
  <c r="I1086" i="1"/>
  <c r="I1094" i="1"/>
  <c r="I1102" i="1"/>
  <c r="I1110" i="1"/>
  <c r="I1118" i="1"/>
  <c r="L1118" i="1" s="1"/>
  <c r="M1118" i="1" s="1"/>
  <c r="P1118" i="1" s="1"/>
  <c r="I1126" i="1"/>
  <c r="I1134" i="1"/>
  <c r="I1142" i="1"/>
  <c r="I1150" i="1"/>
  <c r="I1158" i="1"/>
  <c r="I1166" i="1"/>
  <c r="I1174" i="1"/>
  <c r="I1182" i="1"/>
  <c r="I1190" i="1"/>
  <c r="I1198" i="1"/>
  <c r="I15" i="1"/>
  <c r="I23" i="1"/>
  <c r="I31" i="1"/>
  <c r="I39" i="1"/>
  <c r="I16" i="1"/>
  <c r="I24" i="1"/>
  <c r="I32" i="1"/>
  <c r="I40" i="1"/>
  <c r="I48" i="1"/>
  <c r="I56" i="1"/>
  <c r="I64" i="1"/>
  <c r="I72" i="1"/>
  <c r="I80" i="1"/>
  <c r="I88" i="1"/>
  <c r="I96" i="1"/>
  <c r="I104" i="1"/>
  <c r="I112" i="1"/>
  <c r="I120" i="1"/>
  <c r="I128" i="1"/>
  <c r="I136" i="1"/>
  <c r="I144" i="1"/>
  <c r="I152" i="1"/>
  <c r="I160" i="1"/>
  <c r="I168" i="1"/>
  <c r="I176" i="1"/>
  <c r="I184" i="1"/>
  <c r="I192" i="1"/>
  <c r="I200" i="1"/>
  <c r="I208" i="1"/>
  <c r="I216" i="1"/>
  <c r="L216" i="1" s="1"/>
  <c r="M216" i="1" s="1"/>
  <c r="P216" i="1" s="1"/>
  <c r="I224" i="1"/>
  <c r="I232" i="1"/>
  <c r="I240" i="1"/>
  <c r="I248" i="1"/>
  <c r="I256" i="1"/>
  <c r="I264" i="1"/>
  <c r="I272" i="1"/>
  <c r="I280" i="1"/>
  <c r="I288" i="1"/>
  <c r="I296" i="1"/>
  <c r="I304" i="1"/>
  <c r="I312" i="1"/>
  <c r="I320" i="1"/>
  <c r="I328" i="1"/>
  <c r="I336" i="1"/>
  <c r="I344" i="1"/>
  <c r="I352" i="1"/>
  <c r="I360" i="1"/>
  <c r="I368" i="1"/>
  <c r="I376" i="1"/>
  <c r="I384" i="1"/>
  <c r="I392" i="1"/>
  <c r="I400" i="1"/>
  <c r="I408" i="1"/>
  <c r="I416" i="1"/>
  <c r="I424" i="1"/>
  <c r="I432" i="1"/>
  <c r="I440" i="1"/>
  <c r="I448" i="1"/>
  <c r="I456" i="1"/>
  <c r="I464" i="1"/>
  <c r="I472" i="1"/>
  <c r="I480" i="1"/>
  <c r="I488" i="1"/>
  <c r="I496" i="1"/>
  <c r="I504" i="1"/>
  <c r="I512" i="1"/>
  <c r="I520" i="1"/>
  <c r="I528" i="1"/>
  <c r="I536" i="1"/>
  <c r="I544" i="1"/>
  <c r="I552" i="1"/>
  <c r="I560" i="1"/>
  <c r="I568" i="1"/>
  <c r="I576" i="1"/>
  <c r="I584" i="1"/>
  <c r="I592" i="1"/>
  <c r="I600" i="1"/>
  <c r="I608" i="1"/>
  <c r="I616" i="1"/>
  <c r="I624" i="1"/>
  <c r="I632" i="1"/>
  <c r="I640" i="1"/>
  <c r="I648" i="1"/>
  <c r="I656" i="1"/>
  <c r="I664" i="1"/>
  <c r="I672" i="1"/>
  <c r="I680" i="1"/>
  <c r="I688" i="1"/>
  <c r="I696" i="1"/>
  <c r="I704" i="1"/>
  <c r="I712" i="1"/>
  <c r="I720" i="1"/>
  <c r="I728" i="1"/>
  <c r="I736" i="1"/>
  <c r="I744" i="1"/>
  <c r="I752" i="1"/>
  <c r="I760" i="1"/>
  <c r="I768" i="1"/>
  <c r="I776" i="1"/>
  <c r="I784" i="1"/>
  <c r="I792" i="1"/>
  <c r="I800" i="1"/>
  <c r="I808" i="1"/>
  <c r="I816" i="1"/>
  <c r="I824" i="1"/>
  <c r="I832" i="1"/>
  <c r="I840" i="1"/>
  <c r="I848" i="1"/>
  <c r="I856" i="1"/>
  <c r="I864" i="1"/>
  <c r="I872" i="1"/>
  <c r="I880" i="1"/>
  <c r="I888" i="1"/>
  <c r="I896" i="1"/>
  <c r="I904" i="1"/>
  <c r="I912" i="1"/>
  <c r="I920" i="1"/>
  <c r="I928" i="1"/>
  <c r="I936" i="1"/>
  <c r="I944" i="1"/>
  <c r="I952" i="1"/>
  <c r="I960" i="1"/>
  <c r="I968" i="1"/>
  <c r="I976" i="1"/>
  <c r="I984" i="1"/>
  <c r="I992" i="1"/>
  <c r="I1000" i="1"/>
  <c r="I1008" i="1"/>
  <c r="I1016" i="1"/>
  <c r="I1024" i="1"/>
  <c r="I1032" i="1"/>
  <c r="I1040" i="1"/>
  <c r="I1048" i="1"/>
  <c r="I1056" i="1"/>
  <c r="I1064" i="1"/>
  <c r="I1072" i="1"/>
  <c r="I1080" i="1"/>
  <c r="I1088" i="1"/>
  <c r="I1096" i="1"/>
  <c r="I1104" i="1"/>
  <c r="I1112" i="1"/>
  <c r="I1120" i="1"/>
  <c r="I1128" i="1"/>
  <c r="I1136" i="1"/>
  <c r="I1144" i="1"/>
  <c r="I1152" i="1"/>
  <c r="I1160" i="1"/>
  <c r="I1168" i="1"/>
  <c r="I1176" i="1"/>
  <c r="I1184" i="1"/>
  <c r="I1192" i="1"/>
  <c r="I1200" i="1"/>
  <c r="I1208" i="1"/>
  <c r="I1216" i="1"/>
  <c r="I1224" i="1"/>
  <c r="I17" i="1"/>
  <c r="I63" i="1"/>
  <c r="L63" i="1" s="1"/>
  <c r="M63" i="1" s="1"/>
  <c r="P63" i="1" s="1"/>
  <c r="I95" i="1"/>
  <c r="I127" i="1"/>
  <c r="I159" i="1"/>
  <c r="I191" i="1"/>
  <c r="I223" i="1"/>
  <c r="I255" i="1"/>
  <c r="I287" i="1"/>
  <c r="I319" i="1"/>
  <c r="L319" i="1" s="1"/>
  <c r="M319" i="1" s="1"/>
  <c r="P319" i="1" s="1"/>
  <c r="I351" i="1"/>
  <c r="I383" i="1"/>
  <c r="I415" i="1"/>
  <c r="I447" i="1"/>
  <c r="I479" i="1"/>
  <c r="I511" i="1"/>
  <c r="I543" i="1"/>
  <c r="I575" i="1"/>
  <c r="L575" i="1" s="1"/>
  <c r="M575" i="1" s="1"/>
  <c r="P575" i="1" s="1"/>
  <c r="I607" i="1"/>
  <c r="I639" i="1"/>
  <c r="I671" i="1"/>
  <c r="I703" i="1"/>
  <c r="I735" i="1"/>
  <c r="I767" i="1"/>
  <c r="I799" i="1"/>
  <c r="I831" i="1"/>
  <c r="L831" i="1" s="1"/>
  <c r="M831" i="1" s="1"/>
  <c r="P831" i="1" s="1"/>
  <c r="I863" i="1"/>
  <c r="I895" i="1"/>
  <c r="I927" i="1"/>
  <c r="I959" i="1"/>
  <c r="I991" i="1"/>
  <c r="I1023" i="1"/>
  <c r="I1055" i="1"/>
  <c r="I1087" i="1"/>
  <c r="I1119" i="1"/>
  <c r="I1151" i="1"/>
  <c r="I1183" i="1"/>
  <c r="I1207" i="1"/>
  <c r="I1223" i="1"/>
  <c r="I1238" i="1"/>
  <c r="I1249" i="1"/>
  <c r="I1263" i="1"/>
  <c r="L1263" i="1" s="1"/>
  <c r="M1263" i="1" s="1"/>
  <c r="P1263" i="1" s="1"/>
  <c r="I1277" i="1"/>
  <c r="I1288" i="1"/>
  <c r="I1302" i="1"/>
  <c r="I1313" i="1"/>
  <c r="I1327" i="1"/>
  <c r="I1339" i="1"/>
  <c r="I1350" i="1"/>
  <c r="I1360" i="1"/>
  <c r="I1370" i="1"/>
  <c r="I1378" i="1"/>
  <c r="I1386" i="1"/>
  <c r="I1394" i="1"/>
  <c r="I1402" i="1"/>
  <c r="I1410" i="1"/>
  <c r="I1418" i="1"/>
  <c r="I1426" i="1"/>
  <c r="L1426" i="1" s="1"/>
  <c r="M1426" i="1" s="1"/>
  <c r="P1426" i="1" s="1"/>
  <c r="I1434" i="1"/>
  <c r="I1442" i="1"/>
  <c r="I1450" i="1"/>
  <c r="I1458" i="1"/>
  <c r="I1466" i="1"/>
  <c r="I1474" i="1"/>
  <c r="I1482" i="1"/>
  <c r="I1490" i="1"/>
  <c r="L1490" i="1" s="1"/>
  <c r="M1490" i="1" s="1"/>
  <c r="P1490" i="1" s="1"/>
  <c r="I1498" i="1"/>
  <c r="I1506" i="1"/>
  <c r="I1514" i="1"/>
  <c r="I1522" i="1"/>
  <c r="I1530" i="1"/>
  <c r="I1538" i="1"/>
  <c r="I1546" i="1"/>
  <c r="I25" i="1"/>
  <c r="I65" i="1"/>
  <c r="I97" i="1"/>
  <c r="I129" i="1"/>
  <c r="I161" i="1"/>
  <c r="I193" i="1"/>
  <c r="I225" i="1"/>
  <c r="I257" i="1"/>
  <c r="I289" i="1"/>
  <c r="L289" i="1" s="1"/>
  <c r="M289" i="1" s="1"/>
  <c r="P289" i="1" s="1"/>
  <c r="I321" i="1"/>
  <c r="I353" i="1"/>
  <c r="I385" i="1"/>
  <c r="I417" i="1"/>
  <c r="I449" i="1"/>
  <c r="I481" i="1"/>
  <c r="I513" i="1"/>
  <c r="I545" i="1"/>
  <c r="L545" i="1" s="1"/>
  <c r="M545" i="1" s="1"/>
  <c r="P545" i="1" s="1"/>
  <c r="I577" i="1"/>
  <c r="I609" i="1"/>
  <c r="I641" i="1"/>
  <c r="I673" i="1"/>
  <c r="I705" i="1"/>
  <c r="I737" i="1"/>
  <c r="I769" i="1"/>
  <c r="I801" i="1"/>
  <c r="L801" i="1" s="1"/>
  <c r="M801" i="1" s="1"/>
  <c r="P801" i="1" s="1"/>
  <c r="Q801" i="1" s="1"/>
  <c r="Q802" i="1" s="1"/>
  <c r="I833" i="1"/>
  <c r="I865" i="1"/>
  <c r="I897" i="1"/>
  <c r="I929" i="1"/>
  <c r="I961" i="1"/>
  <c r="I993" i="1"/>
  <c r="I1025" i="1"/>
  <c r="I1057" i="1"/>
  <c r="I1089" i="1"/>
  <c r="I1121" i="1"/>
  <c r="I1153" i="1"/>
  <c r="I1185" i="1"/>
  <c r="I1209" i="1"/>
  <c r="I1225" i="1"/>
  <c r="I1239" i="1"/>
  <c r="I1253" i="1"/>
  <c r="L1253" i="1" s="1"/>
  <c r="M1253" i="1" s="1"/>
  <c r="P1253" i="1" s="1"/>
  <c r="I1264" i="1"/>
  <c r="I1278" i="1"/>
  <c r="I1289" i="1"/>
  <c r="I1303" i="1"/>
  <c r="I1317" i="1"/>
  <c r="I1328" i="1"/>
  <c r="I1341" i="1"/>
  <c r="I1351" i="1"/>
  <c r="I1361" i="1"/>
  <c r="I1371" i="1"/>
  <c r="I1379" i="1"/>
  <c r="I1387" i="1"/>
  <c r="I1395" i="1"/>
  <c r="I1403" i="1"/>
  <c r="I1411" i="1"/>
  <c r="I1419" i="1"/>
  <c r="L1419" i="1" s="1"/>
  <c r="M1419" i="1" s="1"/>
  <c r="P1419" i="1" s="1"/>
  <c r="I1427" i="1"/>
  <c r="I1435" i="1"/>
  <c r="I1443" i="1"/>
  <c r="I1451" i="1"/>
  <c r="I1459" i="1"/>
  <c r="I1467" i="1"/>
  <c r="I1475" i="1"/>
  <c r="I1483" i="1"/>
  <c r="L1483" i="1" s="1"/>
  <c r="M1483" i="1" s="1"/>
  <c r="P1483" i="1" s="1"/>
  <c r="I1491" i="1"/>
  <c r="I1499" i="1"/>
  <c r="I1507" i="1"/>
  <c r="I1515" i="1"/>
  <c r="I1523" i="1"/>
  <c r="I1531" i="1"/>
  <c r="I1539" i="1"/>
  <c r="I33" i="1"/>
  <c r="L33" i="1" s="1"/>
  <c r="M33" i="1" s="1"/>
  <c r="P33" i="1" s="1"/>
  <c r="I71" i="1"/>
  <c r="I103" i="1"/>
  <c r="I135" i="1"/>
  <c r="I167" i="1"/>
  <c r="I199" i="1"/>
  <c r="I231" i="1"/>
  <c r="I263" i="1"/>
  <c r="I295" i="1"/>
  <c r="L295" i="1" s="1"/>
  <c r="M295" i="1" s="1"/>
  <c r="P295" i="1" s="1"/>
  <c r="I327" i="1"/>
  <c r="I359" i="1"/>
  <c r="I391" i="1"/>
  <c r="I423" i="1"/>
  <c r="I455" i="1"/>
  <c r="I487" i="1"/>
  <c r="I519" i="1"/>
  <c r="I551" i="1"/>
  <c r="L551" i="1" s="1"/>
  <c r="M551" i="1" s="1"/>
  <c r="P551" i="1" s="1"/>
  <c r="Q551" i="1" s="1"/>
  <c r="I583" i="1"/>
  <c r="I615" i="1"/>
  <c r="I647" i="1"/>
  <c r="I679" i="1"/>
  <c r="I711" i="1"/>
  <c r="I743" i="1"/>
  <c r="I775" i="1"/>
  <c r="I807" i="1"/>
  <c r="L807" i="1" s="1"/>
  <c r="M807" i="1" s="1"/>
  <c r="P807" i="1" s="1"/>
  <c r="I839" i="1"/>
  <c r="I871" i="1"/>
  <c r="I903" i="1"/>
  <c r="I935" i="1"/>
  <c r="I967" i="1"/>
  <c r="I999" i="1"/>
  <c r="I1031" i="1"/>
  <c r="I1063" i="1"/>
  <c r="I1095" i="1"/>
  <c r="I1127" i="1"/>
  <c r="I1159" i="1"/>
  <c r="I1191" i="1"/>
  <c r="I1213" i="1"/>
  <c r="I1229" i="1"/>
  <c r="I1240" i="1"/>
  <c r="I1254" i="1"/>
  <c r="I1265" i="1"/>
  <c r="I1279" i="1"/>
  <c r="I1293" i="1"/>
  <c r="I1304" i="1"/>
  <c r="I1318" i="1"/>
  <c r="I1329" i="1"/>
  <c r="I1342" i="1"/>
  <c r="I1352" i="1"/>
  <c r="I1363" i="1"/>
  <c r="I1372" i="1"/>
  <c r="I1380" i="1"/>
  <c r="I1388" i="1"/>
  <c r="I1396" i="1"/>
  <c r="I1404" i="1"/>
  <c r="I1412" i="1"/>
  <c r="I1420" i="1"/>
  <c r="I1428" i="1"/>
  <c r="I1436" i="1"/>
  <c r="I1444" i="1"/>
  <c r="I1452" i="1"/>
  <c r="I1460" i="1"/>
  <c r="I1468" i="1"/>
  <c r="I1476" i="1"/>
  <c r="I1484" i="1"/>
  <c r="I1492" i="1"/>
  <c r="I1500" i="1"/>
  <c r="I1508" i="1"/>
  <c r="I1516" i="1"/>
  <c r="I1524" i="1"/>
  <c r="I1532" i="1"/>
  <c r="I1540" i="1"/>
  <c r="I1548" i="1"/>
  <c r="I41" i="1"/>
  <c r="I73" i="1"/>
  <c r="I105" i="1"/>
  <c r="I137" i="1"/>
  <c r="I169" i="1"/>
  <c r="I201" i="1"/>
  <c r="I233" i="1"/>
  <c r="I265" i="1"/>
  <c r="I297" i="1"/>
  <c r="I329" i="1"/>
  <c r="I361" i="1"/>
  <c r="I393" i="1"/>
  <c r="I425" i="1"/>
  <c r="I457" i="1"/>
  <c r="I489" i="1"/>
  <c r="I521" i="1"/>
  <c r="L521" i="1" s="1"/>
  <c r="M521" i="1" s="1"/>
  <c r="P521" i="1" s="1"/>
  <c r="I553" i="1"/>
  <c r="I585" i="1"/>
  <c r="I617" i="1"/>
  <c r="I649" i="1"/>
  <c r="I681" i="1"/>
  <c r="I713" i="1"/>
  <c r="I745" i="1"/>
  <c r="I777" i="1"/>
  <c r="L777" i="1" s="1"/>
  <c r="M777" i="1" s="1"/>
  <c r="P777" i="1" s="1"/>
  <c r="I809" i="1"/>
  <c r="I841" i="1"/>
  <c r="I873" i="1"/>
  <c r="I905" i="1"/>
  <c r="I937" i="1"/>
  <c r="I969" i="1"/>
  <c r="I1001" i="1"/>
  <c r="I1033" i="1"/>
  <c r="L1033" i="1" s="1"/>
  <c r="M1033" i="1" s="1"/>
  <c r="P1033" i="1" s="1"/>
  <c r="I1065" i="1"/>
  <c r="I1097" i="1"/>
  <c r="I1129" i="1"/>
  <c r="I1161" i="1"/>
  <c r="I1193" i="1"/>
  <c r="I1214" i="1"/>
  <c r="I1230" i="1"/>
  <c r="I1241" i="1"/>
  <c r="I1255" i="1"/>
  <c r="I1269" i="1"/>
  <c r="I1280" i="1"/>
  <c r="I1294" i="1"/>
  <c r="I1305" i="1"/>
  <c r="I1319" i="1"/>
  <c r="I1333" i="1"/>
  <c r="I1343" i="1"/>
  <c r="I1353" i="1"/>
  <c r="I1365" i="1"/>
  <c r="I1373" i="1"/>
  <c r="I1381" i="1"/>
  <c r="I1389" i="1"/>
  <c r="I1397" i="1"/>
  <c r="I1405" i="1"/>
  <c r="I1413" i="1"/>
  <c r="L1413" i="1" s="1"/>
  <c r="M1413" i="1" s="1"/>
  <c r="P1413" i="1" s="1"/>
  <c r="I1421" i="1"/>
  <c r="I1429" i="1"/>
  <c r="I1437" i="1"/>
  <c r="I1445" i="1"/>
  <c r="I1453" i="1"/>
  <c r="I1461" i="1"/>
  <c r="I1469" i="1"/>
  <c r="I1477" i="1"/>
  <c r="L1477" i="1" s="1"/>
  <c r="M1477" i="1" s="1"/>
  <c r="P1477" i="1" s="1"/>
  <c r="I1485" i="1"/>
  <c r="I1493" i="1"/>
  <c r="I1501" i="1"/>
  <c r="I1509" i="1"/>
  <c r="I1517" i="1"/>
  <c r="I1525" i="1"/>
  <c r="I1533" i="1"/>
  <c r="I1541" i="1"/>
  <c r="I1549" i="1"/>
  <c r="I1557" i="1"/>
  <c r="I47" i="1"/>
  <c r="I79" i="1"/>
  <c r="I111" i="1"/>
  <c r="I143" i="1"/>
  <c r="I175" i="1"/>
  <c r="I207" i="1"/>
  <c r="L207" i="1" s="1"/>
  <c r="M207" i="1" s="1"/>
  <c r="P207" i="1" s="1"/>
  <c r="I239" i="1"/>
  <c r="I271" i="1"/>
  <c r="I303" i="1"/>
  <c r="I335" i="1"/>
  <c r="I367" i="1"/>
  <c r="I399" i="1"/>
  <c r="I431" i="1"/>
  <c r="I463" i="1"/>
  <c r="L463" i="1" s="1"/>
  <c r="M463" i="1" s="1"/>
  <c r="P463" i="1" s="1"/>
  <c r="I495" i="1"/>
  <c r="I527" i="1"/>
  <c r="I559" i="1"/>
  <c r="I591" i="1"/>
  <c r="I623" i="1"/>
  <c r="I655" i="1"/>
  <c r="I687" i="1"/>
  <c r="I719" i="1"/>
  <c r="I751" i="1"/>
  <c r="I783" i="1"/>
  <c r="I815" i="1"/>
  <c r="I847" i="1"/>
  <c r="I879" i="1"/>
  <c r="I911" i="1"/>
  <c r="I943" i="1"/>
  <c r="I975" i="1"/>
  <c r="I1007" i="1"/>
  <c r="I1039" i="1"/>
  <c r="I1071" i="1"/>
  <c r="I1103" i="1"/>
  <c r="I1135" i="1"/>
  <c r="I1167" i="1"/>
  <c r="I1199" i="1"/>
  <c r="I1215" i="1"/>
  <c r="I1231" i="1"/>
  <c r="I1245" i="1"/>
  <c r="I1256" i="1"/>
  <c r="I1270" i="1"/>
  <c r="I1281" i="1"/>
  <c r="I1295" i="1"/>
  <c r="I1309" i="1"/>
  <c r="I1320" i="1"/>
  <c r="I1334" i="1"/>
  <c r="I1344" i="1"/>
  <c r="I1355" i="1"/>
  <c r="I1366" i="1"/>
  <c r="I1374" i="1"/>
  <c r="I1382" i="1"/>
  <c r="I1390" i="1"/>
  <c r="I1398" i="1"/>
  <c r="I1406" i="1"/>
  <c r="I1414" i="1"/>
  <c r="I1422" i="1"/>
  <c r="I1430" i="1"/>
  <c r="I1438" i="1"/>
  <c r="I1446" i="1"/>
  <c r="I1454" i="1"/>
  <c r="I1462" i="1"/>
  <c r="I1470" i="1"/>
  <c r="I1478" i="1"/>
  <c r="I1486" i="1"/>
  <c r="I1494" i="1"/>
  <c r="I1502" i="1"/>
  <c r="I1510" i="1"/>
  <c r="I1518" i="1"/>
  <c r="I1526" i="1"/>
  <c r="I1534" i="1"/>
  <c r="I1542" i="1"/>
  <c r="I49" i="1"/>
  <c r="I81" i="1"/>
  <c r="I113" i="1"/>
  <c r="I145" i="1"/>
  <c r="I177" i="1"/>
  <c r="I209" i="1"/>
  <c r="I241" i="1"/>
  <c r="I273" i="1"/>
  <c r="I305" i="1"/>
  <c r="I337" i="1"/>
  <c r="I369" i="1"/>
  <c r="I401" i="1"/>
  <c r="I433" i="1"/>
  <c r="I465" i="1"/>
  <c r="L465" i="1" s="1"/>
  <c r="M465" i="1" s="1"/>
  <c r="P465" i="1" s="1"/>
  <c r="I497" i="1"/>
  <c r="I529" i="1"/>
  <c r="I561" i="1"/>
  <c r="I593" i="1"/>
  <c r="I625" i="1"/>
  <c r="I657" i="1"/>
  <c r="I689" i="1"/>
  <c r="I721" i="1"/>
  <c r="L721" i="1" s="1"/>
  <c r="M721" i="1" s="1"/>
  <c r="P721" i="1" s="1"/>
  <c r="I753" i="1"/>
  <c r="I785" i="1"/>
  <c r="I817" i="1"/>
  <c r="I849" i="1"/>
  <c r="I881" i="1"/>
  <c r="I913" i="1"/>
  <c r="I945" i="1"/>
  <c r="I977" i="1"/>
  <c r="I1009" i="1"/>
  <c r="I1041" i="1"/>
  <c r="I1073" i="1"/>
  <c r="I1105" i="1"/>
  <c r="I1137" i="1"/>
  <c r="I1169" i="1"/>
  <c r="I1201" i="1"/>
  <c r="I1217" i="1"/>
  <c r="I1232" i="1"/>
  <c r="I1246" i="1"/>
  <c r="I1257" i="1"/>
  <c r="I1271" i="1"/>
  <c r="I1285" i="1"/>
  <c r="I1296" i="1"/>
  <c r="I1310" i="1"/>
  <c r="I1321" i="1"/>
  <c r="L1321" i="1" s="1"/>
  <c r="I1335" i="1"/>
  <c r="I1345" i="1"/>
  <c r="I1357" i="1"/>
  <c r="I1367" i="1"/>
  <c r="I1375" i="1"/>
  <c r="I1383" i="1"/>
  <c r="I1391" i="1"/>
  <c r="I1399" i="1"/>
  <c r="I1407" i="1"/>
  <c r="I1415" i="1"/>
  <c r="I1423" i="1"/>
  <c r="I1431" i="1"/>
  <c r="I1439" i="1"/>
  <c r="I1447" i="1"/>
  <c r="I1455" i="1"/>
  <c r="I1463" i="1"/>
  <c r="L1463" i="1" s="1"/>
  <c r="I1471" i="1"/>
  <c r="I1479" i="1"/>
  <c r="I1487" i="1"/>
  <c r="I1495" i="1"/>
  <c r="I1503" i="1"/>
  <c r="I1511" i="1"/>
  <c r="I1519" i="1"/>
  <c r="I1527" i="1"/>
  <c r="L1527" i="1" s="1"/>
  <c r="M1527" i="1" s="1"/>
  <c r="P1527" i="1" s="1"/>
  <c r="I1535" i="1"/>
  <c r="I1543" i="1"/>
  <c r="I55" i="1"/>
  <c r="I87" i="1"/>
  <c r="I119" i="1"/>
  <c r="I151" i="1"/>
  <c r="I183" i="1"/>
  <c r="I215" i="1"/>
  <c r="L215" i="1" s="1"/>
  <c r="M215" i="1" s="1"/>
  <c r="P215" i="1" s="1"/>
  <c r="I247" i="1"/>
  <c r="I279" i="1"/>
  <c r="I311" i="1"/>
  <c r="I343" i="1"/>
  <c r="I375" i="1"/>
  <c r="I407" i="1"/>
  <c r="I439" i="1"/>
  <c r="I471" i="1"/>
  <c r="L471" i="1" s="1"/>
  <c r="M471" i="1" s="1"/>
  <c r="P471" i="1" s="1"/>
  <c r="I503" i="1"/>
  <c r="I535" i="1"/>
  <c r="I567" i="1"/>
  <c r="I599" i="1"/>
  <c r="I631" i="1"/>
  <c r="I663" i="1"/>
  <c r="I695" i="1"/>
  <c r="I727" i="1"/>
  <c r="L727" i="1" s="1"/>
  <c r="I759" i="1"/>
  <c r="I791" i="1"/>
  <c r="I823" i="1"/>
  <c r="I855" i="1"/>
  <c r="I887" i="1"/>
  <c r="I919" i="1"/>
  <c r="I951" i="1"/>
  <c r="I983" i="1"/>
  <c r="I1015" i="1"/>
  <c r="I1047" i="1"/>
  <c r="I1079" i="1"/>
  <c r="I1111" i="1"/>
  <c r="I1143" i="1"/>
  <c r="I1175" i="1"/>
  <c r="I1205" i="1"/>
  <c r="I1221" i="1"/>
  <c r="L1221" i="1" s="1"/>
  <c r="M1221" i="1" s="1"/>
  <c r="P1221" i="1" s="1"/>
  <c r="I1233" i="1"/>
  <c r="I1247" i="1"/>
  <c r="I1261" i="1"/>
  <c r="I1272" i="1"/>
  <c r="I1286" i="1"/>
  <c r="I1297" i="1"/>
  <c r="I1311" i="1"/>
  <c r="I1325" i="1"/>
  <c r="L1325" i="1" s="1"/>
  <c r="M1325" i="1" s="1"/>
  <c r="P1325" i="1" s="1"/>
  <c r="I1336" i="1"/>
  <c r="I1347" i="1"/>
  <c r="I1358" i="1"/>
  <c r="I1368" i="1"/>
  <c r="I1376" i="1"/>
  <c r="I1384" i="1"/>
  <c r="I1392" i="1"/>
  <c r="I1400" i="1"/>
  <c r="I1408" i="1"/>
  <c r="I1416" i="1"/>
  <c r="I1424" i="1"/>
  <c r="I1432" i="1"/>
  <c r="I1440" i="1"/>
  <c r="I1448" i="1"/>
  <c r="I1456" i="1"/>
  <c r="I1464" i="1"/>
  <c r="I1472" i="1"/>
  <c r="I1480" i="1"/>
  <c r="I1488" i="1"/>
  <c r="I1496" i="1"/>
  <c r="I1504" i="1"/>
  <c r="I1512" i="1"/>
  <c r="I1520" i="1"/>
  <c r="I1528" i="1"/>
  <c r="I1536" i="1"/>
  <c r="I1544" i="1"/>
  <c r="I57" i="1"/>
  <c r="I89" i="1"/>
  <c r="I121" i="1"/>
  <c r="I153" i="1"/>
  <c r="I185" i="1"/>
  <c r="I217" i="1"/>
  <c r="I249" i="1"/>
  <c r="I281" i="1"/>
  <c r="I313" i="1"/>
  <c r="I345" i="1"/>
  <c r="I377" i="1"/>
  <c r="I409" i="1"/>
  <c r="I441" i="1"/>
  <c r="I473" i="1"/>
  <c r="I505" i="1"/>
  <c r="I537" i="1"/>
  <c r="I569" i="1"/>
  <c r="I601" i="1"/>
  <c r="I633" i="1"/>
  <c r="I665" i="1"/>
  <c r="I697" i="1"/>
  <c r="I729" i="1"/>
  <c r="I761" i="1"/>
  <c r="I793" i="1"/>
  <c r="I825" i="1"/>
  <c r="I857" i="1"/>
  <c r="I889" i="1"/>
  <c r="I921" i="1"/>
  <c r="I953" i="1"/>
  <c r="I985" i="1"/>
  <c r="I1017" i="1"/>
  <c r="I1049" i="1"/>
  <c r="I1081" i="1"/>
  <c r="I1113" i="1"/>
  <c r="I1145" i="1"/>
  <c r="I1177" i="1"/>
  <c r="I1206" i="1"/>
  <c r="I1222" i="1"/>
  <c r="I1237" i="1"/>
  <c r="I1248" i="1"/>
  <c r="I1262" i="1"/>
  <c r="I1273" i="1"/>
  <c r="I1287" i="1"/>
  <c r="I1301" i="1"/>
  <c r="I1312" i="1"/>
  <c r="I1326" i="1"/>
  <c r="I1337" i="1"/>
  <c r="I1349" i="1"/>
  <c r="I1359" i="1"/>
  <c r="I1369" i="1"/>
  <c r="I1377" i="1"/>
  <c r="I1385" i="1"/>
  <c r="I1393" i="1"/>
  <c r="I1401" i="1"/>
  <c r="I1409" i="1"/>
  <c r="I1417" i="1"/>
  <c r="I1425" i="1"/>
  <c r="I1433" i="1"/>
  <c r="I1441" i="1"/>
  <c r="I1449" i="1"/>
  <c r="I1457" i="1"/>
  <c r="I1465" i="1"/>
  <c r="I1473" i="1"/>
  <c r="I1481" i="1"/>
  <c r="I1489" i="1"/>
  <c r="I1497" i="1"/>
  <c r="I1505" i="1"/>
  <c r="I1513" i="1"/>
  <c r="I1521" i="1"/>
  <c r="I1529" i="1"/>
  <c r="I1537" i="1"/>
  <c r="I1545" i="1"/>
  <c r="I1553" i="1"/>
  <c r="I1561" i="1"/>
  <c r="I1569" i="1"/>
  <c r="I1577" i="1"/>
  <c r="I1585" i="1"/>
  <c r="I1593" i="1"/>
  <c r="L1593" i="1" s="1"/>
  <c r="I1601" i="1"/>
  <c r="I1609" i="1"/>
  <c r="I1617" i="1"/>
  <c r="I1625" i="1"/>
  <c r="I1633" i="1"/>
  <c r="I1641" i="1"/>
  <c r="I1649" i="1"/>
  <c r="I1547" i="1"/>
  <c r="I1559" i="1"/>
  <c r="I1568" i="1"/>
  <c r="I1578" i="1"/>
  <c r="I1587" i="1"/>
  <c r="I1596" i="1"/>
  <c r="I1605" i="1"/>
  <c r="I1614" i="1"/>
  <c r="I1623" i="1"/>
  <c r="L1623" i="1" s="1"/>
  <c r="M1623" i="1" s="1"/>
  <c r="P1623" i="1" s="1"/>
  <c r="I1632" i="1"/>
  <c r="I1642" i="1"/>
  <c r="I1651" i="1"/>
  <c r="I1659" i="1"/>
  <c r="I1667" i="1"/>
  <c r="I1675" i="1"/>
  <c r="I1683" i="1"/>
  <c r="I1691" i="1"/>
  <c r="L1691" i="1" s="1"/>
  <c r="I1699" i="1"/>
  <c r="I1707" i="1"/>
  <c r="I1715" i="1"/>
  <c r="I1723" i="1"/>
  <c r="I1731" i="1"/>
  <c r="I1739" i="1"/>
  <c r="I1747" i="1"/>
  <c r="I1755" i="1"/>
  <c r="L1755" i="1" s="1"/>
  <c r="M1755" i="1" s="1"/>
  <c r="P1755" i="1" s="1"/>
  <c r="I1763" i="1"/>
  <c r="I1771" i="1"/>
  <c r="I1779" i="1"/>
  <c r="I1787" i="1"/>
  <c r="I1795" i="1"/>
  <c r="I1803" i="1"/>
  <c r="I1550" i="1"/>
  <c r="I1560" i="1"/>
  <c r="L1560" i="1" s="1"/>
  <c r="I1570" i="1"/>
  <c r="I1579" i="1"/>
  <c r="I1588" i="1"/>
  <c r="I1597" i="1"/>
  <c r="I1606" i="1"/>
  <c r="I1615" i="1"/>
  <c r="I1624" i="1"/>
  <c r="I1634" i="1"/>
  <c r="I1643" i="1"/>
  <c r="I1652" i="1"/>
  <c r="I1660" i="1"/>
  <c r="I1668" i="1"/>
  <c r="I1676" i="1"/>
  <c r="I1684" i="1"/>
  <c r="I1692" i="1"/>
  <c r="I1700" i="1"/>
  <c r="I1708" i="1"/>
  <c r="I1716" i="1"/>
  <c r="I1724" i="1"/>
  <c r="I1732" i="1"/>
  <c r="I1740" i="1"/>
  <c r="I1748" i="1"/>
  <c r="I1756" i="1"/>
  <c r="I1764" i="1"/>
  <c r="I1772" i="1"/>
  <c r="I1780" i="1"/>
  <c r="I1788" i="1"/>
  <c r="I1796" i="1"/>
  <c r="I1804" i="1"/>
  <c r="I1551" i="1"/>
  <c r="I1562" i="1"/>
  <c r="I1571" i="1"/>
  <c r="I1580" i="1"/>
  <c r="I1589" i="1"/>
  <c r="I1598" i="1"/>
  <c r="I1607" i="1"/>
  <c r="I1616" i="1"/>
  <c r="I1626" i="1"/>
  <c r="I1635" i="1"/>
  <c r="I1644" i="1"/>
  <c r="I1653" i="1"/>
  <c r="I1661" i="1"/>
  <c r="I1669" i="1"/>
  <c r="I1677" i="1"/>
  <c r="I1685" i="1"/>
  <c r="I1693" i="1"/>
  <c r="I1701" i="1"/>
  <c r="I1709" i="1"/>
  <c r="L1709" i="1" s="1"/>
  <c r="M1709" i="1" s="1"/>
  <c r="P1709" i="1" s="1"/>
  <c r="I1717" i="1"/>
  <c r="I1725" i="1"/>
  <c r="I1733" i="1"/>
  <c r="I1741" i="1"/>
  <c r="I1749" i="1"/>
  <c r="I1757" i="1"/>
  <c r="I1765" i="1"/>
  <c r="I1773" i="1"/>
  <c r="L1773" i="1" s="1"/>
  <c r="M1773" i="1" s="1"/>
  <c r="P1773" i="1" s="1"/>
  <c r="I1781" i="1"/>
  <c r="I1789" i="1"/>
  <c r="I1797" i="1"/>
  <c r="I1805" i="1"/>
  <c r="I1552" i="1"/>
  <c r="I1563" i="1"/>
  <c r="I1572" i="1"/>
  <c r="I1581" i="1"/>
  <c r="L1581" i="1" s="1"/>
  <c r="I1590" i="1"/>
  <c r="I1599" i="1"/>
  <c r="I1608" i="1"/>
  <c r="I1618" i="1"/>
  <c r="I1627" i="1"/>
  <c r="I1636" i="1"/>
  <c r="I1645" i="1"/>
  <c r="I1654" i="1"/>
  <c r="I1662" i="1"/>
  <c r="I1670" i="1"/>
  <c r="I1678" i="1"/>
  <c r="I1686" i="1"/>
  <c r="I1694" i="1"/>
  <c r="I1702" i="1"/>
  <c r="I1710" i="1"/>
  <c r="I1718" i="1"/>
  <c r="I1726" i="1"/>
  <c r="I1734" i="1"/>
  <c r="I1742" i="1"/>
  <c r="I1750" i="1"/>
  <c r="I1758" i="1"/>
  <c r="I1766" i="1"/>
  <c r="I1774" i="1"/>
  <c r="I1782" i="1"/>
  <c r="I1790" i="1"/>
  <c r="I1798" i="1"/>
  <c r="I1806" i="1"/>
  <c r="I1554" i="1"/>
  <c r="I1564" i="1"/>
  <c r="I1573" i="1"/>
  <c r="I1582" i="1"/>
  <c r="I1591" i="1"/>
  <c r="I1600" i="1"/>
  <c r="I1610" i="1"/>
  <c r="I1619" i="1"/>
  <c r="I1628" i="1"/>
  <c r="I1637" i="1"/>
  <c r="I1646" i="1"/>
  <c r="I1655" i="1"/>
  <c r="I1663" i="1"/>
  <c r="L1663" i="1" s="1"/>
  <c r="I1671" i="1"/>
  <c r="I1679" i="1"/>
  <c r="I1687" i="1"/>
  <c r="I1695" i="1"/>
  <c r="I1703" i="1"/>
  <c r="I1711" i="1"/>
  <c r="I1719" i="1"/>
  <c r="I1727" i="1"/>
  <c r="L1727" i="1" s="1"/>
  <c r="M1727" i="1" s="1"/>
  <c r="P1727" i="1" s="1"/>
  <c r="I1735" i="1"/>
  <c r="I1743" i="1"/>
  <c r="I1751" i="1"/>
  <c r="I1759" i="1"/>
  <c r="I1767" i="1"/>
  <c r="I1775" i="1"/>
  <c r="I1783" i="1"/>
  <c r="I1791" i="1"/>
  <c r="L1791" i="1" s="1"/>
  <c r="M1791" i="1" s="1"/>
  <c r="P1791" i="1" s="1"/>
  <c r="I1799" i="1"/>
  <c r="I1807" i="1"/>
  <c r="I1555" i="1"/>
  <c r="I1565" i="1"/>
  <c r="I1574" i="1"/>
  <c r="I1583" i="1"/>
  <c r="I1592" i="1"/>
  <c r="I1602" i="1"/>
  <c r="I1611" i="1"/>
  <c r="I1620" i="1"/>
  <c r="I1629" i="1"/>
  <c r="I1638" i="1"/>
  <c r="I1647" i="1"/>
  <c r="I1656" i="1"/>
  <c r="I1664" i="1"/>
  <c r="I1672" i="1"/>
  <c r="I1680" i="1"/>
  <c r="I1688" i="1"/>
  <c r="I1696" i="1"/>
  <c r="I1704" i="1"/>
  <c r="I1712" i="1"/>
  <c r="I1720" i="1"/>
  <c r="I1728" i="1"/>
  <c r="I1736" i="1"/>
  <c r="I1744" i="1"/>
  <c r="I1752" i="1"/>
  <c r="I1760" i="1"/>
  <c r="I1768" i="1"/>
  <c r="I1776" i="1"/>
  <c r="I1784" i="1"/>
  <c r="I1792" i="1"/>
  <c r="I1800" i="1"/>
  <c r="I1808" i="1"/>
  <c r="I1556" i="1"/>
  <c r="I1566" i="1"/>
  <c r="I1575" i="1"/>
  <c r="I1584" i="1"/>
  <c r="I1594" i="1"/>
  <c r="I1603" i="1"/>
  <c r="I1612" i="1"/>
  <c r="I1621" i="1"/>
  <c r="I1630" i="1"/>
  <c r="I1639" i="1"/>
  <c r="I1648" i="1"/>
  <c r="I1657" i="1"/>
  <c r="I1665" i="1"/>
  <c r="I1673" i="1"/>
  <c r="I1681" i="1"/>
  <c r="I1689" i="1"/>
  <c r="I1697" i="1"/>
  <c r="I1705" i="1"/>
  <c r="I1713" i="1"/>
  <c r="I1721" i="1"/>
  <c r="I1729" i="1"/>
  <c r="I1737" i="1"/>
  <c r="I1745" i="1"/>
  <c r="L1745" i="1" s="1"/>
  <c r="M1745" i="1" s="1"/>
  <c r="P1745" i="1" s="1"/>
  <c r="I1753" i="1"/>
  <c r="I1761" i="1"/>
  <c r="I1769" i="1"/>
  <c r="I1777" i="1"/>
  <c r="I1785" i="1"/>
  <c r="I1793" i="1"/>
  <c r="I1801" i="1"/>
  <c r="I1558" i="1"/>
  <c r="L1558" i="1" s="1"/>
  <c r="M1558" i="1" s="1"/>
  <c r="P1558" i="1" s="1"/>
  <c r="I1567" i="1"/>
  <c r="I1576" i="1"/>
  <c r="I1586" i="1"/>
  <c r="I1595" i="1"/>
  <c r="I1604" i="1"/>
  <c r="I1613" i="1"/>
  <c r="I1622" i="1"/>
  <c r="I1631" i="1"/>
  <c r="I1640" i="1"/>
  <c r="I1650" i="1"/>
  <c r="I1658" i="1"/>
  <c r="I1666" i="1"/>
  <c r="I1674" i="1"/>
  <c r="I1682" i="1"/>
  <c r="I1690" i="1"/>
  <c r="I1698" i="1"/>
  <c r="I1706" i="1"/>
  <c r="I1714" i="1"/>
  <c r="I1722" i="1"/>
  <c r="I1730" i="1"/>
  <c r="I1738" i="1"/>
  <c r="I1746" i="1"/>
  <c r="I1754" i="1"/>
  <c r="I1762" i="1"/>
  <c r="I1770" i="1"/>
  <c r="I1778" i="1"/>
  <c r="I1786" i="1"/>
  <c r="I1794" i="1"/>
  <c r="I1802" i="1"/>
  <c r="K8" i="1"/>
  <c r="J8" i="1"/>
  <c r="J1793" i="1"/>
  <c r="J1777" i="1"/>
  <c r="K1777" i="1"/>
  <c r="J1769" i="1"/>
  <c r="J1761" i="1"/>
  <c r="K1761" i="1"/>
  <c r="J1745" i="1"/>
  <c r="J1737" i="1"/>
  <c r="J1729" i="1"/>
  <c r="K1713" i="1"/>
  <c r="J1713" i="1"/>
  <c r="J1705" i="1"/>
  <c r="J1697" i="1"/>
  <c r="K1697" i="1"/>
  <c r="J1673" i="1"/>
  <c r="J1665" i="1"/>
  <c r="J1649" i="1"/>
  <c r="L1649" i="1" s="1"/>
  <c r="M1649" i="1" s="1"/>
  <c r="P1649" i="1" s="1"/>
  <c r="K1649" i="1"/>
  <c r="J1553" i="1"/>
  <c r="J1641" i="1"/>
  <c r="J1633" i="1"/>
  <c r="J1617" i="1"/>
  <c r="J1609" i="1"/>
  <c r="J1601" i="1"/>
  <c r="J1585" i="1"/>
  <c r="L1585" i="1" s="1"/>
  <c r="M1585" i="1" s="1"/>
  <c r="P1585" i="1" s="1"/>
  <c r="J1577" i="1"/>
  <c r="J1545" i="1"/>
  <c r="J1537" i="1"/>
  <c r="J1513" i="1"/>
  <c r="K518" i="1"/>
  <c r="J765" i="1"/>
  <c r="J232" i="1"/>
  <c r="J224" i="1"/>
  <c r="L224" i="1" s="1"/>
  <c r="M224" i="1" s="1"/>
  <c r="P224" i="1" s="1"/>
  <c r="J216" i="1"/>
  <c r="J208" i="1"/>
  <c r="J200" i="1"/>
  <c r="J192" i="1"/>
  <c r="J184" i="1"/>
  <c r="J176" i="1"/>
  <c r="J168" i="1"/>
  <c r="J160" i="1"/>
  <c r="J152" i="1"/>
  <c r="J104" i="1"/>
  <c r="J96" i="1"/>
  <c r="J88" i="1"/>
  <c r="J80" i="1"/>
  <c r="J72" i="1"/>
  <c r="J64" i="1"/>
  <c r="J56" i="1"/>
  <c r="L56" i="1" s="1"/>
  <c r="M56" i="1" s="1"/>
  <c r="P56" i="1" s="1"/>
  <c r="J48" i="1"/>
  <c r="J40" i="1"/>
  <c r="J32" i="1"/>
  <c r="J24" i="1"/>
  <c r="K1553" i="1"/>
  <c r="K454" i="1"/>
  <c r="J698" i="1"/>
  <c r="J1575" i="1"/>
  <c r="L1575" i="1" s="1"/>
  <c r="M1575" i="1" s="1"/>
  <c r="P1575" i="1" s="1"/>
  <c r="J1567" i="1"/>
  <c r="J1535" i="1"/>
  <c r="J1527" i="1"/>
  <c r="J1503" i="1"/>
  <c r="J1399" i="1"/>
  <c r="J1335" i="1"/>
  <c r="J1271" i="1"/>
  <c r="J1223" i="1"/>
  <c r="J1207" i="1"/>
  <c r="J1143" i="1"/>
  <c r="J1079" i="1"/>
  <c r="J951" i="1"/>
  <c r="J887" i="1"/>
  <c r="J871" i="1"/>
  <c r="J855" i="1"/>
  <c r="J1398" i="1"/>
  <c r="J1390" i="1"/>
  <c r="J1382" i="1"/>
  <c r="J1374" i="1"/>
  <c r="J1366" i="1"/>
  <c r="J1350" i="1"/>
  <c r="J1342" i="1"/>
  <c r="J1334" i="1"/>
  <c r="J1326" i="1"/>
  <c r="J1318" i="1"/>
  <c r="J1310" i="1"/>
  <c r="J1286" i="1"/>
  <c r="J1270" i="1"/>
  <c r="J1262" i="1"/>
  <c r="J1254" i="1"/>
  <c r="J1246" i="1"/>
  <c r="J1230" i="1"/>
  <c r="L1230" i="1" s="1"/>
  <c r="M1230" i="1" s="1"/>
  <c r="P1230" i="1" s="1"/>
  <c r="J1206" i="1"/>
  <c r="J1198" i="1"/>
  <c r="J1190" i="1"/>
  <c r="J1182" i="1"/>
  <c r="J1174" i="1"/>
  <c r="J1166" i="1"/>
  <c r="J1150" i="1"/>
  <c r="J1142" i="1"/>
  <c r="L1142" i="1" s="1"/>
  <c r="J1134" i="1"/>
  <c r="J1126" i="1"/>
  <c r="J1118" i="1"/>
  <c r="J1110" i="1"/>
  <c r="J1094" i="1"/>
  <c r="J1086" i="1"/>
  <c r="J1078" i="1"/>
  <c r="J1070" i="1"/>
  <c r="J1062" i="1"/>
  <c r="J1054" i="1"/>
  <c r="J990" i="1"/>
  <c r="J974" i="1"/>
  <c r="J950" i="1"/>
  <c r="J942" i="1"/>
  <c r="J934" i="1"/>
  <c r="J926" i="1"/>
  <c r="J918" i="1"/>
  <c r="J910" i="1"/>
  <c r="J894" i="1"/>
  <c r="J886" i="1"/>
  <c r="J878" i="1"/>
  <c r="J870" i="1"/>
  <c r="J862" i="1"/>
  <c r="J854" i="1"/>
  <c r="J838" i="1"/>
  <c r="J830" i="1"/>
  <c r="J822" i="1"/>
  <c r="J814" i="1"/>
  <c r="J806" i="1"/>
  <c r="J798" i="1"/>
  <c r="J790" i="1"/>
  <c r="J782" i="1"/>
  <c r="J774" i="1"/>
  <c r="J766" i="1"/>
  <c r="J758" i="1"/>
  <c r="J750" i="1"/>
  <c r="J742" i="1"/>
  <c r="J734" i="1"/>
  <c r="J726" i="1"/>
  <c r="J718" i="1"/>
  <c r="L718" i="1" s="1"/>
  <c r="M718" i="1" s="1"/>
  <c r="P718" i="1" s="1"/>
  <c r="J710" i="1"/>
  <c r="J702" i="1"/>
  <c r="J694" i="1"/>
  <c r="J686" i="1"/>
  <c r="J678" i="1"/>
  <c r="J670" i="1"/>
  <c r="J662" i="1"/>
  <c r="J654" i="1"/>
  <c r="L654" i="1" s="1"/>
  <c r="J646" i="1"/>
  <c r="J638" i="1"/>
  <c r="J630" i="1"/>
  <c r="J622" i="1"/>
  <c r="J614" i="1"/>
  <c r="J574" i="1"/>
  <c r="J566" i="1"/>
  <c r="J558" i="1"/>
  <c r="J550" i="1"/>
  <c r="J542" i="1"/>
  <c r="J534" i="1"/>
  <c r="J526" i="1"/>
  <c r="J446" i="1"/>
  <c r="J438" i="1"/>
  <c r="J430" i="1"/>
  <c r="J422" i="1"/>
  <c r="L422" i="1" s="1"/>
  <c r="J414" i="1"/>
  <c r="J406" i="1"/>
  <c r="J390" i="1"/>
  <c r="J382" i="1"/>
  <c r="J374" i="1"/>
  <c r="J366" i="1"/>
  <c r="J358" i="1"/>
  <c r="J350" i="1"/>
  <c r="J342" i="1"/>
  <c r="J334" i="1"/>
  <c r="J326" i="1"/>
  <c r="J318" i="1"/>
  <c r="J310" i="1"/>
  <c r="J302" i="1"/>
  <c r="J294" i="1"/>
  <c r="J286" i="1"/>
  <c r="J278" i="1"/>
  <c r="J270" i="1"/>
  <c r="J262" i="1"/>
  <c r="J254" i="1"/>
  <c r="J246" i="1"/>
  <c r="J238" i="1"/>
  <c r="J230" i="1"/>
  <c r="J222" i="1"/>
  <c r="J214" i="1"/>
  <c r="J206" i="1"/>
  <c r="J198" i="1"/>
  <c r="J190" i="1"/>
  <c r="J182" i="1"/>
  <c r="J174" i="1"/>
  <c r="J166" i="1"/>
  <c r="J158" i="1"/>
  <c r="J150" i="1"/>
  <c r="J102" i="1"/>
  <c r="J94" i="1"/>
  <c r="J86" i="1"/>
  <c r="J78" i="1"/>
  <c r="J70" i="1"/>
  <c r="J62" i="1"/>
  <c r="J54" i="1"/>
  <c r="J46" i="1"/>
  <c r="J38" i="1"/>
  <c r="J30" i="1"/>
  <c r="J22" i="1"/>
  <c r="K838" i="1"/>
  <c r="K326" i="1"/>
  <c r="J1457" i="1"/>
  <c r="J1797" i="1"/>
  <c r="L1797" i="1" s="1"/>
  <c r="M1797" i="1" s="1"/>
  <c r="P1797" i="1" s="1"/>
  <c r="J1789" i="1"/>
  <c r="J1781" i="1"/>
  <c r="J1773" i="1"/>
  <c r="J1765" i="1"/>
  <c r="J1757" i="1"/>
  <c r="J1749" i="1"/>
  <c r="J1741" i="1"/>
  <c r="J1733" i="1"/>
  <c r="L1733" i="1" s="1"/>
  <c r="M1733" i="1" s="1"/>
  <c r="P1733" i="1" s="1"/>
  <c r="J1725" i="1"/>
  <c r="J1717" i="1"/>
  <c r="J1709" i="1"/>
  <c r="J1701" i="1"/>
  <c r="J1693" i="1"/>
  <c r="J1685" i="1"/>
  <c r="J1677" i="1"/>
  <c r="J1669" i="1"/>
  <c r="L1669" i="1" s="1"/>
  <c r="M1669" i="1" s="1"/>
  <c r="P1669" i="1" s="1"/>
  <c r="J1661" i="1"/>
  <c r="J1653" i="1"/>
  <c r="J1645" i="1"/>
  <c r="J1637" i="1"/>
  <c r="J1629" i="1"/>
  <c r="J1621" i="1"/>
  <c r="J1613" i="1"/>
  <c r="J1605" i="1"/>
  <c r="L1605" i="1" s="1"/>
  <c r="M1605" i="1" s="1"/>
  <c r="P1605" i="1" s="1"/>
  <c r="J1597" i="1"/>
  <c r="J1589" i="1"/>
  <c r="J1581" i="1"/>
  <c r="J1573" i="1"/>
  <c r="J1565" i="1"/>
  <c r="J1557" i="1"/>
  <c r="J1549" i="1"/>
  <c r="J1533" i="1"/>
  <c r="L1533" i="1" s="1"/>
  <c r="M1533" i="1" s="1"/>
  <c r="P1533" i="1" s="1"/>
  <c r="Q1533" i="1" s="1"/>
  <c r="J1517" i="1"/>
  <c r="J1509" i="1"/>
  <c r="J1501" i="1"/>
  <c r="K1633" i="1"/>
  <c r="K774" i="1"/>
  <c r="K262" i="1"/>
  <c r="J1297" i="1"/>
  <c r="K1733" i="1"/>
  <c r="K1605" i="1"/>
  <c r="K1350" i="1"/>
  <c r="K710" i="1"/>
  <c r="K198" i="1"/>
  <c r="J1201" i="1"/>
  <c r="J1395" i="1"/>
  <c r="J1363" i="1"/>
  <c r="J1355" i="1"/>
  <c r="L1355" i="1" s="1"/>
  <c r="M1355" i="1" s="1"/>
  <c r="P1355" i="1" s="1"/>
  <c r="J1331" i="1"/>
  <c r="J1315" i="1"/>
  <c r="J1299" i="1"/>
  <c r="J1291" i="1"/>
  <c r="J1267" i="1"/>
  <c r="J1259" i="1"/>
  <c r="J1251" i="1"/>
  <c r="J1235" i="1"/>
  <c r="L1235" i="1" s="1"/>
  <c r="M1235" i="1" s="1"/>
  <c r="P1235" i="1" s="1"/>
  <c r="J1227" i="1"/>
  <c r="J1203" i="1"/>
  <c r="J1195" i="1"/>
  <c r="J1171" i="1"/>
  <c r="J1163" i="1"/>
  <c r="J1139" i="1"/>
  <c r="J1107" i="1"/>
  <c r="J1099" i="1"/>
  <c r="L1099" i="1" s="1"/>
  <c r="M1099" i="1" s="1"/>
  <c r="P1099" i="1" s="1"/>
  <c r="J1075" i="1"/>
  <c r="J1059" i="1"/>
  <c r="J1043" i="1"/>
  <c r="J1035" i="1"/>
  <c r="J979" i="1"/>
  <c r="J971" i="1"/>
  <c r="J947" i="1"/>
  <c r="J939" i="1"/>
  <c r="J915" i="1"/>
  <c r="J907" i="1"/>
  <c r="J883" i="1"/>
  <c r="J859" i="1"/>
  <c r="J851" i="1"/>
  <c r="J843" i="1"/>
  <c r="K1717" i="1"/>
  <c r="K1589" i="1"/>
  <c r="L1589" i="1" s="1"/>
  <c r="M1589" i="1" s="1"/>
  <c r="P1589" i="1" s="1"/>
  <c r="K1230" i="1"/>
  <c r="K646" i="1"/>
  <c r="K134" i="1"/>
  <c r="J1041" i="1"/>
  <c r="J1490" i="1"/>
  <c r="J1458" i="1"/>
  <c r="J1426" i="1"/>
  <c r="J1410" i="1"/>
  <c r="J1394" i="1"/>
  <c r="J1378" i="1"/>
  <c r="J1362" i="1"/>
  <c r="J1346" i="1"/>
  <c r="J1314" i="1"/>
  <c r="J1298" i="1"/>
  <c r="J1282" i="1"/>
  <c r="J1234" i="1"/>
  <c r="J1218" i="1"/>
  <c r="J1202" i="1"/>
  <c r="J1170" i="1"/>
  <c r="J1154" i="1"/>
  <c r="J1138" i="1"/>
  <c r="J1122" i="1"/>
  <c r="J1106" i="1"/>
  <c r="J1090" i="1"/>
  <c r="J1058" i="1"/>
  <c r="J1042" i="1"/>
  <c r="J978" i="1"/>
  <c r="J962" i="1"/>
  <c r="J946" i="1"/>
  <c r="J914" i="1"/>
  <c r="J898" i="1"/>
  <c r="J882" i="1"/>
  <c r="L882" i="1" s="1"/>
  <c r="J866" i="1"/>
  <c r="J834" i="1"/>
  <c r="J802" i="1"/>
  <c r="J770" i="1"/>
  <c r="J738" i="1"/>
  <c r="J714" i="1"/>
  <c r="J706" i="1"/>
  <c r="J682" i="1"/>
  <c r="L682" i="1" s="1"/>
  <c r="M682" i="1" s="1"/>
  <c r="P682" i="1" s="1"/>
  <c r="J674" i="1"/>
  <c r="J650" i="1"/>
  <c r="J642" i="1"/>
  <c r="J618" i="1"/>
  <c r="J610" i="1"/>
  <c r="J554" i="1"/>
  <c r="J546" i="1"/>
  <c r="J522" i="1"/>
  <c r="J450" i="1"/>
  <c r="J426" i="1"/>
  <c r="J418" i="1"/>
  <c r="J386" i="1"/>
  <c r="J362" i="1"/>
  <c r="J354" i="1"/>
  <c r="J330" i="1"/>
  <c r="J322" i="1"/>
  <c r="J298" i="1"/>
  <c r="J290" i="1"/>
  <c r="J266" i="1"/>
  <c r="J258" i="1"/>
  <c r="J234" i="1"/>
  <c r="J226" i="1"/>
  <c r="J202" i="1"/>
  <c r="J194" i="1"/>
  <c r="J170" i="1"/>
  <c r="J162" i="1"/>
  <c r="J106" i="1"/>
  <c r="J98" i="1"/>
  <c r="J74" i="1"/>
  <c r="J66" i="1"/>
  <c r="J42" i="1"/>
  <c r="J34" i="1"/>
  <c r="K1585" i="1"/>
  <c r="K1174" i="1"/>
  <c r="K582" i="1"/>
  <c r="K70" i="1"/>
  <c r="J837" i="1"/>
  <c r="AG8" i="1"/>
  <c r="J1494" i="1"/>
  <c r="K1494" i="1"/>
  <c r="L1494" i="1" s="1"/>
  <c r="M1494" i="1" s="1"/>
  <c r="P1494" i="1" s="1"/>
  <c r="J1478" i="1"/>
  <c r="K1478" i="1"/>
  <c r="J1470" i="1"/>
  <c r="K1470" i="1"/>
  <c r="J1442" i="1"/>
  <c r="K1442" i="1"/>
  <c r="J1414" i="1"/>
  <c r="K1414" i="1"/>
  <c r="L1414" i="1" s="1"/>
  <c r="M1414" i="1" s="1"/>
  <c r="P1414" i="1" s="1"/>
  <c r="J1358" i="1"/>
  <c r="K1358" i="1"/>
  <c r="J1330" i="1"/>
  <c r="K1330" i="1"/>
  <c r="J1302" i="1"/>
  <c r="K1302" i="1"/>
  <c r="J1294" i="1"/>
  <c r="K1294" i="1"/>
  <c r="L1294" i="1" s="1"/>
  <c r="J1278" i="1"/>
  <c r="K1278" i="1"/>
  <c r="J1266" i="1"/>
  <c r="K1266" i="1"/>
  <c r="J1250" i="1"/>
  <c r="K1250" i="1"/>
  <c r="J1238" i="1"/>
  <c r="K1238" i="1"/>
  <c r="L1238" i="1" s="1"/>
  <c r="J1222" i="1"/>
  <c r="K1222" i="1"/>
  <c r="J1214" i="1"/>
  <c r="K1214" i="1"/>
  <c r="J1186" i="1"/>
  <c r="K1186" i="1"/>
  <c r="J1158" i="1"/>
  <c r="K1158" i="1"/>
  <c r="L1158" i="1" s="1"/>
  <c r="J1102" i="1"/>
  <c r="K1102" i="1"/>
  <c r="J1074" i="1"/>
  <c r="K1074" i="1"/>
  <c r="J1046" i="1"/>
  <c r="K1046" i="1"/>
  <c r="J1038" i="1"/>
  <c r="K1038" i="1"/>
  <c r="L1038" i="1" s="1"/>
  <c r="M1038" i="1" s="1"/>
  <c r="P1038" i="1" s="1"/>
  <c r="J1022" i="1"/>
  <c r="K1022" i="1"/>
  <c r="J1010" i="1"/>
  <c r="K1010" i="1"/>
  <c r="J994" i="1"/>
  <c r="K994" i="1"/>
  <c r="J982" i="1"/>
  <c r="K982" i="1"/>
  <c r="L982" i="1" s="1"/>
  <c r="J966" i="1"/>
  <c r="K966" i="1"/>
  <c r="J958" i="1"/>
  <c r="K958" i="1"/>
  <c r="J930" i="1"/>
  <c r="K930" i="1"/>
  <c r="J902" i="1"/>
  <c r="K902" i="1"/>
  <c r="L902" i="1" s="1"/>
  <c r="K850" i="1"/>
  <c r="J850" i="1"/>
  <c r="J846" i="1"/>
  <c r="K846" i="1"/>
  <c r="J818" i="1"/>
  <c r="K818" i="1"/>
  <c r="K810" i="1"/>
  <c r="J810" i="1"/>
  <c r="L810" i="1" s="1"/>
  <c r="M810" i="1" s="1"/>
  <c r="P810" i="1" s="1"/>
  <c r="J786" i="1"/>
  <c r="K786" i="1"/>
  <c r="K778" i="1"/>
  <c r="J778" i="1"/>
  <c r="J762" i="1"/>
  <c r="L762" i="1" s="1"/>
  <c r="M762" i="1" s="1"/>
  <c r="P762" i="1" s="1"/>
  <c r="K762" i="1"/>
  <c r="K754" i="1"/>
  <c r="J754" i="1"/>
  <c r="L754" i="1" s="1"/>
  <c r="J730" i="1"/>
  <c r="K730" i="1"/>
  <c r="J690" i="1"/>
  <c r="K690" i="1"/>
  <c r="J666" i="1"/>
  <c r="L666" i="1" s="1"/>
  <c r="M666" i="1" s="1"/>
  <c r="P666" i="1" s="1"/>
  <c r="K666" i="1"/>
  <c r="J658" i="1"/>
  <c r="K658" i="1"/>
  <c r="L658" i="1" s="1"/>
  <c r="J634" i="1"/>
  <c r="K634" i="1"/>
  <c r="J626" i="1"/>
  <c r="K626" i="1"/>
  <c r="J602" i="1"/>
  <c r="L602" i="1" s="1"/>
  <c r="M602" i="1" s="1"/>
  <c r="P602" i="1" s="1"/>
  <c r="K602" i="1"/>
  <c r="J594" i="1"/>
  <c r="K594" i="1"/>
  <c r="J570" i="1"/>
  <c r="K570" i="1"/>
  <c r="J562" i="1"/>
  <c r="K562" i="1"/>
  <c r="J538" i="1"/>
  <c r="L538" i="1" s="1"/>
  <c r="M538" i="1" s="1"/>
  <c r="P538" i="1" s="1"/>
  <c r="K538" i="1"/>
  <c r="J530" i="1"/>
  <c r="K530" i="1"/>
  <c r="L530" i="1" s="1"/>
  <c r="J506" i="1"/>
  <c r="K506" i="1"/>
  <c r="J498" i="1"/>
  <c r="K498" i="1"/>
  <c r="J474" i="1"/>
  <c r="L474" i="1" s="1"/>
  <c r="M474" i="1" s="1"/>
  <c r="P474" i="1" s="1"/>
  <c r="K474" i="1"/>
  <c r="J466" i="1"/>
  <c r="K466" i="1"/>
  <c r="L466" i="1" s="1"/>
  <c r="M466" i="1" s="1"/>
  <c r="P466" i="1" s="1"/>
  <c r="J442" i="1"/>
  <c r="K442" i="1"/>
  <c r="J434" i="1"/>
  <c r="K434" i="1"/>
  <c r="J410" i="1"/>
  <c r="L410" i="1" s="1"/>
  <c r="M410" i="1" s="1"/>
  <c r="P410" i="1" s="1"/>
  <c r="K410" i="1"/>
  <c r="J402" i="1"/>
  <c r="K402" i="1"/>
  <c r="J378" i="1"/>
  <c r="K378" i="1"/>
  <c r="J370" i="1"/>
  <c r="K370" i="1"/>
  <c r="J346" i="1"/>
  <c r="L346" i="1" s="1"/>
  <c r="M346" i="1" s="1"/>
  <c r="P346" i="1" s="1"/>
  <c r="K346" i="1"/>
  <c r="J338" i="1"/>
  <c r="K338" i="1"/>
  <c r="L338" i="1" s="1"/>
  <c r="M338" i="1" s="1"/>
  <c r="P338" i="1" s="1"/>
  <c r="J314" i="1"/>
  <c r="K314" i="1"/>
  <c r="J306" i="1"/>
  <c r="K306" i="1"/>
  <c r="J282" i="1"/>
  <c r="L282" i="1" s="1"/>
  <c r="M282" i="1" s="1"/>
  <c r="P282" i="1" s="1"/>
  <c r="K282" i="1"/>
  <c r="J274" i="1"/>
  <c r="K274" i="1"/>
  <c r="L274" i="1" s="1"/>
  <c r="M274" i="1" s="1"/>
  <c r="P274" i="1" s="1"/>
  <c r="J250" i="1"/>
  <c r="K250" i="1"/>
  <c r="J242" i="1"/>
  <c r="K242" i="1"/>
  <c r="J218" i="1"/>
  <c r="L218" i="1" s="1"/>
  <c r="M218" i="1" s="1"/>
  <c r="P218" i="1" s="1"/>
  <c r="K218" i="1"/>
  <c r="J210" i="1"/>
  <c r="K210" i="1"/>
  <c r="L210" i="1" s="1"/>
  <c r="M210" i="1" s="1"/>
  <c r="P210" i="1" s="1"/>
  <c r="J186" i="1"/>
  <c r="K186" i="1"/>
  <c r="J178" i="1"/>
  <c r="K178" i="1"/>
  <c r="J154" i="1"/>
  <c r="L154" i="1" s="1"/>
  <c r="M154" i="1" s="1"/>
  <c r="P154" i="1" s="1"/>
  <c r="K154" i="1"/>
  <c r="J146" i="1"/>
  <c r="K146" i="1"/>
  <c r="L146" i="1" s="1"/>
  <c r="J122" i="1"/>
  <c r="K122" i="1"/>
  <c r="J114" i="1"/>
  <c r="K114" i="1"/>
  <c r="L114" i="1" s="1"/>
  <c r="M114" i="1" s="1"/>
  <c r="P114" i="1" s="1"/>
  <c r="J90" i="1"/>
  <c r="L90" i="1" s="1"/>
  <c r="M90" i="1" s="1"/>
  <c r="P90" i="1" s="1"/>
  <c r="K90" i="1"/>
  <c r="J82" i="1"/>
  <c r="K82" i="1"/>
  <c r="J58" i="1"/>
  <c r="K58" i="1"/>
  <c r="J50" i="1"/>
  <c r="K50" i="1"/>
  <c r="L50" i="1" s="1"/>
  <c r="M50" i="1" s="1"/>
  <c r="P50" i="1" s="1"/>
  <c r="J26" i="1"/>
  <c r="L26" i="1" s="1"/>
  <c r="M26" i="1" s="1"/>
  <c r="P26" i="1" s="1"/>
  <c r="K26" i="1"/>
  <c r="J18" i="1"/>
  <c r="K18" i="1"/>
  <c r="L18" i="1" s="1"/>
  <c r="M18" i="1" s="1"/>
  <c r="P18" i="1" s="1"/>
  <c r="K1751" i="1"/>
  <c r="L1751" i="1" s="1"/>
  <c r="M1751" i="1" s="1"/>
  <c r="P1751" i="1" s="1"/>
  <c r="K1687" i="1"/>
  <c r="K1623" i="1"/>
  <c r="K1451" i="1"/>
  <c r="L1451" i="1" s="1"/>
  <c r="K1394" i="1"/>
  <c r="L1394" i="1" s="1"/>
  <c r="M1394" i="1" s="1"/>
  <c r="P1394" i="1" s="1"/>
  <c r="K1342" i="1"/>
  <c r="K1286" i="1"/>
  <c r="K1223" i="1"/>
  <c r="L1223" i="1" s="1"/>
  <c r="M1223" i="1" s="1"/>
  <c r="P1223" i="1" s="1"/>
  <c r="K1166" i="1"/>
  <c r="L1166" i="1" s="1"/>
  <c r="M1166" i="1" s="1"/>
  <c r="P1166" i="1" s="1"/>
  <c r="K1110" i="1"/>
  <c r="K1058" i="1"/>
  <c r="K995" i="1"/>
  <c r="L995" i="1" s="1"/>
  <c r="M995" i="1" s="1"/>
  <c r="P995" i="1" s="1"/>
  <c r="K939" i="1"/>
  <c r="K882" i="1"/>
  <c r="K830" i="1"/>
  <c r="K766" i="1"/>
  <c r="L766" i="1" s="1"/>
  <c r="M766" i="1" s="1"/>
  <c r="P766" i="1" s="1"/>
  <c r="K702" i="1"/>
  <c r="L702" i="1" s="1"/>
  <c r="M702" i="1" s="1"/>
  <c r="P702" i="1" s="1"/>
  <c r="K638" i="1"/>
  <c r="K574" i="1"/>
  <c r="K510" i="1"/>
  <c r="L510" i="1" s="1"/>
  <c r="K446" i="1"/>
  <c r="L446" i="1" s="1"/>
  <c r="M446" i="1" s="1"/>
  <c r="P446" i="1" s="1"/>
  <c r="K382" i="1"/>
  <c r="K318" i="1"/>
  <c r="K254" i="1"/>
  <c r="L254" i="1" s="1"/>
  <c r="K190" i="1"/>
  <c r="L190" i="1" s="1"/>
  <c r="M190" i="1" s="1"/>
  <c r="P190" i="1" s="1"/>
  <c r="Q190" i="1" s="1"/>
  <c r="K126" i="1"/>
  <c r="K62" i="1"/>
  <c r="J1799" i="1"/>
  <c r="J1627" i="1"/>
  <c r="L1627" i="1" s="1"/>
  <c r="M1627" i="1" s="1"/>
  <c r="P1627" i="1" s="1"/>
  <c r="J1543" i="1"/>
  <c r="J1371" i="1"/>
  <c r="J1287" i="1"/>
  <c r="L1287" i="1" s="1"/>
  <c r="M1287" i="1" s="1"/>
  <c r="P1287" i="1" s="1"/>
  <c r="J1115" i="1"/>
  <c r="L1115" i="1" s="1"/>
  <c r="M1115" i="1" s="1"/>
  <c r="P1115" i="1" s="1"/>
  <c r="J1031" i="1"/>
  <c r="J955" i="1"/>
  <c r="J891" i="1"/>
  <c r="L891" i="1" s="1"/>
  <c r="M891" i="1" s="1"/>
  <c r="P891" i="1" s="1"/>
  <c r="J826" i="1"/>
  <c r="L826" i="1" s="1"/>
  <c r="M826" i="1" s="1"/>
  <c r="P826" i="1" s="1"/>
  <c r="J651" i="1"/>
  <c r="J315" i="1"/>
  <c r="AH8" i="1"/>
  <c r="J1569" i="1"/>
  <c r="K1569" i="1"/>
  <c r="J1541" i="1"/>
  <c r="K1541" i="1"/>
  <c r="J1525" i="1"/>
  <c r="L1525" i="1" s="1"/>
  <c r="M1525" i="1" s="1"/>
  <c r="P1525" i="1" s="1"/>
  <c r="K1525" i="1"/>
  <c r="J1521" i="1"/>
  <c r="K1521" i="1"/>
  <c r="L1521" i="1" s="1"/>
  <c r="M1521" i="1" s="1"/>
  <c r="P1521" i="1" s="1"/>
  <c r="J1505" i="1"/>
  <c r="L1505" i="1" s="1"/>
  <c r="M1505" i="1" s="1"/>
  <c r="P1505" i="1" s="1"/>
  <c r="K1505" i="1"/>
  <c r="K1489" i="1"/>
  <c r="J1489" i="1"/>
  <c r="L1489" i="1" s="1"/>
  <c r="M1489" i="1" s="1"/>
  <c r="P1489" i="1" s="1"/>
  <c r="K1393" i="1"/>
  <c r="L1393" i="1" s="1"/>
  <c r="M1393" i="1" s="1"/>
  <c r="P1393" i="1" s="1"/>
  <c r="J1393" i="1"/>
  <c r="K1361" i="1"/>
  <c r="J1361" i="1"/>
  <c r="L1361" i="1" s="1"/>
  <c r="M1361" i="1" s="1"/>
  <c r="P1361" i="1" s="1"/>
  <c r="K1265" i="1"/>
  <c r="L1265" i="1" s="1"/>
  <c r="M1265" i="1" s="1"/>
  <c r="P1265" i="1" s="1"/>
  <c r="J1265" i="1"/>
  <c r="K1233" i="1"/>
  <c r="J1233" i="1"/>
  <c r="L1233" i="1" s="1"/>
  <c r="M1233" i="1" s="1"/>
  <c r="P1233" i="1" s="1"/>
  <c r="K1137" i="1"/>
  <c r="L1137" i="1" s="1"/>
  <c r="M1137" i="1" s="1"/>
  <c r="P1137" i="1" s="1"/>
  <c r="J1137" i="1"/>
  <c r="K1105" i="1"/>
  <c r="J1105" i="1"/>
  <c r="L1105" i="1" s="1"/>
  <c r="M1105" i="1" s="1"/>
  <c r="P1105" i="1" s="1"/>
  <c r="K1009" i="1"/>
  <c r="L1009" i="1" s="1"/>
  <c r="M1009" i="1" s="1"/>
  <c r="P1009" i="1" s="1"/>
  <c r="J1009" i="1"/>
  <c r="K985" i="1"/>
  <c r="J985" i="1"/>
  <c r="K977" i="1"/>
  <c r="J977" i="1"/>
  <c r="K953" i="1"/>
  <c r="J953" i="1"/>
  <c r="L953" i="1" s="1"/>
  <c r="K945" i="1"/>
  <c r="L945" i="1" s="1"/>
  <c r="M945" i="1" s="1"/>
  <c r="P945" i="1" s="1"/>
  <c r="J945" i="1"/>
  <c r="K921" i="1"/>
  <c r="J921" i="1"/>
  <c r="K913" i="1"/>
  <c r="L913" i="1" s="1"/>
  <c r="M913" i="1" s="1"/>
  <c r="P913" i="1" s="1"/>
  <c r="J913" i="1"/>
  <c r="K889" i="1"/>
  <c r="J889" i="1"/>
  <c r="L889" i="1" s="1"/>
  <c r="M889" i="1" s="1"/>
  <c r="P889" i="1" s="1"/>
  <c r="Q889" i="1" s="1"/>
  <c r="K881" i="1"/>
  <c r="L881" i="1" s="1"/>
  <c r="M881" i="1" s="1"/>
  <c r="P881" i="1" s="1"/>
  <c r="J881" i="1"/>
  <c r="K821" i="1"/>
  <c r="J821" i="1"/>
  <c r="L821" i="1" s="1"/>
  <c r="K741" i="1"/>
  <c r="L741" i="1" s="1"/>
  <c r="M741" i="1" s="1"/>
  <c r="P741" i="1" s="1"/>
  <c r="J741" i="1"/>
  <c r="K709" i="1"/>
  <c r="J709" i="1"/>
  <c r="L709" i="1" s="1"/>
  <c r="M709" i="1" s="1"/>
  <c r="P709" i="1" s="1"/>
  <c r="K1793" i="1"/>
  <c r="K1767" i="1"/>
  <c r="K1749" i="1"/>
  <c r="K1729" i="1"/>
  <c r="K1703" i="1"/>
  <c r="L1703" i="1" s="1"/>
  <c r="M1703" i="1" s="1"/>
  <c r="P1703" i="1" s="1"/>
  <c r="K1685" i="1"/>
  <c r="K1665" i="1"/>
  <c r="K1639" i="1"/>
  <c r="L1639" i="1" s="1"/>
  <c r="M1639" i="1" s="1"/>
  <c r="P1639" i="1" s="1"/>
  <c r="K1621" i="1"/>
  <c r="L1621" i="1" s="1"/>
  <c r="M1621" i="1" s="1"/>
  <c r="P1621" i="1" s="1"/>
  <c r="K1601" i="1"/>
  <c r="K1575" i="1"/>
  <c r="K1537" i="1"/>
  <c r="L1537" i="1" s="1"/>
  <c r="K1486" i="1"/>
  <c r="L1486" i="1" s="1"/>
  <c r="M1486" i="1" s="1"/>
  <c r="P1486" i="1" s="1"/>
  <c r="K1430" i="1"/>
  <c r="K1378" i="1"/>
  <c r="K1315" i="1"/>
  <c r="L1315" i="1" s="1"/>
  <c r="M1315" i="1" s="1"/>
  <c r="P1315" i="1" s="1"/>
  <c r="K1259" i="1"/>
  <c r="L1259" i="1" s="1"/>
  <c r="M1259" i="1" s="1"/>
  <c r="P1259" i="1" s="1"/>
  <c r="K1202" i="1"/>
  <c r="K1150" i="1"/>
  <c r="K1094" i="1"/>
  <c r="L1094" i="1" s="1"/>
  <c r="K974" i="1"/>
  <c r="L974" i="1" s="1"/>
  <c r="M974" i="1" s="1"/>
  <c r="P974" i="1" s="1"/>
  <c r="K918" i="1"/>
  <c r="K866" i="1"/>
  <c r="K806" i="1"/>
  <c r="L806" i="1" s="1"/>
  <c r="M806" i="1" s="1"/>
  <c r="P806" i="1" s="1"/>
  <c r="K742" i="1"/>
  <c r="L742" i="1" s="1"/>
  <c r="M742" i="1" s="1"/>
  <c r="P742" i="1" s="1"/>
  <c r="K678" i="1"/>
  <c r="K614" i="1"/>
  <c r="K550" i="1"/>
  <c r="L550" i="1" s="1"/>
  <c r="M550" i="1" s="1"/>
  <c r="P550" i="1" s="1"/>
  <c r="K486" i="1"/>
  <c r="L486" i="1" s="1"/>
  <c r="K422" i="1"/>
  <c r="K358" i="1"/>
  <c r="K294" i="1"/>
  <c r="L294" i="1" s="1"/>
  <c r="M294" i="1" s="1"/>
  <c r="P294" i="1" s="1"/>
  <c r="K230" i="1"/>
  <c r="L230" i="1" s="1"/>
  <c r="M230" i="1" s="1"/>
  <c r="P230" i="1" s="1"/>
  <c r="K166" i="1"/>
  <c r="K102" i="1"/>
  <c r="K38" i="1"/>
  <c r="L38" i="1" s="1"/>
  <c r="J1681" i="1"/>
  <c r="J1595" i="1"/>
  <c r="J1511" i="1"/>
  <c r="J1425" i="1"/>
  <c r="J1339" i="1"/>
  <c r="L1339" i="1" s="1"/>
  <c r="M1339" i="1" s="1"/>
  <c r="P1339" i="1" s="1"/>
  <c r="J1255" i="1"/>
  <c r="J1169" i="1"/>
  <c r="J1083" i="1"/>
  <c r="L1083" i="1" s="1"/>
  <c r="J999" i="1"/>
  <c r="L999" i="1" s="1"/>
  <c r="M999" i="1" s="1"/>
  <c r="P999" i="1" s="1"/>
  <c r="J935" i="1"/>
  <c r="J869" i="1"/>
  <c r="J797" i="1"/>
  <c r="L797" i="1" s="1"/>
  <c r="J725" i="1"/>
  <c r="L725" i="1" s="1"/>
  <c r="M725" i="1" s="1"/>
  <c r="P725" i="1" s="1"/>
  <c r="J523" i="1"/>
  <c r="J187" i="1"/>
  <c r="K1787" i="1"/>
  <c r="J1787" i="1"/>
  <c r="L1787" i="1" s="1"/>
  <c r="M1787" i="1" s="1"/>
  <c r="P1787" i="1" s="1"/>
  <c r="K1691" i="1"/>
  <c r="J1691" i="1"/>
  <c r="K1659" i="1"/>
  <c r="J1659" i="1"/>
  <c r="K1563" i="1"/>
  <c r="J1563" i="1"/>
  <c r="J1559" i="1"/>
  <c r="K1559" i="1"/>
  <c r="K1531" i="1"/>
  <c r="J1531" i="1"/>
  <c r="K1447" i="1"/>
  <c r="J1447" i="1"/>
  <c r="J1443" i="1"/>
  <c r="K1443" i="1"/>
  <c r="K1435" i="1"/>
  <c r="J1435" i="1"/>
  <c r="L1435" i="1" s="1"/>
  <c r="K1403" i="1"/>
  <c r="J1403" i="1"/>
  <c r="J1387" i="1"/>
  <c r="K1387" i="1"/>
  <c r="J1379" i="1"/>
  <c r="K1379" i="1"/>
  <c r="J1351" i="1"/>
  <c r="K1351" i="1"/>
  <c r="J1323" i="1"/>
  <c r="K1323" i="1"/>
  <c r="K1319" i="1"/>
  <c r="J1319" i="1"/>
  <c r="K1307" i="1"/>
  <c r="J1307" i="1"/>
  <c r="K1275" i="1"/>
  <c r="J1275" i="1"/>
  <c r="L1275" i="1" s="1"/>
  <c r="M1275" i="1" s="1"/>
  <c r="P1275" i="1" s="1"/>
  <c r="K1191" i="1"/>
  <c r="J1191" i="1"/>
  <c r="J1187" i="1"/>
  <c r="K1187" i="1"/>
  <c r="K1179" i="1"/>
  <c r="J1179" i="1"/>
  <c r="K1147" i="1"/>
  <c r="J1147" i="1"/>
  <c r="L1147" i="1" s="1"/>
  <c r="M1147" i="1" s="1"/>
  <c r="P1147" i="1" s="1"/>
  <c r="J1131" i="1"/>
  <c r="K1131" i="1"/>
  <c r="J1123" i="1"/>
  <c r="K1123" i="1"/>
  <c r="J1095" i="1"/>
  <c r="K1095" i="1"/>
  <c r="J1067" i="1"/>
  <c r="K1067" i="1"/>
  <c r="K1063" i="1"/>
  <c r="J1063" i="1"/>
  <c r="K1051" i="1"/>
  <c r="J1051" i="1"/>
  <c r="K1019" i="1"/>
  <c r="J1019" i="1"/>
  <c r="J931" i="1"/>
  <c r="K931" i="1"/>
  <c r="J875" i="1"/>
  <c r="K875" i="1"/>
  <c r="J867" i="1"/>
  <c r="K867" i="1"/>
  <c r="J839" i="1"/>
  <c r="K839" i="1"/>
  <c r="K783" i="1"/>
  <c r="J783" i="1"/>
  <c r="L783" i="1" s="1"/>
  <c r="K711" i="1"/>
  <c r="J711" i="1"/>
  <c r="K611" i="1"/>
  <c r="J611" i="1"/>
  <c r="K571" i="1"/>
  <c r="J571" i="1"/>
  <c r="K443" i="1"/>
  <c r="J443" i="1"/>
  <c r="L443" i="1" s="1"/>
  <c r="M443" i="1" s="1"/>
  <c r="P443" i="1" s="1"/>
  <c r="Q443" i="1" s="1"/>
  <c r="K395" i="1"/>
  <c r="J395" i="1"/>
  <c r="K267" i="1"/>
  <c r="J267" i="1"/>
  <c r="K227" i="1"/>
  <c r="J227" i="1"/>
  <c r="K99" i="1"/>
  <c r="J99" i="1"/>
  <c r="L99" i="1" s="1"/>
  <c r="M99" i="1" s="1"/>
  <c r="P99" i="1" s="1"/>
  <c r="K59" i="1"/>
  <c r="J59" i="1"/>
  <c r="K1735" i="1"/>
  <c r="L1735" i="1" s="1"/>
  <c r="K1671" i="1"/>
  <c r="L1671" i="1" s="1"/>
  <c r="K1607" i="1"/>
  <c r="K1059" i="1"/>
  <c r="K1003" i="1"/>
  <c r="L1003" i="1" s="1"/>
  <c r="J1723" i="1"/>
  <c r="L1723" i="1" s="1"/>
  <c r="J1467" i="1"/>
  <c r="J1383" i="1"/>
  <c r="J1211" i="1"/>
  <c r="L1211" i="1" s="1"/>
  <c r="M1211" i="1" s="1"/>
  <c r="P1211" i="1" s="1"/>
  <c r="J1127" i="1"/>
  <c r="L1127" i="1" s="1"/>
  <c r="M1127" i="1" s="1"/>
  <c r="P1127" i="1" s="1"/>
  <c r="Q1127" i="1" s="1"/>
  <c r="J967" i="1"/>
  <c r="J903" i="1"/>
  <c r="J767" i="1"/>
  <c r="L767" i="1" s="1"/>
  <c r="M767" i="1" s="1"/>
  <c r="P767" i="1" s="1"/>
  <c r="J355" i="1"/>
  <c r="L355" i="1" s="1"/>
  <c r="J11" i="1"/>
  <c r="AB8" i="1"/>
  <c r="K1783" i="1"/>
  <c r="L1783" i="1" s="1"/>
  <c r="K1765" i="1"/>
  <c r="L1765" i="1" s="1"/>
  <c r="M1765" i="1" s="1"/>
  <c r="P1765" i="1" s="1"/>
  <c r="K1745" i="1"/>
  <c r="K1719" i="1"/>
  <c r="K1701" i="1"/>
  <c r="L1701" i="1" s="1"/>
  <c r="M1701" i="1" s="1"/>
  <c r="P1701" i="1" s="1"/>
  <c r="K1655" i="1"/>
  <c r="L1655" i="1" s="1"/>
  <c r="K1637" i="1"/>
  <c r="K1617" i="1"/>
  <c r="K1591" i="1"/>
  <c r="L1591" i="1" s="1"/>
  <c r="K1573" i="1"/>
  <c r="L1573" i="1" s="1"/>
  <c r="M1573" i="1" s="1"/>
  <c r="P1573" i="1" s="1"/>
  <c r="K1527" i="1"/>
  <c r="K1479" i="1"/>
  <c r="K1422" i="1"/>
  <c r="L1422" i="1" s="1"/>
  <c r="K1366" i="1"/>
  <c r="L1366" i="1" s="1"/>
  <c r="K1314" i="1"/>
  <c r="K1251" i="1"/>
  <c r="K1195" i="1"/>
  <c r="L1195" i="1" s="1"/>
  <c r="M1195" i="1" s="1"/>
  <c r="P1195" i="1" s="1"/>
  <c r="K1138" i="1"/>
  <c r="L1138" i="1" s="1"/>
  <c r="K1086" i="1"/>
  <c r="K1030" i="1"/>
  <c r="K910" i="1"/>
  <c r="L910" i="1" s="1"/>
  <c r="M910" i="1" s="1"/>
  <c r="P910" i="1" s="1"/>
  <c r="K854" i="1"/>
  <c r="K798" i="1"/>
  <c r="K734" i="1"/>
  <c r="K670" i="1"/>
  <c r="L670" i="1" s="1"/>
  <c r="K606" i="1"/>
  <c r="K542" i="1"/>
  <c r="K478" i="1"/>
  <c r="K414" i="1"/>
  <c r="K350" i="1"/>
  <c r="K286" i="1"/>
  <c r="K222" i="1"/>
  <c r="K158" i="1"/>
  <c r="L158" i="1" s="1"/>
  <c r="K94" i="1"/>
  <c r="K30" i="1"/>
  <c r="J1755" i="1"/>
  <c r="J1499" i="1"/>
  <c r="L1499" i="1" s="1"/>
  <c r="J1415" i="1"/>
  <c r="L1415" i="1" s="1"/>
  <c r="M1415" i="1" s="1"/>
  <c r="P1415" i="1" s="1"/>
  <c r="J1329" i="1"/>
  <c r="J1243" i="1"/>
  <c r="J1159" i="1"/>
  <c r="L1159" i="1" s="1"/>
  <c r="M1159" i="1" s="1"/>
  <c r="P1159" i="1" s="1"/>
  <c r="J1073" i="1"/>
  <c r="L1073" i="1" s="1"/>
  <c r="M1073" i="1" s="1"/>
  <c r="P1073" i="1" s="1"/>
  <c r="J987" i="1"/>
  <c r="J923" i="1"/>
  <c r="J853" i="1"/>
  <c r="L853" i="1" s="1"/>
  <c r="M853" i="1" s="1"/>
  <c r="P853" i="1" s="1"/>
  <c r="J794" i="1"/>
  <c r="J722" i="1"/>
  <c r="J483" i="1"/>
  <c r="J139" i="1"/>
  <c r="L139" i="1" s="1"/>
  <c r="J1808" i="1"/>
  <c r="L1808" i="1" s="1"/>
  <c r="M1808" i="1" s="1"/>
  <c r="P1808" i="1" s="1"/>
  <c r="K1808" i="1"/>
  <c r="J1804" i="1"/>
  <c r="K1804" i="1"/>
  <c r="L1804" i="1" s="1"/>
  <c r="M1804" i="1" s="1"/>
  <c r="P1804" i="1" s="1"/>
  <c r="J1800" i="1"/>
  <c r="K1800" i="1"/>
  <c r="J1796" i="1"/>
  <c r="K1796" i="1"/>
  <c r="L1796" i="1" s="1"/>
  <c r="M1796" i="1" s="1"/>
  <c r="P1796" i="1" s="1"/>
  <c r="J1792" i="1"/>
  <c r="L1792" i="1" s="1"/>
  <c r="M1792" i="1" s="1"/>
  <c r="P1792" i="1" s="1"/>
  <c r="K1792" i="1"/>
  <c r="J1788" i="1"/>
  <c r="K1788" i="1"/>
  <c r="J1784" i="1"/>
  <c r="L1784" i="1" s="1"/>
  <c r="M1784" i="1" s="1"/>
  <c r="P1784" i="1" s="1"/>
  <c r="K1784" i="1"/>
  <c r="J1780" i="1"/>
  <c r="K1780" i="1"/>
  <c r="L1780" i="1" s="1"/>
  <c r="J1776" i="1"/>
  <c r="L1776" i="1" s="1"/>
  <c r="M1776" i="1" s="1"/>
  <c r="P1776" i="1" s="1"/>
  <c r="K1776" i="1"/>
  <c r="J1772" i="1"/>
  <c r="K1772" i="1"/>
  <c r="L1772" i="1" s="1"/>
  <c r="J1768" i="1"/>
  <c r="L1768" i="1" s="1"/>
  <c r="M1768" i="1" s="1"/>
  <c r="P1768" i="1" s="1"/>
  <c r="K1768" i="1"/>
  <c r="J1764" i="1"/>
  <c r="K1764" i="1"/>
  <c r="L1764" i="1" s="1"/>
  <c r="J1760" i="1"/>
  <c r="L1760" i="1" s="1"/>
  <c r="M1760" i="1" s="1"/>
  <c r="P1760" i="1" s="1"/>
  <c r="K1760" i="1"/>
  <c r="J1756" i="1"/>
  <c r="K1756" i="1"/>
  <c r="L1756" i="1" s="1"/>
  <c r="J1752" i="1"/>
  <c r="L1752" i="1" s="1"/>
  <c r="M1752" i="1" s="1"/>
  <c r="P1752" i="1" s="1"/>
  <c r="K1752" i="1"/>
  <c r="J1748" i="1"/>
  <c r="K1748" i="1"/>
  <c r="L1748" i="1" s="1"/>
  <c r="J1744" i="1"/>
  <c r="L1744" i="1" s="1"/>
  <c r="M1744" i="1" s="1"/>
  <c r="P1744" i="1" s="1"/>
  <c r="K1744" i="1"/>
  <c r="J1740" i="1"/>
  <c r="K1740" i="1"/>
  <c r="L1740" i="1" s="1"/>
  <c r="J1736" i="1"/>
  <c r="K1736" i="1"/>
  <c r="J1732" i="1"/>
  <c r="K1732" i="1"/>
  <c r="L1732" i="1" s="1"/>
  <c r="M1732" i="1" s="1"/>
  <c r="P1732" i="1" s="1"/>
  <c r="J1728" i="1"/>
  <c r="L1728" i="1" s="1"/>
  <c r="M1728" i="1" s="1"/>
  <c r="P1728" i="1" s="1"/>
  <c r="K1728" i="1"/>
  <c r="J1724" i="1"/>
  <c r="K1724" i="1"/>
  <c r="L1724" i="1" s="1"/>
  <c r="J1720" i="1"/>
  <c r="L1720" i="1" s="1"/>
  <c r="M1720" i="1" s="1"/>
  <c r="P1720" i="1" s="1"/>
  <c r="K1720" i="1"/>
  <c r="J1716" i="1"/>
  <c r="K1716" i="1"/>
  <c r="L1716" i="1" s="1"/>
  <c r="M1716" i="1" s="1"/>
  <c r="P1716" i="1" s="1"/>
  <c r="J1712" i="1"/>
  <c r="L1712" i="1" s="1"/>
  <c r="K1712" i="1"/>
  <c r="J1708" i="1"/>
  <c r="K1708" i="1"/>
  <c r="L1708" i="1" s="1"/>
  <c r="J1704" i="1"/>
  <c r="L1704" i="1" s="1"/>
  <c r="K1704" i="1"/>
  <c r="J1700" i="1"/>
  <c r="K1700" i="1"/>
  <c r="L1700" i="1" s="1"/>
  <c r="M1700" i="1" s="1"/>
  <c r="P1700" i="1" s="1"/>
  <c r="J1696" i="1"/>
  <c r="L1696" i="1" s="1"/>
  <c r="K1696" i="1"/>
  <c r="J1692" i="1"/>
  <c r="K1692" i="1"/>
  <c r="L1692" i="1" s="1"/>
  <c r="J1688" i="1"/>
  <c r="L1688" i="1" s="1"/>
  <c r="M1688" i="1" s="1"/>
  <c r="P1688" i="1" s="1"/>
  <c r="K1688" i="1"/>
  <c r="J1684" i="1"/>
  <c r="K1684" i="1"/>
  <c r="L1684" i="1" s="1"/>
  <c r="M1684" i="1" s="1"/>
  <c r="P1684" i="1" s="1"/>
  <c r="J1680" i="1"/>
  <c r="L1680" i="1" s="1"/>
  <c r="K1680" i="1"/>
  <c r="J1676" i="1"/>
  <c r="K1676" i="1"/>
  <c r="L1676" i="1" s="1"/>
  <c r="J1672" i="1"/>
  <c r="K1672" i="1"/>
  <c r="J1668" i="1"/>
  <c r="K1668" i="1"/>
  <c r="L1668" i="1" s="1"/>
  <c r="M1668" i="1" s="1"/>
  <c r="P1668" i="1" s="1"/>
  <c r="J1664" i="1"/>
  <c r="L1664" i="1" s="1"/>
  <c r="M1664" i="1" s="1"/>
  <c r="P1664" i="1" s="1"/>
  <c r="K1664" i="1"/>
  <c r="J1660" i="1"/>
  <c r="K1660" i="1"/>
  <c r="L1660" i="1" s="1"/>
  <c r="M1660" i="1" s="1"/>
  <c r="P1660" i="1" s="1"/>
  <c r="J1656" i="1"/>
  <c r="L1656" i="1" s="1"/>
  <c r="K1656" i="1"/>
  <c r="J1652" i="1"/>
  <c r="K1652" i="1"/>
  <c r="L1652" i="1" s="1"/>
  <c r="M1652" i="1" s="1"/>
  <c r="P1652" i="1" s="1"/>
  <c r="J1648" i="1"/>
  <c r="L1648" i="1" s="1"/>
  <c r="K1648" i="1"/>
  <c r="J1644" i="1"/>
  <c r="K1644" i="1"/>
  <c r="J1640" i="1"/>
  <c r="L1640" i="1" s="1"/>
  <c r="K1640" i="1"/>
  <c r="J1636" i="1"/>
  <c r="K1636" i="1"/>
  <c r="L1636" i="1" s="1"/>
  <c r="M1636" i="1" s="1"/>
  <c r="P1636" i="1" s="1"/>
  <c r="J1632" i="1"/>
  <c r="L1632" i="1" s="1"/>
  <c r="M1632" i="1" s="1"/>
  <c r="P1632" i="1" s="1"/>
  <c r="K1632" i="1"/>
  <c r="J1628" i="1"/>
  <c r="K1628" i="1"/>
  <c r="L1628" i="1" s="1"/>
  <c r="J1624" i="1"/>
  <c r="L1624" i="1" s="1"/>
  <c r="K1624" i="1"/>
  <c r="J1620" i="1"/>
  <c r="K1620" i="1"/>
  <c r="L1620" i="1" s="1"/>
  <c r="M1620" i="1" s="1"/>
  <c r="P1620" i="1" s="1"/>
  <c r="J1616" i="1"/>
  <c r="L1616" i="1" s="1"/>
  <c r="K1616" i="1"/>
  <c r="J1612" i="1"/>
  <c r="K1612" i="1"/>
  <c r="J1608" i="1"/>
  <c r="L1608" i="1" s="1"/>
  <c r="K1608" i="1"/>
  <c r="J1604" i="1"/>
  <c r="K1604" i="1"/>
  <c r="L1604" i="1" s="1"/>
  <c r="M1604" i="1" s="1"/>
  <c r="P1604" i="1" s="1"/>
  <c r="J1600" i="1"/>
  <c r="L1600" i="1" s="1"/>
  <c r="K1600" i="1"/>
  <c r="J1596" i="1"/>
  <c r="K1596" i="1"/>
  <c r="L1596" i="1" s="1"/>
  <c r="J1592" i="1"/>
  <c r="L1592" i="1" s="1"/>
  <c r="K1592" i="1"/>
  <c r="J1588" i="1"/>
  <c r="K1588" i="1"/>
  <c r="L1588" i="1" s="1"/>
  <c r="J1584" i="1"/>
  <c r="L1584" i="1" s="1"/>
  <c r="K1584" i="1"/>
  <c r="J1580" i="1"/>
  <c r="K1580" i="1"/>
  <c r="L1580" i="1" s="1"/>
  <c r="J1576" i="1"/>
  <c r="L1576" i="1" s="1"/>
  <c r="K1576" i="1"/>
  <c r="J1572" i="1"/>
  <c r="K1572" i="1"/>
  <c r="L1572" i="1" s="1"/>
  <c r="M1572" i="1" s="1"/>
  <c r="P1572" i="1" s="1"/>
  <c r="J1568" i="1"/>
  <c r="L1568" i="1" s="1"/>
  <c r="K1568" i="1"/>
  <c r="J1564" i="1"/>
  <c r="K1564" i="1"/>
  <c r="J1560" i="1"/>
  <c r="K1560" i="1"/>
  <c r="J1556" i="1"/>
  <c r="K1556" i="1"/>
  <c r="L1556" i="1" s="1"/>
  <c r="M1556" i="1" s="1"/>
  <c r="P1556" i="1" s="1"/>
  <c r="J1552" i="1"/>
  <c r="L1552" i="1" s="1"/>
  <c r="K1552" i="1"/>
  <c r="J1548" i="1"/>
  <c r="K1548" i="1"/>
  <c r="J1544" i="1"/>
  <c r="L1544" i="1" s="1"/>
  <c r="K1544" i="1"/>
  <c r="J1540" i="1"/>
  <c r="K1540" i="1"/>
  <c r="L1540" i="1" s="1"/>
  <c r="J1536" i="1"/>
  <c r="L1536" i="1" s="1"/>
  <c r="K1536" i="1"/>
  <c r="J1532" i="1"/>
  <c r="K1532" i="1"/>
  <c r="L1532" i="1" s="1"/>
  <c r="M1532" i="1" s="1"/>
  <c r="P1532" i="1" s="1"/>
  <c r="J1528" i="1"/>
  <c r="K1528" i="1"/>
  <c r="J1524" i="1"/>
  <c r="K1524" i="1"/>
  <c r="L1524" i="1" s="1"/>
  <c r="M1524" i="1" s="1"/>
  <c r="P1524" i="1" s="1"/>
  <c r="J1520" i="1"/>
  <c r="L1520" i="1" s="1"/>
  <c r="K1520" i="1"/>
  <c r="J1516" i="1"/>
  <c r="K1516" i="1"/>
  <c r="L1516" i="1" s="1"/>
  <c r="M1516" i="1" s="1"/>
  <c r="P1516" i="1" s="1"/>
  <c r="J1512" i="1"/>
  <c r="L1512" i="1" s="1"/>
  <c r="K1512" i="1"/>
  <c r="J1508" i="1"/>
  <c r="K1508" i="1"/>
  <c r="L1508" i="1" s="1"/>
  <c r="J1504" i="1"/>
  <c r="L1504" i="1" s="1"/>
  <c r="K1504" i="1"/>
  <c r="J1500" i="1"/>
  <c r="K1500" i="1"/>
  <c r="J1496" i="1"/>
  <c r="L1496" i="1" s="1"/>
  <c r="K1496" i="1"/>
  <c r="J1492" i="1"/>
  <c r="K1492" i="1"/>
  <c r="L1492" i="1" s="1"/>
  <c r="J1488" i="1"/>
  <c r="L1488" i="1" s="1"/>
  <c r="M1488" i="1" s="1"/>
  <c r="P1488" i="1" s="1"/>
  <c r="K1488" i="1"/>
  <c r="J1484" i="1"/>
  <c r="K1484" i="1"/>
  <c r="J1480" i="1"/>
  <c r="L1480" i="1" s="1"/>
  <c r="M1480" i="1" s="1"/>
  <c r="P1480" i="1" s="1"/>
  <c r="K1480" i="1"/>
  <c r="J1476" i="1"/>
  <c r="K1476" i="1"/>
  <c r="L1476" i="1" s="1"/>
  <c r="M1476" i="1" s="1"/>
  <c r="P1476" i="1" s="1"/>
  <c r="J1472" i="1"/>
  <c r="L1472" i="1" s="1"/>
  <c r="M1472" i="1" s="1"/>
  <c r="P1472" i="1" s="1"/>
  <c r="K1472" i="1"/>
  <c r="J1468" i="1"/>
  <c r="K1468" i="1"/>
  <c r="L1468" i="1" s="1"/>
  <c r="J1464" i="1"/>
  <c r="K1464" i="1"/>
  <c r="J1460" i="1"/>
  <c r="K1460" i="1"/>
  <c r="L1460" i="1" s="1"/>
  <c r="M1460" i="1" s="1"/>
  <c r="P1460" i="1" s="1"/>
  <c r="J1456" i="1"/>
  <c r="L1456" i="1" s="1"/>
  <c r="M1456" i="1" s="1"/>
  <c r="P1456" i="1" s="1"/>
  <c r="K1456" i="1"/>
  <c r="J1452" i="1"/>
  <c r="K1452" i="1"/>
  <c r="J1448" i="1"/>
  <c r="L1448" i="1" s="1"/>
  <c r="M1448" i="1" s="1"/>
  <c r="P1448" i="1" s="1"/>
  <c r="Q1448" i="1" s="1"/>
  <c r="K1448" i="1"/>
  <c r="J1444" i="1"/>
  <c r="K1444" i="1"/>
  <c r="L1444" i="1" s="1"/>
  <c r="M1444" i="1" s="1"/>
  <c r="P1444" i="1" s="1"/>
  <c r="J1440" i="1"/>
  <c r="L1440" i="1" s="1"/>
  <c r="K1440" i="1"/>
  <c r="J1436" i="1"/>
  <c r="K1436" i="1"/>
  <c r="L1436" i="1" s="1"/>
  <c r="M1436" i="1" s="1"/>
  <c r="P1436" i="1" s="1"/>
  <c r="J1432" i="1"/>
  <c r="L1432" i="1" s="1"/>
  <c r="M1432" i="1" s="1"/>
  <c r="P1432" i="1" s="1"/>
  <c r="K1432" i="1"/>
  <c r="J1428" i="1"/>
  <c r="K1428" i="1"/>
  <c r="L1428" i="1" s="1"/>
  <c r="M1428" i="1" s="1"/>
  <c r="P1428" i="1" s="1"/>
  <c r="J1424" i="1"/>
  <c r="L1424" i="1" s="1"/>
  <c r="K1424" i="1"/>
  <c r="J1420" i="1"/>
  <c r="K1420" i="1"/>
  <c r="J1416" i="1"/>
  <c r="L1416" i="1" s="1"/>
  <c r="M1416" i="1" s="1"/>
  <c r="P1416" i="1" s="1"/>
  <c r="K1416" i="1"/>
  <c r="J1412" i="1"/>
  <c r="K1412" i="1"/>
  <c r="L1412" i="1" s="1"/>
  <c r="M1412" i="1" s="1"/>
  <c r="P1412" i="1" s="1"/>
  <c r="J1408" i="1"/>
  <c r="L1408" i="1" s="1"/>
  <c r="K1408" i="1"/>
  <c r="J1404" i="1"/>
  <c r="K1404" i="1"/>
  <c r="L1404" i="1" s="1"/>
  <c r="M1404" i="1" s="1"/>
  <c r="P1404" i="1" s="1"/>
  <c r="J1400" i="1"/>
  <c r="K1400" i="1"/>
  <c r="J1396" i="1"/>
  <c r="K1396" i="1"/>
  <c r="L1396" i="1" s="1"/>
  <c r="M1396" i="1" s="1"/>
  <c r="P1396" i="1" s="1"/>
  <c r="J1392" i="1"/>
  <c r="L1392" i="1" s="1"/>
  <c r="M1392" i="1" s="1"/>
  <c r="P1392" i="1" s="1"/>
  <c r="K1392" i="1"/>
  <c r="J1388" i="1"/>
  <c r="K1388" i="1"/>
  <c r="J1384" i="1"/>
  <c r="L1384" i="1" s="1"/>
  <c r="K1384" i="1"/>
  <c r="J1380" i="1"/>
  <c r="K1380" i="1"/>
  <c r="L1380" i="1" s="1"/>
  <c r="J1376" i="1"/>
  <c r="L1376" i="1" s="1"/>
  <c r="M1376" i="1" s="1"/>
  <c r="P1376" i="1" s="1"/>
  <c r="Q1376" i="1" s="1"/>
  <c r="K1376" i="1"/>
  <c r="J1372" i="1"/>
  <c r="K1372" i="1"/>
  <c r="L1372" i="1" s="1"/>
  <c r="M1372" i="1" s="1"/>
  <c r="P1372" i="1" s="1"/>
  <c r="J1368" i="1"/>
  <c r="L1368" i="1" s="1"/>
  <c r="K1368" i="1"/>
  <c r="J1364" i="1"/>
  <c r="K1364" i="1"/>
  <c r="L1364" i="1" s="1"/>
  <c r="M1364" i="1" s="1"/>
  <c r="P1364" i="1" s="1"/>
  <c r="J1360" i="1"/>
  <c r="K1360" i="1"/>
  <c r="J1356" i="1"/>
  <c r="K1356" i="1"/>
  <c r="L1356" i="1" s="1"/>
  <c r="M1356" i="1" s="1"/>
  <c r="P1356" i="1" s="1"/>
  <c r="J1352" i="1"/>
  <c r="K1352" i="1"/>
  <c r="J1348" i="1"/>
  <c r="K1348" i="1"/>
  <c r="L1348" i="1" s="1"/>
  <c r="M1348" i="1" s="1"/>
  <c r="P1348" i="1" s="1"/>
  <c r="J1344" i="1"/>
  <c r="L1344" i="1" s="1"/>
  <c r="M1344" i="1" s="1"/>
  <c r="P1344" i="1" s="1"/>
  <c r="K1344" i="1"/>
  <c r="J1340" i="1"/>
  <c r="K1340" i="1"/>
  <c r="L1340" i="1" s="1"/>
  <c r="J1336" i="1"/>
  <c r="L1336" i="1" s="1"/>
  <c r="M1336" i="1" s="1"/>
  <c r="P1336" i="1" s="1"/>
  <c r="K1336" i="1"/>
  <c r="J1332" i="1"/>
  <c r="K1332" i="1"/>
  <c r="L1332" i="1" s="1"/>
  <c r="M1332" i="1" s="1"/>
  <c r="P1332" i="1" s="1"/>
  <c r="J1328" i="1"/>
  <c r="L1328" i="1" s="1"/>
  <c r="M1328" i="1" s="1"/>
  <c r="P1328" i="1" s="1"/>
  <c r="K1328" i="1"/>
  <c r="J1324" i="1"/>
  <c r="K1324" i="1"/>
  <c r="L1324" i="1" s="1"/>
  <c r="M1324" i="1" s="1"/>
  <c r="P1324" i="1" s="1"/>
  <c r="J1320" i="1"/>
  <c r="K1320" i="1"/>
  <c r="J1316" i="1"/>
  <c r="K1316" i="1"/>
  <c r="L1316" i="1" s="1"/>
  <c r="M1316" i="1" s="1"/>
  <c r="P1316" i="1" s="1"/>
  <c r="J1312" i="1"/>
  <c r="L1312" i="1" s="1"/>
  <c r="M1312" i="1" s="1"/>
  <c r="P1312" i="1" s="1"/>
  <c r="K1312" i="1"/>
  <c r="J1308" i="1"/>
  <c r="K1308" i="1"/>
  <c r="L1308" i="1" s="1"/>
  <c r="M1308" i="1" s="1"/>
  <c r="P1308" i="1" s="1"/>
  <c r="J1304" i="1"/>
  <c r="L1304" i="1" s="1"/>
  <c r="M1304" i="1" s="1"/>
  <c r="P1304" i="1" s="1"/>
  <c r="K1304" i="1"/>
  <c r="J1300" i="1"/>
  <c r="K1300" i="1"/>
  <c r="L1300" i="1" s="1"/>
  <c r="M1300" i="1" s="1"/>
  <c r="P1300" i="1" s="1"/>
  <c r="J1296" i="1"/>
  <c r="L1296" i="1" s="1"/>
  <c r="M1296" i="1" s="1"/>
  <c r="P1296" i="1" s="1"/>
  <c r="K1296" i="1"/>
  <c r="J1292" i="1"/>
  <c r="K1292" i="1"/>
  <c r="L1292" i="1" s="1"/>
  <c r="J1288" i="1"/>
  <c r="L1288" i="1" s="1"/>
  <c r="M1288" i="1" s="1"/>
  <c r="P1288" i="1" s="1"/>
  <c r="K1288" i="1"/>
  <c r="J1284" i="1"/>
  <c r="K1284" i="1"/>
  <c r="L1284" i="1" s="1"/>
  <c r="M1284" i="1" s="1"/>
  <c r="P1284" i="1" s="1"/>
  <c r="J1280" i="1"/>
  <c r="K1280" i="1"/>
  <c r="J1276" i="1"/>
  <c r="K1276" i="1"/>
  <c r="L1276" i="1" s="1"/>
  <c r="M1276" i="1" s="1"/>
  <c r="P1276" i="1" s="1"/>
  <c r="J1272" i="1"/>
  <c r="L1272" i="1" s="1"/>
  <c r="M1272" i="1" s="1"/>
  <c r="P1272" i="1" s="1"/>
  <c r="K1272" i="1"/>
  <c r="J1268" i="1"/>
  <c r="K1268" i="1"/>
  <c r="L1268" i="1" s="1"/>
  <c r="M1268" i="1" s="1"/>
  <c r="P1268" i="1" s="1"/>
  <c r="J1264" i="1"/>
  <c r="L1264" i="1" s="1"/>
  <c r="M1264" i="1" s="1"/>
  <c r="P1264" i="1" s="1"/>
  <c r="K1264" i="1"/>
  <c r="J1260" i="1"/>
  <c r="K1260" i="1"/>
  <c r="L1260" i="1" s="1"/>
  <c r="M1260" i="1" s="1"/>
  <c r="P1260" i="1" s="1"/>
  <c r="J1256" i="1"/>
  <c r="L1256" i="1" s="1"/>
  <c r="M1256" i="1" s="1"/>
  <c r="P1256" i="1" s="1"/>
  <c r="K1256" i="1"/>
  <c r="J1252" i="1"/>
  <c r="K1252" i="1"/>
  <c r="L1252" i="1" s="1"/>
  <c r="M1252" i="1" s="1"/>
  <c r="P1252" i="1" s="1"/>
  <c r="J1248" i="1"/>
  <c r="L1248" i="1" s="1"/>
  <c r="M1248" i="1" s="1"/>
  <c r="P1248" i="1" s="1"/>
  <c r="K1248" i="1"/>
  <c r="J1244" i="1"/>
  <c r="K1244" i="1"/>
  <c r="L1244" i="1" s="1"/>
  <c r="J1240" i="1"/>
  <c r="L1240" i="1" s="1"/>
  <c r="M1240" i="1" s="1"/>
  <c r="P1240" i="1" s="1"/>
  <c r="K1240" i="1"/>
  <c r="J1236" i="1"/>
  <c r="K1236" i="1"/>
  <c r="J1232" i="1"/>
  <c r="L1232" i="1" s="1"/>
  <c r="M1232" i="1" s="1"/>
  <c r="P1232" i="1" s="1"/>
  <c r="K1232" i="1"/>
  <c r="J1228" i="1"/>
  <c r="K1228" i="1"/>
  <c r="L1228" i="1" s="1"/>
  <c r="J1224" i="1"/>
  <c r="L1224" i="1" s="1"/>
  <c r="M1224" i="1" s="1"/>
  <c r="P1224" i="1" s="1"/>
  <c r="K1224" i="1"/>
  <c r="J1220" i="1"/>
  <c r="K1220" i="1"/>
  <c r="L1220" i="1" s="1"/>
  <c r="M1220" i="1" s="1"/>
  <c r="P1220" i="1" s="1"/>
  <c r="J1216" i="1"/>
  <c r="L1216" i="1" s="1"/>
  <c r="M1216" i="1" s="1"/>
  <c r="P1216" i="1" s="1"/>
  <c r="K1216" i="1"/>
  <c r="J1212" i="1"/>
  <c r="K1212" i="1"/>
  <c r="L1212" i="1" s="1"/>
  <c r="M1212" i="1" s="1"/>
  <c r="P1212" i="1" s="1"/>
  <c r="J1208" i="1"/>
  <c r="L1208" i="1" s="1"/>
  <c r="M1208" i="1" s="1"/>
  <c r="P1208" i="1" s="1"/>
  <c r="K1208" i="1"/>
  <c r="J1204" i="1"/>
  <c r="K1204" i="1"/>
  <c r="L1204" i="1" s="1"/>
  <c r="M1204" i="1" s="1"/>
  <c r="P1204" i="1" s="1"/>
  <c r="J1200" i="1"/>
  <c r="L1200" i="1" s="1"/>
  <c r="M1200" i="1" s="1"/>
  <c r="P1200" i="1" s="1"/>
  <c r="K1200" i="1"/>
  <c r="J1196" i="1"/>
  <c r="K1196" i="1"/>
  <c r="L1196" i="1" s="1"/>
  <c r="M1196" i="1" s="1"/>
  <c r="P1196" i="1" s="1"/>
  <c r="J1192" i="1"/>
  <c r="L1192" i="1" s="1"/>
  <c r="M1192" i="1" s="1"/>
  <c r="P1192" i="1" s="1"/>
  <c r="K1192" i="1"/>
  <c r="J1188" i="1"/>
  <c r="K1188" i="1"/>
  <c r="L1188" i="1" s="1"/>
  <c r="M1188" i="1" s="1"/>
  <c r="P1188" i="1" s="1"/>
  <c r="J1184" i="1"/>
  <c r="L1184" i="1" s="1"/>
  <c r="M1184" i="1" s="1"/>
  <c r="P1184" i="1" s="1"/>
  <c r="K1184" i="1"/>
  <c r="J1180" i="1"/>
  <c r="K1180" i="1"/>
  <c r="L1180" i="1" s="1"/>
  <c r="M1180" i="1" s="1"/>
  <c r="P1180" i="1" s="1"/>
  <c r="J1176" i="1"/>
  <c r="K1176" i="1"/>
  <c r="J1172" i="1"/>
  <c r="K1172" i="1"/>
  <c r="L1172" i="1" s="1"/>
  <c r="M1172" i="1" s="1"/>
  <c r="P1172" i="1" s="1"/>
  <c r="J1168" i="1"/>
  <c r="L1168" i="1" s="1"/>
  <c r="M1168" i="1" s="1"/>
  <c r="P1168" i="1" s="1"/>
  <c r="K1168" i="1"/>
  <c r="J1164" i="1"/>
  <c r="K1164" i="1"/>
  <c r="L1164" i="1" s="1"/>
  <c r="J1160" i="1"/>
  <c r="L1160" i="1" s="1"/>
  <c r="M1160" i="1" s="1"/>
  <c r="P1160" i="1" s="1"/>
  <c r="K1160" i="1"/>
  <c r="J1156" i="1"/>
  <c r="K1156" i="1"/>
  <c r="L1156" i="1" s="1"/>
  <c r="M1156" i="1" s="1"/>
  <c r="P1156" i="1" s="1"/>
  <c r="J1152" i="1"/>
  <c r="K1152" i="1"/>
  <c r="J1148" i="1"/>
  <c r="K1148" i="1"/>
  <c r="L1148" i="1" s="1"/>
  <c r="J1144" i="1"/>
  <c r="L1144" i="1" s="1"/>
  <c r="M1144" i="1" s="1"/>
  <c r="P1144" i="1" s="1"/>
  <c r="K1144" i="1"/>
  <c r="J1140" i="1"/>
  <c r="K1140" i="1"/>
  <c r="L1140" i="1" s="1"/>
  <c r="J1136" i="1"/>
  <c r="L1136" i="1" s="1"/>
  <c r="M1136" i="1" s="1"/>
  <c r="P1136" i="1" s="1"/>
  <c r="K1136" i="1"/>
  <c r="J1132" i="1"/>
  <c r="K1132" i="1"/>
  <c r="L1132" i="1" s="1"/>
  <c r="J1128" i="1"/>
  <c r="L1128" i="1" s="1"/>
  <c r="M1128" i="1" s="1"/>
  <c r="P1128" i="1" s="1"/>
  <c r="K1128" i="1"/>
  <c r="J1124" i="1"/>
  <c r="K1124" i="1"/>
  <c r="L1124" i="1" s="1"/>
  <c r="J1120" i="1"/>
  <c r="L1120" i="1" s="1"/>
  <c r="M1120" i="1" s="1"/>
  <c r="P1120" i="1" s="1"/>
  <c r="K1120" i="1"/>
  <c r="J1116" i="1"/>
  <c r="K1116" i="1"/>
  <c r="L1116" i="1" s="1"/>
  <c r="M1116" i="1" s="1"/>
  <c r="P1116" i="1" s="1"/>
  <c r="J1112" i="1"/>
  <c r="K1112" i="1"/>
  <c r="J1108" i="1"/>
  <c r="K1108" i="1"/>
  <c r="J1104" i="1"/>
  <c r="L1104" i="1" s="1"/>
  <c r="M1104" i="1" s="1"/>
  <c r="P1104" i="1" s="1"/>
  <c r="K1104" i="1"/>
  <c r="J1100" i="1"/>
  <c r="K1100" i="1"/>
  <c r="L1100" i="1" s="1"/>
  <c r="M1100" i="1" s="1"/>
  <c r="P1100" i="1" s="1"/>
  <c r="J1096" i="1"/>
  <c r="L1096" i="1" s="1"/>
  <c r="M1096" i="1" s="1"/>
  <c r="P1096" i="1" s="1"/>
  <c r="K1096" i="1"/>
  <c r="J1092" i="1"/>
  <c r="K1092" i="1"/>
  <c r="L1092" i="1" s="1"/>
  <c r="J1088" i="1"/>
  <c r="L1088" i="1" s="1"/>
  <c r="M1088" i="1" s="1"/>
  <c r="P1088" i="1" s="1"/>
  <c r="K1088" i="1"/>
  <c r="J1084" i="1"/>
  <c r="K1084" i="1"/>
  <c r="L1084" i="1" s="1"/>
  <c r="J1080" i="1"/>
  <c r="L1080" i="1" s="1"/>
  <c r="M1080" i="1" s="1"/>
  <c r="P1080" i="1" s="1"/>
  <c r="K1080" i="1"/>
  <c r="J1076" i="1"/>
  <c r="K1076" i="1"/>
  <c r="L1076" i="1" s="1"/>
  <c r="M1076" i="1" s="1"/>
  <c r="P1076" i="1" s="1"/>
  <c r="J1072" i="1"/>
  <c r="L1072" i="1" s="1"/>
  <c r="M1072" i="1" s="1"/>
  <c r="P1072" i="1" s="1"/>
  <c r="K1072" i="1"/>
  <c r="J1068" i="1"/>
  <c r="K1068" i="1"/>
  <c r="L1068" i="1" s="1"/>
  <c r="M1068" i="1" s="1"/>
  <c r="P1068" i="1" s="1"/>
  <c r="J1064" i="1"/>
  <c r="L1064" i="1" s="1"/>
  <c r="M1064" i="1" s="1"/>
  <c r="P1064" i="1" s="1"/>
  <c r="K1064" i="1"/>
  <c r="J1060" i="1"/>
  <c r="K1060" i="1"/>
  <c r="L1060" i="1" s="1"/>
  <c r="M1060" i="1" s="1"/>
  <c r="P1060" i="1" s="1"/>
  <c r="J1056" i="1"/>
  <c r="L1056" i="1" s="1"/>
  <c r="M1056" i="1" s="1"/>
  <c r="P1056" i="1" s="1"/>
  <c r="K1056" i="1"/>
  <c r="J1052" i="1"/>
  <c r="K1052" i="1"/>
  <c r="L1052" i="1" s="1"/>
  <c r="M1052" i="1" s="1"/>
  <c r="P1052" i="1" s="1"/>
  <c r="J1048" i="1"/>
  <c r="K1048" i="1"/>
  <c r="J1044" i="1"/>
  <c r="K1044" i="1"/>
  <c r="L1044" i="1" s="1"/>
  <c r="M1044" i="1" s="1"/>
  <c r="P1044" i="1" s="1"/>
  <c r="J1040" i="1"/>
  <c r="L1040" i="1" s="1"/>
  <c r="M1040" i="1" s="1"/>
  <c r="P1040" i="1" s="1"/>
  <c r="K1040" i="1"/>
  <c r="J1036" i="1"/>
  <c r="K1036" i="1"/>
  <c r="L1036" i="1" s="1"/>
  <c r="J1032" i="1"/>
  <c r="L1032" i="1" s="1"/>
  <c r="M1032" i="1" s="1"/>
  <c r="P1032" i="1" s="1"/>
  <c r="K1032" i="1"/>
  <c r="J1028" i="1"/>
  <c r="K1028" i="1"/>
  <c r="L1028" i="1" s="1"/>
  <c r="M1028" i="1" s="1"/>
  <c r="P1028" i="1" s="1"/>
  <c r="J1024" i="1"/>
  <c r="K1024" i="1"/>
  <c r="J1020" i="1"/>
  <c r="K1020" i="1"/>
  <c r="L1020" i="1" s="1"/>
  <c r="M1020" i="1" s="1"/>
  <c r="P1020" i="1" s="1"/>
  <c r="J1016" i="1"/>
  <c r="L1016" i="1" s="1"/>
  <c r="M1016" i="1" s="1"/>
  <c r="P1016" i="1" s="1"/>
  <c r="K1016" i="1"/>
  <c r="J1012" i="1"/>
  <c r="K1012" i="1"/>
  <c r="L1012" i="1" s="1"/>
  <c r="M1012" i="1" s="1"/>
  <c r="P1012" i="1" s="1"/>
  <c r="J1008" i="1"/>
  <c r="L1008" i="1" s="1"/>
  <c r="M1008" i="1" s="1"/>
  <c r="P1008" i="1" s="1"/>
  <c r="K1008" i="1"/>
  <c r="J1004" i="1"/>
  <c r="K1004" i="1"/>
  <c r="L1004" i="1" s="1"/>
  <c r="J1000" i="1"/>
  <c r="L1000" i="1" s="1"/>
  <c r="M1000" i="1" s="1"/>
  <c r="P1000" i="1" s="1"/>
  <c r="K1000" i="1"/>
  <c r="J996" i="1"/>
  <c r="K996" i="1"/>
  <c r="L996" i="1" s="1"/>
  <c r="M996" i="1" s="1"/>
  <c r="P996" i="1" s="1"/>
  <c r="J992" i="1"/>
  <c r="L992" i="1" s="1"/>
  <c r="M992" i="1" s="1"/>
  <c r="P992" i="1" s="1"/>
  <c r="K992" i="1"/>
  <c r="J988" i="1"/>
  <c r="K988" i="1"/>
  <c r="L988" i="1" s="1"/>
  <c r="J984" i="1"/>
  <c r="K984" i="1"/>
  <c r="J980" i="1"/>
  <c r="K980" i="1"/>
  <c r="J976" i="1"/>
  <c r="L976" i="1" s="1"/>
  <c r="M976" i="1" s="1"/>
  <c r="P976" i="1" s="1"/>
  <c r="K976" i="1"/>
  <c r="J972" i="1"/>
  <c r="K972" i="1"/>
  <c r="L972" i="1" s="1"/>
  <c r="M972" i="1" s="1"/>
  <c r="P972" i="1" s="1"/>
  <c r="J968" i="1"/>
  <c r="L968" i="1" s="1"/>
  <c r="M968" i="1" s="1"/>
  <c r="P968" i="1" s="1"/>
  <c r="K968" i="1"/>
  <c r="J964" i="1"/>
  <c r="K964" i="1"/>
  <c r="L964" i="1" s="1"/>
  <c r="M964" i="1" s="1"/>
  <c r="P964" i="1" s="1"/>
  <c r="J960" i="1"/>
  <c r="L960" i="1" s="1"/>
  <c r="M960" i="1" s="1"/>
  <c r="P960" i="1" s="1"/>
  <c r="K960" i="1"/>
  <c r="J956" i="1"/>
  <c r="K956" i="1"/>
  <c r="L956" i="1" s="1"/>
  <c r="J952" i="1"/>
  <c r="L952" i="1" s="1"/>
  <c r="M952" i="1" s="1"/>
  <c r="P952" i="1" s="1"/>
  <c r="K952" i="1"/>
  <c r="J948" i="1"/>
  <c r="K948" i="1"/>
  <c r="L948" i="1" s="1"/>
  <c r="M948" i="1" s="1"/>
  <c r="P948" i="1" s="1"/>
  <c r="J944" i="1"/>
  <c r="L944" i="1" s="1"/>
  <c r="M944" i="1" s="1"/>
  <c r="P944" i="1" s="1"/>
  <c r="K944" i="1"/>
  <c r="J940" i="1"/>
  <c r="K940" i="1"/>
  <c r="L940" i="1" s="1"/>
  <c r="M940" i="1" s="1"/>
  <c r="P940" i="1" s="1"/>
  <c r="J936" i="1"/>
  <c r="L936" i="1" s="1"/>
  <c r="M936" i="1" s="1"/>
  <c r="P936" i="1" s="1"/>
  <c r="K936" i="1"/>
  <c r="J932" i="1"/>
  <c r="K932" i="1"/>
  <c r="L932" i="1" s="1"/>
  <c r="M932" i="1" s="1"/>
  <c r="P932" i="1" s="1"/>
  <c r="J928" i="1"/>
  <c r="L928" i="1" s="1"/>
  <c r="M928" i="1" s="1"/>
  <c r="P928" i="1" s="1"/>
  <c r="K928" i="1"/>
  <c r="J924" i="1"/>
  <c r="K924" i="1"/>
  <c r="L924" i="1" s="1"/>
  <c r="M924" i="1" s="1"/>
  <c r="P924" i="1" s="1"/>
  <c r="J920" i="1"/>
  <c r="K920" i="1"/>
  <c r="J916" i="1"/>
  <c r="K916" i="1"/>
  <c r="L916" i="1" s="1"/>
  <c r="M916" i="1" s="1"/>
  <c r="P916" i="1" s="1"/>
  <c r="J912" i="1"/>
  <c r="L912" i="1" s="1"/>
  <c r="M912" i="1" s="1"/>
  <c r="P912" i="1" s="1"/>
  <c r="K912" i="1"/>
  <c r="J908" i="1"/>
  <c r="K908" i="1"/>
  <c r="L908" i="1" s="1"/>
  <c r="J904" i="1"/>
  <c r="L904" i="1" s="1"/>
  <c r="M904" i="1" s="1"/>
  <c r="P904" i="1" s="1"/>
  <c r="K904" i="1"/>
  <c r="J900" i="1"/>
  <c r="K900" i="1"/>
  <c r="L900" i="1" s="1"/>
  <c r="M900" i="1" s="1"/>
  <c r="P900" i="1" s="1"/>
  <c r="J896" i="1"/>
  <c r="K896" i="1"/>
  <c r="J892" i="1"/>
  <c r="K892" i="1"/>
  <c r="L892" i="1" s="1"/>
  <c r="M892" i="1" s="1"/>
  <c r="P892" i="1" s="1"/>
  <c r="J888" i="1"/>
  <c r="L888" i="1" s="1"/>
  <c r="M888" i="1" s="1"/>
  <c r="P888" i="1" s="1"/>
  <c r="K888" i="1"/>
  <c r="J884" i="1"/>
  <c r="K884" i="1"/>
  <c r="L884" i="1" s="1"/>
  <c r="M884" i="1" s="1"/>
  <c r="P884" i="1" s="1"/>
  <c r="J880" i="1"/>
  <c r="L880" i="1" s="1"/>
  <c r="K880" i="1"/>
  <c r="J876" i="1"/>
  <c r="K876" i="1"/>
  <c r="L876" i="1" s="1"/>
  <c r="J872" i="1"/>
  <c r="L872" i="1" s="1"/>
  <c r="M872" i="1" s="1"/>
  <c r="P872" i="1" s="1"/>
  <c r="K872" i="1"/>
  <c r="J868" i="1"/>
  <c r="K868" i="1"/>
  <c r="J864" i="1"/>
  <c r="L864" i="1" s="1"/>
  <c r="M864" i="1" s="1"/>
  <c r="P864" i="1" s="1"/>
  <c r="K864" i="1"/>
  <c r="J860" i="1"/>
  <c r="K860" i="1"/>
  <c r="L860" i="1" s="1"/>
  <c r="J856" i="1"/>
  <c r="K856" i="1"/>
  <c r="J852" i="1"/>
  <c r="K852" i="1"/>
  <c r="J848" i="1"/>
  <c r="L848" i="1" s="1"/>
  <c r="M848" i="1" s="1"/>
  <c r="P848" i="1" s="1"/>
  <c r="K848" i="1"/>
  <c r="J844" i="1"/>
  <c r="K844" i="1"/>
  <c r="L844" i="1" s="1"/>
  <c r="J840" i="1"/>
  <c r="L840" i="1" s="1"/>
  <c r="M840" i="1" s="1"/>
  <c r="P840" i="1" s="1"/>
  <c r="K840" i="1"/>
  <c r="J836" i="1"/>
  <c r="K836" i="1"/>
  <c r="L836" i="1" s="1"/>
  <c r="M836" i="1" s="1"/>
  <c r="P836" i="1" s="1"/>
  <c r="J832" i="1"/>
  <c r="L832" i="1" s="1"/>
  <c r="K832" i="1"/>
  <c r="J828" i="1"/>
  <c r="K828" i="1"/>
  <c r="L828" i="1" s="1"/>
  <c r="M828" i="1" s="1"/>
  <c r="P828" i="1" s="1"/>
  <c r="J824" i="1"/>
  <c r="L824" i="1" s="1"/>
  <c r="M824" i="1" s="1"/>
  <c r="P824" i="1" s="1"/>
  <c r="K824" i="1"/>
  <c r="J820" i="1"/>
  <c r="K820" i="1"/>
  <c r="L820" i="1" s="1"/>
  <c r="M820" i="1" s="1"/>
  <c r="P820" i="1" s="1"/>
  <c r="J816" i="1"/>
  <c r="L816" i="1" s="1"/>
  <c r="M816" i="1" s="1"/>
  <c r="P816" i="1" s="1"/>
  <c r="Q816" i="1" s="1"/>
  <c r="K816" i="1"/>
  <c r="J812" i="1"/>
  <c r="K812" i="1"/>
  <c r="L812" i="1" s="1"/>
  <c r="M812" i="1" s="1"/>
  <c r="P812" i="1" s="1"/>
  <c r="J808" i="1"/>
  <c r="L808" i="1" s="1"/>
  <c r="M808" i="1" s="1"/>
  <c r="P808" i="1" s="1"/>
  <c r="K808" i="1"/>
  <c r="J804" i="1"/>
  <c r="K804" i="1"/>
  <c r="L804" i="1" s="1"/>
  <c r="M804" i="1" s="1"/>
  <c r="P804" i="1" s="1"/>
  <c r="J800" i="1"/>
  <c r="L800" i="1" s="1"/>
  <c r="K800" i="1"/>
  <c r="J796" i="1"/>
  <c r="K796" i="1"/>
  <c r="L796" i="1" s="1"/>
  <c r="M796" i="1" s="1"/>
  <c r="P796" i="1" s="1"/>
  <c r="J792" i="1"/>
  <c r="K792" i="1"/>
  <c r="J788" i="1"/>
  <c r="K788" i="1"/>
  <c r="L788" i="1" s="1"/>
  <c r="J784" i="1"/>
  <c r="L784" i="1" s="1"/>
  <c r="K784" i="1"/>
  <c r="J780" i="1"/>
  <c r="K780" i="1"/>
  <c r="L780" i="1" s="1"/>
  <c r="J776" i="1"/>
  <c r="L776" i="1" s="1"/>
  <c r="K776" i="1"/>
  <c r="J772" i="1"/>
  <c r="K772" i="1"/>
  <c r="L772" i="1" s="1"/>
  <c r="J768" i="1"/>
  <c r="K768" i="1"/>
  <c r="J764" i="1"/>
  <c r="K764" i="1"/>
  <c r="L764" i="1" s="1"/>
  <c r="J760" i="1"/>
  <c r="L760" i="1" s="1"/>
  <c r="K760" i="1"/>
  <c r="J756" i="1"/>
  <c r="K756" i="1"/>
  <c r="L756" i="1" s="1"/>
  <c r="M756" i="1" s="1"/>
  <c r="P756" i="1" s="1"/>
  <c r="J752" i="1"/>
  <c r="L752" i="1" s="1"/>
  <c r="K752" i="1"/>
  <c r="J748" i="1"/>
  <c r="K748" i="1"/>
  <c r="L748" i="1" s="1"/>
  <c r="J744" i="1"/>
  <c r="L744" i="1" s="1"/>
  <c r="K744" i="1"/>
  <c r="J740" i="1"/>
  <c r="K740" i="1"/>
  <c r="L740" i="1" s="1"/>
  <c r="J736" i="1"/>
  <c r="L736" i="1" s="1"/>
  <c r="K736" i="1"/>
  <c r="J732" i="1"/>
  <c r="K732" i="1"/>
  <c r="L732" i="1" s="1"/>
  <c r="J728" i="1"/>
  <c r="K728" i="1"/>
  <c r="J724" i="1"/>
  <c r="K724" i="1"/>
  <c r="J720" i="1"/>
  <c r="L720" i="1" s="1"/>
  <c r="K720" i="1"/>
  <c r="J716" i="1"/>
  <c r="K716" i="1"/>
  <c r="L716" i="1" s="1"/>
  <c r="J712" i="1"/>
  <c r="L712" i="1" s="1"/>
  <c r="K712" i="1"/>
  <c r="J708" i="1"/>
  <c r="K708" i="1"/>
  <c r="L708" i="1" s="1"/>
  <c r="J704" i="1"/>
  <c r="L704" i="1" s="1"/>
  <c r="K704" i="1"/>
  <c r="J700" i="1"/>
  <c r="K700" i="1"/>
  <c r="L700" i="1" s="1"/>
  <c r="J696" i="1"/>
  <c r="L696" i="1" s="1"/>
  <c r="K696" i="1"/>
  <c r="J692" i="1"/>
  <c r="K692" i="1"/>
  <c r="L692" i="1" s="1"/>
  <c r="M692" i="1" s="1"/>
  <c r="P692" i="1" s="1"/>
  <c r="J688" i="1"/>
  <c r="L688" i="1" s="1"/>
  <c r="K688" i="1"/>
  <c r="J684" i="1"/>
  <c r="K684" i="1"/>
  <c r="L684" i="1" s="1"/>
  <c r="J680" i="1"/>
  <c r="L680" i="1" s="1"/>
  <c r="K680" i="1"/>
  <c r="J676" i="1"/>
  <c r="K676" i="1"/>
  <c r="L676" i="1" s="1"/>
  <c r="J672" i="1"/>
  <c r="L672" i="1" s="1"/>
  <c r="K672" i="1"/>
  <c r="J668" i="1"/>
  <c r="K668" i="1"/>
  <c r="L668" i="1" s="1"/>
  <c r="J664" i="1"/>
  <c r="K664" i="1"/>
  <c r="J660" i="1"/>
  <c r="K660" i="1"/>
  <c r="L660" i="1" s="1"/>
  <c r="J656" i="1"/>
  <c r="L656" i="1" s="1"/>
  <c r="K656" i="1"/>
  <c r="J652" i="1"/>
  <c r="K652" i="1"/>
  <c r="L652" i="1" s="1"/>
  <c r="J648" i="1"/>
  <c r="L648" i="1" s="1"/>
  <c r="K648" i="1"/>
  <c r="J644" i="1"/>
  <c r="K644" i="1"/>
  <c r="L644" i="1" s="1"/>
  <c r="J640" i="1"/>
  <c r="K640" i="1"/>
  <c r="J636" i="1"/>
  <c r="K636" i="1"/>
  <c r="L636" i="1" s="1"/>
  <c r="M636" i="1" s="1"/>
  <c r="P636" i="1" s="1"/>
  <c r="J632" i="1"/>
  <c r="L632" i="1" s="1"/>
  <c r="K632" i="1"/>
  <c r="J628" i="1"/>
  <c r="K628" i="1"/>
  <c r="L628" i="1" s="1"/>
  <c r="M628" i="1" s="1"/>
  <c r="P628" i="1" s="1"/>
  <c r="J624" i="1"/>
  <c r="L624" i="1" s="1"/>
  <c r="K624" i="1"/>
  <c r="J620" i="1"/>
  <c r="K620" i="1"/>
  <c r="L620" i="1" s="1"/>
  <c r="J616" i="1"/>
  <c r="L616" i="1" s="1"/>
  <c r="K616" i="1"/>
  <c r="J612" i="1"/>
  <c r="K612" i="1"/>
  <c r="L612" i="1" s="1"/>
  <c r="M612" i="1" s="1"/>
  <c r="P612" i="1" s="1"/>
  <c r="J608" i="1"/>
  <c r="L608" i="1" s="1"/>
  <c r="M608" i="1" s="1"/>
  <c r="P608" i="1" s="1"/>
  <c r="K608" i="1"/>
  <c r="J604" i="1"/>
  <c r="K604" i="1"/>
  <c r="L604" i="1" s="1"/>
  <c r="J600" i="1"/>
  <c r="K600" i="1"/>
  <c r="J596" i="1"/>
  <c r="K596" i="1"/>
  <c r="J592" i="1"/>
  <c r="L592" i="1" s="1"/>
  <c r="M592" i="1" s="1"/>
  <c r="P592" i="1" s="1"/>
  <c r="K592" i="1"/>
  <c r="J588" i="1"/>
  <c r="K588" i="1"/>
  <c r="L588" i="1" s="1"/>
  <c r="M588" i="1" s="1"/>
  <c r="P588" i="1" s="1"/>
  <c r="J584" i="1"/>
  <c r="L584" i="1" s="1"/>
  <c r="M584" i="1" s="1"/>
  <c r="P584" i="1" s="1"/>
  <c r="K584" i="1"/>
  <c r="J580" i="1"/>
  <c r="K580" i="1"/>
  <c r="L580" i="1" s="1"/>
  <c r="M580" i="1" s="1"/>
  <c r="P580" i="1" s="1"/>
  <c r="J576" i="1"/>
  <c r="L576" i="1" s="1"/>
  <c r="M576" i="1" s="1"/>
  <c r="P576" i="1" s="1"/>
  <c r="K576" i="1"/>
  <c r="J572" i="1"/>
  <c r="K572" i="1"/>
  <c r="L572" i="1" s="1"/>
  <c r="J568" i="1"/>
  <c r="L568" i="1" s="1"/>
  <c r="M568" i="1" s="1"/>
  <c r="P568" i="1" s="1"/>
  <c r="K568" i="1"/>
  <c r="J564" i="1"/>
  <c r="K564" i="1"/>
  <c r="L564" i="1" s="1"/>
  <c r="M564" i="1" s="1"/>
  <c r="P564" i="1" s="1"/>
  <c r="J560" i="1"/>
  <c r="L560" i="1" s="1"/>
  <c r="M560" i="1" s="1"/>
  <c r="P560" i="1" s="1"/>
  <c r="K560" i="1"/>
  <c r="J556" i="1"/>
  <c r="K556" i="1"/>
  <c r="L556" i="1" s="1"/>
  <c r="M556" i="1" s="1"/>
  <c r="P556" i="1" s="1"/>
  <c r="J552" i="1"/>
  <c r="L552" i="1" s="1"/>
  <c r="M552" i="1" s="1"/>
  <c r="P552" i="1" s="1"/>
  <c r="K552" i="1"/>
  <c r="J548" i="1"/>
  <c r="K548" i="1"/>
  <c r="L548" i="1" s="1"/>
  <c r="M548" i="1" s="1"/>
  <c r="P548" i="1" s="1"/>
  <c r="J544" i="1"/>
  <c r="L544" i="1" s="1"/>
  <c r="M544" i="1" s="1"/>
  <c r="P544" i="1" s="1"/>
  <c r="K544" i="1"/>
  <c r="J540" i="1"/>
  <c r="K540" i="1"/>
  <c r="L540" i="1" s="1"/>
  <c r="J536" i="1"/>
  <c r="K536" i="1"/>
  <c r="J532" i="1"/>
  <c r="K532" i="1"/>
  <c r="L532" i="1" s="1"/>
  <c r="M532" i="1" s="1"/>
  <c r="P532" i="1" s="1"/>
  <c r="J528" i="1"/>
  <c r="L528" i="1" s="1"/>
  <c r="M528" i="1" s="1"/>
  <c r="P528" i="1" s="1"/>
  <c r="K528" i="1"/>
  <c r="J524" i="1"/>
  <c r="K524" i="1"/>
  <c r="L524" i="1" s="1"/>
  <c r="M524" i="1" s="1"/>
  <c r="P524" i="1" s="1"/>
  <c r="J520" i="1"/>
  <c r="L520" i="1" s="1"/>
  <c r="M520" i="1" s="1"/>
  <c r="P520" i="1" s="1"/>
  <c r="K520" i="1"/>
  <c r="J516" i="1"/>
  <c r="K516" i="1"/>
  <c r="L516" i="1" s="1"/>
  <c r="M516" i="1" s="1"/>
  <c r="P516" i="1" s="1"/>
  <c r="J512" i="1"/>
  <c r="K512" i="1"/>
  <c r="J508" i="1"/>
  <c r="K508" i="1"/>
  <c r="L508" i="1" s="1"/>
  <c r="M508" i="1" s="1"/>
  <c r="P508" i="1" s="1"/>
  <c r="J504" i="1"/>
  <c r="L504" i="1" s="1"/>
  <c r="M504" i="1" s="1"/>
  <c r="P504" i="1" s="1"/>
  <c r="K504" i="1"/>
  <c r="J500" i="1"/>
  <c r="K500" i="1"/>
  <c r="L500" i="1" s="1"/>
  <c r="M500" i="1" s="1"/>
  <c r="P500" i="1" s="1"/>
  <c r="J496" i="1"/>
  <c r="L496" i="1" s="1"/>
  <c r="K496" i="1"/>
  <c r="J492" i="1"/>
  <c r="K492" i="1"/>
  <c r="J488" i="1"/>
  <c r="L488" i="1" s="1"/>
  <c r="M488" i="1" s="1"/>
  <c r="P488" i="1" s="1"/>
  <c r="K488" i="1"/>
  <c r="J484" i="1"/>
  <c r="K484" i="1"/>
  <c r="L484" i="1" s="1"/>
  <c r="J480" i="1"/>
  <c r="L480" i="1" s="1"/>
  <c r="M480" i="1" s="1"/>
  <c r="P480" i="1" s="1"/>
  <c r="K480" i="1"/>
  <c r="J476" i="1"/>
  <c r="K476" i="1"/>
  <c r="L476" i="1" s="1"/>
  <c r="J472" i="1"/>
  <c r="K472" i="1"/>
  <c r="J468" i="1"/>
  <c r="K468" i="1"/>
  <c r="L468" i="1" s="1"/>
  <c r="M468" i="1" s="1"/>
  <c r="P468" i="1" s="1"/>
  <c r="J464" i="1"/>
  <c r="L464" i="1" s="1"/>
  <c r="M464" i="1" s="1"/>
  <c r="P464" i="1" s="1"/>
  <c r="K464" i="1"/>
  <c r="J460" i="1"/>
  <c r="K460" i="1"/>
  <c r="J456" i="1"/>
  <c r="L456" i="1" s="1"/>
  <c r="M456" i="1" s="1"/>
  <c r="P456" i="1" s="1"/>
  <c r="K456" i="1"/>
  <c r="J452" i="1"/>
  <c r="K452" i="1"/>
  <c r="L452" i="1" s="1"/>
  <c r="M452" i="1" s="1"/>
  <c r="P452" i="1" s="1"/>
  <c r="J448" i="1"/>
  <c r="K448" i="1"/>
  <c r="J444" i="1"/>
  <c r="K444" i="1"/>
  <c r="L444" i="1" s="1"/>
  <c r="J440" i="1"/>
  <c r="L440" i="1" s="1"/>
  <c r="M440" i="1" s="1"/>
  <c r="P440" i="1" s="1"/>
  <c r="K440" i="1"/>
  <c r="J436" i="1"/>
  <c r="K436" i="1"/>
  <c r="L436" i="1" s="1"/>
  <c r="M436" i="1" s="1"/>
  <c r="P436" i="1" s="1"/>
  <c r="J432" i="1"/>
  <c r="L432" i="1" s="1"/>
  <c r="M432" i="1" s="1"/>
  <c r="P432" i="1" s="1"/>
  <c r="K432" i="1"/>
  <c r="J428" i="1"/>
  <c r="K428" i="1"/>
  <c r="J424" i="1"/>
  <c r="L424" i="1" s="1"/>
  <c r="M424" i="1" s="1"/>
  <c r="P424" i="1" s="1"/>
  <c r="K424" i="1"/>
  <c r="J420" i="1"/>
  <c r="K420" i="1"/>
  <c r="L420" i="1" s="1"/>
  <c r="M420" i="1" s="1"/>
  <c r="P420" i="1" s="1"/>
  <c r="J416" i="1"/>
  <c r="L416" i="1" s="1"/>
  <c r="M416" i="1" s="1"/>
  <c r="P416" i="1" s="1"/>
  <c r="K416" i="1"/>
  <c r="J412" i="1"/>
  <c r="K412" i="1"/>
  <c r="L412" i="1" s="1"/>
  <c r="J408" i="1"/>
  <c r="K408" i="1"/>
  <c r="J404" i="1"/>
  <c r="K404" i="1"/>
  <c r="L404" i="1" s="1"/>
  <c r="M404" i="1" s="1"/>
  <c r="P404" i="1" s="1"/>
  <c r="J400" i="1"/>
  <c r="L400" i="1" s="1"/>
  <c r="M400" i="1" s="1"/>
  <c r="P400" i="1" s="1"/>
  <c r="K400" i="1"/>
  <c r="J396" i="1"/>
  <c r="K396" i="1"/>
  <c r="J392" i="1"/>
  <c r="L392" i="1" s="1"/>
  <c r="M392" i="1" s="1"/>
  <c r="P392" i="1" s="1"/>
  <c r="K392" i="1"/>
  <c r="J388" i="1"/>
  <c r="K388" i="1"/>
  <c r="L388" i="1" s="1"/>
  <c r="M388" i="1" s="1"/>
  <c r="P388" i="1" s="1"/>
  <c r="J384" i="1"/>
  <c r="K384" i="1"/>
  <c r="J380" i="1"/>
  <c r="K380" i="1"/>
  <c r="L380" i="1" s="1"/>
  <c r="J376" i="1"/>
  <c r="L376" i="1" s="1"/>
  <c r="M376" i="1" s="1"/>
  <c r="P376" i="1" s="1"/>
  <c r="K376" i="1"/>
  <c r="J372" i="1"/>
  <c r="K372" i="1"/>
  <c r="L372" i="1" s="1"/>
  <c r="J368" i="1"/>
  <c r="L368" i="1" s="1"/>
  <c r="K368" i="1"/>
  <c r="J364" i="1"/>
  <c r="K364" i="1"/>
  <c r="J360" i="1"/>
  <c r="L360" i="1" s="1"/>
  <c r="M360" i="1" s="1"/>
  <c r="P360" i="1" s="1"/>
  <c r="K360" i="1"/>
  <c r="J356" i="1"/>
  <c r="K356" i="1"/>
  <c r="L356" i="1" s="1"/>
  <c r="M356" i="1" s="1"/>
  <c r="P356" i="1" s="1"/>
  <c r="J352" i="1"/>
  <c r="L352" i="1" s="1"/>
  <c r="M352" i="1" s="1"/>
  <c r="P352" i="1" s="1"/>
  <c r="K352" i="1"/>
  <c r="J348" i="1"/>
  <c r="K348" i="1"/>
  <c r="L348" i="1" s="1"/>
  <c r="J344" i="1"/>
  <c r="K344" i="1"/>
  <c r="J340" i="1"/>
  <c r="K340" i="1"/>
  <c r="L340" i="1" s="1"/>
  <c r="M340" i="1" s="1"/>
  <c r="P340" i="1" s="1"/>
  <c r="J336" i="1"/>
  <c r="L336" i="1" s="1"/>
  <c r="M336" i="1" s="1"/>
  <c r="P336" i="1" s="1"/>
  <c r="K336" i="1"/>
  <c r="J332" i="1"/>
  <c r="K332" i="1"/>
  <c r="J328" i="1"/>
  <c r="L328" i="1" s="1"/>
  <c r="M328" i="1" s="1"/>
  <c r="P328" i="1" s="1"/>
  <c r="K328" i="1"/>
  <c r="J324" i="1"/>
  <c r="K324" i="1"/>
  <c r="L324" i="1" s="1"/>
  <c r="J320" i="1"/>
  <c r="K320" i="1"/>
  <c r="J316" i="1"/>
  <c r="K316" i="1"/>
  <c r="L316" i="1" s="1"/>
  <c r="J312" i="1"/>
  <c r="L312" i="1" s="1"/>
  <c r="M312" i="1" s="1"/>
  <c r="P312" i="1" s="1"/>
  <c r="K312" i="1"/>
  <c r="J308" i="1"/>
  <c r="K308" i="1"/>
  <c r="L308" i="1" s="1"/>
  <c r="M308" i="1" s="1"/>
  <c r="P308" i="1" s="1"/>
  <c r="J304" i="1"/>
  <c r="L304" i="1" s="1"/>
  <c r="M304" i="1" s="1"/>
  <c r="P304" i="1" s="1"/>
  <c r="K304" i="1"/>
  <c r="J300" i="1"/>
  <c r="K300" i="1"/>
  <c r="J296" i="1"/>
  <c r="L296" i="1" s="1"/>
  <c r="M296" i="1" s="1"/>
  <c r="P296" i="1" s="1"/>
  <c r="K296" i="1"/>
  <c r="J292" i="1"/>
  <c r="K292" i="1"/>
  <c r="L292" i="1" s="1"/>
  <c r="M292" i="1" s="1"/>
  <c r="P292" i="1" s="1"/>
  <c r="J288" i="1"/>
  <c r="L288" i="1" s="1"/>
  <c r="M288" i="1" s="1"/>
  <c r="P288" i="1" s="1"/>
  <c r="K288" i="1"/>
  <c r="J284" i="1"/>
  <c r="K284" i="1"/>
  <c r="L284" i="1" s="1"/>
  <c r="M284" i="1" s="1"/>
  <c r="P284" i="1" s="1"/>
  <c r="J280" i="1"/>
  <c r="K280" i="1"/>
  <c r="J276" i="1"/>
  <c r="K276" i="1"/>
  <c r="L276" i="1" s="1"/>
  <c r="M276" i="1" s="1"/>
  <c r="P276" i="1" s="1"/>
  <c r="J272" i="1"/>
  <c r="L272" i="1" s="1"/>
  <c r="M272" i="1" s="1"/>
  <c r="P272" i="1" s="1"/>
  <c r="K272" i="1"/>
  <c r="J268" i="1"/>
  <c r="K268" i="1"/>
  <c r="J264" i="1"/>
  <c r="L264" i="1" s="1"/>
  <c r="M264" i="1" s="1"/>
  <c r="P264" i="1" s="1"/>
  <c r="K264" i="1"/>
  <c r="J260" i="1"/>
  <c r="K260" i="1"/>
  <c r="L260" i="1" s="1"/>
  <c r="M260" i="1" s="1"/>
  <c r="P260" i="1" s="1"/>
  <c r="J256" i="1"/>
  <c r="K256" i="1"/>
  <c r="J252" i="1"/>
  <c r="K252" i="1"/>
  <c r="L252" i="1" s="1"/>
  <c r="J248" i="1"/>
  <c r="L248" i="1" s="1"/>
  <c r="M248" i="1" s="1"/>
  <c r="P248" i="1" s="1"/>
  <c r="K248" i="1"/>
  <c r="J244" i="1"/>
  <c r="K244" i="1"/>
  <c r="L244" i="1" s="1"/>
  <c r="M244" i="1" s="1"/>
  <c r="P244" i="1" s="1"/>
  <c r="J240" i="1"/>
  <c r="L240" i="1" s="1"/>
  <c r="M240" i="1" s="1"/>
  <c r="P240" i="1" s="1"/>
  <c r="Q240" i="1" s="1"/>
  <c r="K240" i="1"/>
  <c r="J236" i="1"/>
  <c r="K236" i="1"/>
  <c r="J228" i="1"/>
  <c r="L228" i="1" s="1"/>
  <c r="M228" i="1" s="1"/>
  <c r="P228" i="1" s="1"/>
  <c r="K228" i="1"/>
  <c r="J220" i="1"/>
  <c r="K220" i="1"/>
  <c r="L220" i="1" s="1"/>
  <c r="M220" i="1" s="1"/>
  <c r="P220" i="1" s="1"/>
  <c r="J212" i="1"/>
  <c r="K212" i="1"/>
  <c r="J204" i="1"/>
  <c r="K204" i="1"/>
  <c r="J196" i="1"/>
  <c r="L196" i="1" s="1"/>
  <c r="M196" i="1" s="1"/>
  <c r="P196" i="1" s="1"/>
  <c r="K196" i="1"/>
  <c r="J188" i="1"/>
  <c r="K188" i="1"/>
  <c r="L188" i="1" s="1"/>
  <c r="M188" i="1" s="1"/>
  <c r="P188" i="1" s="1"/>
  <c r="J180" i="1"/>
  <c r="L180" i="1" s="1"/>
  <c r="M180" i="1" s="1"/>
  <c r="P180" i="1" s="1"/>
  <c r="K180" i="1"/>
  <c r="J172" i="1"/>
  <c r="K172" i="1"/>
  <c r="L172" i="1" s="1"/>
  <c r="M172" i="1" s="1"/>
  <c r="P172" i="1" s="1"/>
  <c r="J164" i="1"/>
  <c r="L164" i="1" s="1"/>
  <c r="M164" i="1" s="1"/>
  <c r="P164" i="1" s="1"/>
  <c r="K164" i="1"/>
  <c r="J156" i="1"/>
  <c r="K156" i="1"/>
  <c r="L156" i="1" s="1"/>
  <c r="M156" i="1" s="1"/>
  <c r="P156" i="1" s="1"/>
  <c r="J148" i="1"/>
  <c r="K148" i="1"/>
  <c r="J140" i="1"/>
  <c r="K140" i="1"/>
  <c r="J132" i="1"/>
  <c r="L132" i="1" s="1"/>
  <c r="K132" i="1"/>
  <c r="J124" i="1"/>
  <c r="K124" i="1"/>
  <c r="L124" i="1" s="1"/>
  <c r="M124" i="1" s="1"/>
  <c r="P124" i="1" s="1"/>
  <c r="J116" i="1"/>
  <c r="L116" i="1" s="1"/>
  <c r="M116" i="1" s="1"/>
  <c r="P116" i="1" s="1"/>
  <c r="K116" i="1"/>
  <c r="J108" i="1"/>
  <c r="K108" i="1"/>
  <c r="L108" i="1" s="1"/>
  <c r="M108" i="1" s="1"/>
  <c r="P108" i="1" s="1"/>
  <c r="J100" i="1"/>
  <c r="L100" i="1" s="1"/>
  <c r="M100" i="1" s="1"/>
  <c r="P100" i="1" s="1"/>
  <c r="K100" i="1"/>
  <c r="J92" i="1"/>
  <c r="K92" i="1"/>
  <c r="L92" i="1" s="1"/>
  <c r="M92" i="1" s="1"/>
  <c r="P92" i="1" s="1"/>
  <c r="Q92" i="1" s="1"/>
  <c r="J84" i="1"/>
  <c r="K84" i="1"/>
  <c r="J76" i="1"/>
  <c r="K76" i="1"/>
  <c r="L76" i="1" s="1"/>
  <c r="M76" i="1" s="1"/>
  <c r="P76" i="1" s="1"/>
  <c r="J68" i="1"/>
  <c r="L68" i="1" s="1"/>
  <c r="M68" i="1" s="1"/>
  <c r="P68" i="1" s="1"/>
  <c r="K68" i="1"/>
  <c r="J60" i="1"/>
  <c r="K60" i="1"/>
  <c r="L60" i="1" s="1"/>
  <c r="M60" i="1" s="1"/>
  <c r="P60" i="1" s="1"/>
  <c r="J52" i="1"/>
  <c r="L52" i="1" s="1"/>
  <c r="M52" i="1" s="1"/>
  <c r="P52" i="1" s="1"/>
  <c r="K52" i="1"/>
  <c r="J44" i="1"/>
  <c r="K44" i="1"/>
  <c r="J36" i="1"/>
  <c r="L36" i="1" s="1"/>
  <c r="M36" i="1" s="1"/>
  <c r="P36" i="1" s="1"/>
  <c r="K36" i="1"/>
  <c r="J28" i="1"/>
  <c r="K28" i="1"/>
  <c r="L28" i="1" s="1"/>
  <c r="M28" i="1" s="1"/>
  <c r="P28" i="1" s="1"/>
  <c r="J20" i="1"/>
  <c r="K20" i="1"/>
  <c r="J12" i="1"/>
  <c r="K12" i="1"/>
  <c r="L12" i="1" s="1"/>
  <c r="K232" i="1"/>
  <c r="L232" i="1" s="1"/>
  <c r="M232" i="1" s="1"/>
  <c r="P232" i="1" s="1"/>
  <c r="K200" i="1"/>
  <c r="K168" i="1"/>
  <c r="K136" i="1"/>
  <c r="L136" i="1" s="1"/>
  <c r="M136" i="1" s="1"/>
  <c r="P136" i="1" s="1"/>
  <c r="K104" i="1"/>
  <c r="L104" i="1" s="1"/>
  <c r="M104" i="1" s="1"/>
  <c r="P104" i="1" s="1"/>
  <c r="K72" i="1"/>
  <c r="K40" i="1"/>
  <c r="K835" i="1"/>
  <c r="J835" i="1"/>
  <c r="J827" i="1"/>
  <c r="K827" i="1"/>
  <c r="K823" i="1"/>
  <c r="J823" i="1"/>
  <c r="K819" i="1"/>
  <c r="J819" i="1"/>
  <c r="J811" i="1"/>
  <c r="K811" i="1"/>
  <c r="K803" i="1"/>
  <c r="J803" i="1"/>
  <c r="J795" i="1"/>
  <c r="K795" i="1"/>
  <c r="K791" i="1"/>
  <c r="J791" i="1"/>
  <c r="K787" i="1"/>
  <c r="J787" i="1"/>
  <c r="L787" i="1" s="1"/>
  <c r="J779" i="1"/>
  <c r="K779" i="1"/>
  <c r="K771" i="1"/>
  <c r="J771" i="1"/>
  <c r="J763" i="1"/>
  <c r="K763" i="1"/>
  <c r="K759" i="1"/>
  <c r="J759" i="1"/>
  <c r="L759" i="1" s="1"/>
  <c r="K755" i="1"/>
  <c r="J755" i="1"/>
  <c r="J747" i="1"/>
  <c r="K747" i="1"/>
  <c r="K739" i="1"/>
  <c r="J739" i="1"/>
  <c r="J731" i="1"/>
  <c r="K731" i="1"/>
  <c r="K727" i="1"/>
  <c r="J727" i="1"/>
  <c r="K723" i="1"/>
  <c r="J723" i="1"/>
  <c r="J715" i="1"/>
  <c r="K715" i="1"/>
  <c r="K707" i="1"/>
  <c r="J707" i="1"/>
  <c r="J699" i="1"/>
  <c r="K699" i="1"/>
  <c r="K695" i="1"/>
  <c r="J695" i="1"/>
  <c r="K691" i="1"/>
  <c r="J691" i="1"/>
  <c r="J687" i="1"/>
  <c r="K687" i="1"/>
  <c r="K679" i="1"/>
  <c r="J679" i="1"/>
  <c r="J671" i="1"/>
  <c r="K671" i="1"/>
  <c r="K663" i="1"/>
  <c r="J663" i="1"/>
  <c r="K659" i="1"/>
  <c r="J659" i="1"/>
  <c r="L659" i="1" s="1"/>
  <c r="M659" i="1" s="1"/>
  <c r="P659" i="1" s="1"/>
  <c r="Q659" i="1" s="1"/>
  <c r="J655" i="1"/>
  <c r="K655" i="1"/>
  <c r="K647" i="1"/>
  <c r="J647" i="1"/>
  <c r="J639" i="1"/>
  <c r="K639" i="1"/>
  <c r="K631" i="1"/>
  <c r="J631" i="1"/>
  <c r="L631" i="1" s="1"/>
  <c r="K627" i="1"/>
  <c r="J627" i="1"/>
  <c r="J623" i="1"/>
  <c r="K623" i="1"/>
  <c r="K615" i="1"/>
  <c r="J615" i="1"/>
  <c r="J607" i="1"/>
  <c r="K607" i="1"/>
  <c r="K599" i="1"/>
  <c r="J599" i="1"/>
  <c r="K595" i="1"/>
  <c r="J595" i="1"/>
  <c r="J591" i="1"/>
  <c r="K591" i="1"/>
  <c r="K583" i="1"/>
  <c r="J583" i="1"/>
  <c r="L583" i="1" s="1"/>
  <c r="M583" i="1" s="1"/>
  <c r="P583" i="1" s="1"/>
  <c r="J575" i="1"/>
  <c r="K575" i="1"/>
  <c r="K567" i="1"/>
  <c r="J567" i="1"/>
  <c r="K563" i="1"/>
  <c r="J563" i="1"/>
  <c r="J559" i="1"/>
  <c r="K559" i="1"/>
  <c r="K551" i="1"/>
  <c r="J551" i="1"/>
  <c r="J543" i="1"/>
  <c r="K543" i="1"/>
  <c r="K535" i="1"/>
  <c r="J535" i="1"/>
  <c r="K531" i="1"/>
  <c r="J531" i="1"/>
  <c r="L531" i="1" s="1"/>
  <c r="M531" i="1" s="1"/>
  <c r="P531" i="1" s="1"/>
  <c r="J527" i="1"/>
  <c r="K527" i="1"/>
  <c r="K519" i="1"/>
  <c r="J519" i="1"/>
  <c r="J511" i="1"/>
  <c r="K511" i="1"/>
  <c r="K503" i="1"/>
  <c r="J503" i="1"/>
  <c r="L503" i="1" s="1"/>
  <c r="M503" i="1" s="1"/>
  <c r="P503" i="1" s="1"/>
  <c r="K499" i="1"/>
  <c r="J499" i="1"/>
  <c r="J495" i="1"/>
  <c r="K495" i="1"/>
  <c r="K487" i="1"/>
  <c r="J487" i="1"/>
  <c r="J479" i="1"/>
  <c r="K479" i="1"/>
  <c r="K471" i="1"/>
  <c r="J471" i="1"/>
  <c r="K467" i="1"/>
  <c r="J467" i="1"/>
  <c r="J463" i="1"/>
  <c r="K463" i="1"/>
  <c r="K455" i="1"/>
  <c r="J455" i="1"/>
  <c r="L455" i="1" s="1"/>
  <c r="M455" i="1" s="1"/>
  <c r="P455" i="1" s="1"/>
  <c r="J447" i="1"/>
  <c r="K447" i="1"/>
  <c r="K439" i="1"/>
  <c r="J439" i="1"/>
  <c r="K435" i="1"/>
  <c r="J435" i="1"/>
  <c r="J431" i="1"/>
  <c r="K431" i="1"/>
  <c r="K423" i="1"/>
  <c r="J423" i="1"/>
  <c r="J415" i="1"/>
  <c r="K415" i="1"/>
  <c r="K407" i="1"/>
  <c r="J407" i="1"/>
  <c r="K403" i="1"/>
  <c r="J403" i="1"/>
  <c r="L403" i="1" s="1"/>
  <c r="M403" i="1" s="1"/>
  <c r="P403" i="1" s="1"/>
  <c r="J399" i="1"/>
  <c r="K399" i="1"/>
  <c r="K391" i="1"/>
  <c r="J391" i="1"/>
  <c r="J383" i="1"/>
  <c r="K383" i="1"/>
  <c r="K375" i="1"/>
  <c r="J375" i="1"/>
  <c r="L375" i="1" s="1"/>
  <c r="M375" i="1" s="1"/>
  <c r="P375" i="1" s="1"/>
  <c r="K371" i="1"/>
  <c r="J371" i="1"/>
  <c r="J367" i="1"/>
  <c r="K367" i="1"/>
  <c r="K359" i="1"/>
  <c r="J359" i="1"/>
  <c r="J351" i="1"/>
  <c r="K351" i="1"/>
  <c r="K343" i="1"/>
  <c r="J343" i="1"/>
  <c r="K339" i="1"/>
  <c r="J339" i="1"/>
  <c r="J335" i="1"/>
  <c r="K335" i="1"/>
  <c r="K327" i="1"/>
  <c r="J327" i="1"/>
  <c r="L327" i="1" s="1"/>
  <c r="M327" i="1" s="1"/>
  <c r="P327" i="1" s="1"/>
  <c r="J319" i="1"/>
  <c r="K319" i="1"/>
  <c r="K311" i="1"/>
  <c r="J311" i="1"/>
  <c r="K307" i="1"/>
  <c r="J307" i="1"/>
  <c r="J303" i="1"/>
  <c r="K303" i="1"/>
  <c r="K295" i="1"/>
  <c r="J295" i="1"/>
  <c r="J287" i="1"/>
  <c r="K287" i="1"/>
  <c r="K279" i="1"/>
  <c r="J279" i="1"/>
  <c r="K275" i="1"/>
  <c r="J275" i="1"/>
  <c r="L275" i="1" s="1"/>
  <c r="M275" i="1" s="1"/>
  <c r="P275" i="1" s="1"/>
  <c r="J271" i="1"/>
  <c r="K271" i="1"/>
  <c r="K263" i="1"/>
  <c r="J263" i="1"/>
  <c r="J255" i="1"/>
  <c r="K255" i="1"/>
  <c r="K247" i="1"/>
  <c r="J247" i="1"/>
  <c r="L247" i="1" s="1"/>
  <c r="M247" i="1" s="1"/>
  <c r="P247" i="1" s="1"/>
  <c r="K243" i="1"/>
  <c r="J243" i="1"/>
  <c r="J239" i="1"/>
  <c r="K239" i="1"/>
  <c r="K231" i="1"/>
  <c r="J231" i="1"/>
  <c r="J223" i="1"/>
  <c r="K223" i="1"/>
  <c r="K215" i="1"/>
  <c r="J215" i="1"/>
  <c r="K211" i="1"/>
  <c r="J211" i="1"/>
  <c r="J207" i="1"/>
  <c r="K207" i="1"/>
  <c r="K199" i="1"/>
  <c r="J199" i="1"/>
  <c r="L199" i="1" s="1"/>
  <c r="J191" i="1"/>
  <c r="K191" i="1"/>
  <c r="K183" i="1"/>
  <c r="J183" i="1"/>
  <c r="K179" i="1"/>
  <c r="J179" i="1"/>
  <c r="J175" i="1"/>
  <c r="K175" i="1"/>
  <c r="K167" i="1"/>
  <c r="J167" i="1"/>
  <c r="J159" i="1"/>
  <c r="K159" i="1"/>
  <c r="K151" i="1"/>
  <c r="J151" i="1"/>
  <c r="K147" i="1"/>
  <c r="J147" i="1"/>
  <c r="L147" i="1" s="1"/>
  <c r="M147" i="1" s="1"/>
  <c r="P147" i="1" s="1"/>
  <c r="J143" i="1"/>
  <c r="K143" i="1"/>
  <c r="K135" i="1"/>
  <c r="J135" i="1"/>
  <c r="J127" i="1"/>
  <c r="K127" i="1"/>
  <c r="K119" i="1"/>
  <c r="J119" i="1"/>
  <c r="L119" i="1" s="1"/>
  <c r="M119" i="1" s="1"/>
  <c r="P119" i="1" s="1"/>
  <c r="K115" i="1"/>
  <c r="J115" i="1"/>
  <c r="J111" i="1"/>
  <c r="K111" i="1"/>
  <c r="K103" i="1"/>
  <c r="J103" i="1"/>
  <c r="J95" i="1"/>
  <c r="K95" i="1"/>
  <c r="K87" i="1"/>
  <c r="J87" i="1"/>
  <c r="K83" i="1"/>
  <c r="J83" i="1"/>
  <c r="J79" i="1"/>
  <c r="K79" i="1"/>
  <c r="K71" i="1"/>
  <c r="J71" i="1"/>
  <c r="L71" i="1" s="1"/>
  <c r="M71" i="1" s="1"/>
  <c r="P71" i="1" s="1"/>
  <c r="J63" i="1"/>
  <c r="K63" i="1"/>
  <c r="K55" i="1"/>
  <c r="J55" i="1"/>
  <c r="K51" i="1"/>
  <c r="J51" i="1"/>
  <c r="J47" i="1"/>
  <c r="K47" i="1"/>
  <c r="K39" i="1"/>
  <c r="J39" i="1"/>
  <c r="J31" i="1"/>
  <c r="K31" i="1"/>
  <c r="K23" i="1"/>
  <c r="J23" i="1"/>
  <c r="K19" i="1"/>
  <c r="J19" i="1"/>
  <c r="L19" i="1" s="1"/>
  <c r="M19" i="1" s="1"/>
  <c r="P19" i="1" s="1"/>
  <c r="J15" i="1"/>
  <c r="K15" i="1"/>
  <c r="K1803" i="1"/>
  <c r="K1771" i="1"/>
  <c r="L1771" i="1" s="1"/>
  <c r="K1739" i="1"/>
  <c r="K1707" i="1"/>
  <c r="K1675" i="1"/>
  <c r="L1675" i="1" s="1"/>
  <c r="K1643" i="1"/>
  <c r="L1643" i="1" s="1"/>
  <c r="K1611" i="1"/>
  <c r="K1579" i="1"/>
  <c r="K1547" i="1"/>
  <c r="L1547" i="1" s="1"/>
  <c r="M1547" i="1" s="1"/>
  <c r="P1547" i="1" s="1"/>
  <c r="K1515" i="1"/>
  <c r="L1515" i="1" s="1"/>
  <c r="K1491" i="1"/>
  <c r="K1463" i="1"/>
  <c r="K1427" i="1"/>
  <c r="L1427" i="1" s="1"/>
  <c r="M1427" i="1" s="1"/>
  <c r="P1427" i="1" s="1"/>
  <c r="K1399" i="1"/>
  <c r="K1363" i="1"/>
  <c r="K1335" i="1"/>
  <c r="K1299" i="1"/>
  <c r="L1299" i="1" s="1"/>
  <c r="M1299" i="1" s="1"/>
  <c r="P1299" i="1" s="1"/>
  <c r="K1271" i="1"/>
  <c r="L1271" i="1" s="1"/>
  <c r="M1271" i="1" s="1"/>
  <c r="P1271" i="1" s="1"/>
  <c r="K1235" i="1"/>
  <c r="K1207" i="1"/>
  <c r="K1171" i="1"/>
  <c r="L1171" i="1" s="1"/>
  <c r="M1171" i="1" s="1"/>
  <c r="P1171" i="1" s="1"/>
  <c r="K1143" i="1"/>
  <c r="L1143" i="1" s="1"/>
  <c r="M1143" i="1" s="1"/>
  <c r="P1143" i="1" s="1"/>
  <c r="K1107" i="1"/>
  <c r="K1079" i="1"/>
  <c r="K1043" i="1"/>
  <c r="L1043" i="1" s="1"/>
  <c r="M1043" i="1" s="1"/>
  <c r="P1043" i="1" s="1"/>
  <c r="K1015" i="1"/>
  <c r="L1015" i="1" s="1"/>
  <c r="M1015" i="1" s="1"/>
  <c r="P1015" i="1" s="1"/>
  <c r="K979" i="1"/>
  <c r="K951" i="1"/>
  <c r="K915" i="1"/>
  <c r="L915" i="1" s="1"/>
  <c r="K887" i="1"/>
  <c r="L887" i="1" s="1"/>
  <c r="M887" i="1" s="1"/>
  <c r="P887" i="1" s="1"/>
  <c r="K859" i="1"/>
  <c r="K851" i="1"/>
  <c r="K208" i="1"/>
  <c r="K176" i="1"/>
  <c r="L176" i="1" s="1"/>
  <c r="K144" i="1"/>
  <c r="K112" i="1"/>
  <c r="K80" i="1"/>
  <c r="L80" i="1" s="1"/>
  <c r="M80" i="1" s="1"/>
  <c r="P80" i="1" s="1"/>
  <c r="K48" i="1"/>
  <c r="L48" i="1" s="1"/>
  <c r="M48" i="1" s="1"/>
  <c r="P48" i="1" s="1"/>
  <c r="K16" i="1"/>
  <c r="J1807" i="1"/>
  <c r="J1795" i="1"/>
  <c r="L1795" i="1" s="1"/>
  <c r="M1795" i="1" s="1"/>
  <c r="P1795" i="1" s="1"/>
  <c r="J1785" i="1"/>
  <c r="L1785" i="1" s="1"/>
  <c r="J1775" i="1"/>
  <c r="J1763" i="1"/>
  <c r="J1753" i="1"/>
  <c r="L1753" i="1" s="1"/>
  <c r="J1743" i="1"/>
  <c r="L1743" i="1" s="1"/>
  <c r="J1731" i="1"/>
  <c r="J1721" i="1"/>
  <c r="J1711" i="1"/>
  <c r="L1711" i="1" s="1"/>
  <c r="M1711" i="1" s="1"/>
  <c r="P1711" i="1" s="1"/>
  <c r="J1699" i="1"/>
  <c r="L1699" i="1" s="1"/>
  <c r="M1699" i="1" s="1"/>
  <c r="P1699" i="1" s="1"/>
  <c r="J1689" i="1"/>
  <c r="J1679" i="1"/>
  <c r="J1667" i="1"/>
  <c r="L1667" i="1" s="1"/>
  <c r="J1657" i="1"/>
  <c r="L1657" i="1" s="1"/>
  <c r="M1657" i="1" s="1"/>
  <c r="P1657" i="1" s="1"/>
  <c r="J1647" i="1"/>
  <c r="J1635" i="1"/>
  <c r="J1625" i="1"/>
  <c r="L1625" i="1" s="1"/>
  <c r="J1615" i="1"/>
  <c r="L1615" i="1" s="1"/>
  <c r="J1603" i="1"/>
  <c r="J1593" i="1"/>
  <c r="J1583" i="1"/>
  <c r="L1583" i="1" s="1"/>
  <c r="M1583" i="1" s="1"/>
  <c r="P1583" i="1" s="1"/>
  <c r="J1571" i="1"/>
  <c r="J1561" i="1"/>
  <c r="J1551" i="1"/>
  <c r="J1539" i="1"/>
  <c r="L1539" i="1" s="1"/>
  <c r="J1529" i="1"/>
  <c r="J1519" i="1"/>
  <c r="J1507" i="1"/>
  <c r="J1497" i="1"/>
  <c r="L1497" i="1" s="1"/>
  <c r="J1487" i="1"/>
  <c r="L1487" i="1" s="1"/>
  <c r="J1475" i="1"/>
  <c r="J1465" i="1"/>
  <c r="J1455" i="1"/>
  <c r="L1455" i="1" s="1"/>
  <c r="M1455" i="1" s="1"/>
  <c r="P1455" i="1" s="1"/>
  <c r="Q1455" i="1" s="1"/>
  <c r="J1433" i="1"/>
  <c r="L1433" i="1" s="1"/>
  <c r="J1423" i="1"/>
  <c r="J1411" i="1"/>
  <c r="J1401" i="1"/>
  <c r="J1391" i="1"/>
  <c r="L1391" i="1" s="1"/>
  <c r="M1391" i="1" s="1"/>
  <c r="P1391" i="1" s="1"/>
  <c r="J1369" i="1"/>
  <c r="J1359" i="1"/>
  <c r="J1347" i="1"/>
  <c r="L1347" i="1" s="1"/>
  <c r="M1347" i="1" s="1"/>
  <c r="P1347" i="1" s="1"/>
  <c r="J1337" i="1"/>
  <c r="L1337" i="1" s="1"/>
  <c r="J1327" i="1"/>
  <c r="J1305" i="1"/>
  <c r="J1295" i="1"/>
  <c r="L1295" i="1" s="1"/>
  <c r="M1295" i="1" s="1"/>
  <c r="P1295" i="1" s="1"/>
  <c r="J1283" i="1"/>
  <c r="J1273" i="1"/>
  <c r="J1263" i="1"/>
  <c r="J1241" i="1"/>
  <c r="L1241" i="1" s="1"/>
  <c r="J1231" i="1"/>
  <c r="L1231" i="1" s="1"/>
  <c r="M1231" i="1" s="1"/>
  <c r="P1231" i="1" s="1"/>
  <c r="J1219" i="1"/>
  <c r="J1209" i="1"/>
  <c r="J1199" i="1"/>
  <c r="L1199" i="1" s="1"/>
  <c r="J1177" i="1"/>
  <c r="L1177" i="1" s="1"/>
  <c r="J1167" i="1"/>
  <c r="J1155" i="1"/>
  <c r="J1145" i="1"/>
  <c r="L1145" i="1" s="1"/>
  <c r="J1135" i="1"/>
  <c r="L1135" i="1" s="1"/>
  <c r="J1113" i="1"/>
  <c r="J1103" i="1"/>
  <c r="J1091" i="1"/>
  <c r="J1081" i="1"/>
  <c r="L1081" i="1" s="1"/>
  <c r="J1071" i="1"/>
  <c r="J1049" i="1"/>
  <c r="J1039" i="1"/>
  <c r="L1039" i="1" s="1"/>
  <c r="M1039" i="1" s="1"/>
  <c r="P1039" i="1" s="1"/>
  <c r="J1027" i="1"/>
  <c r="J1017" i="1"/>
  <c r="J1007" i="1"/>
  <c r="J975" i="1"/>
  <c r="J963" i="1"/>
  <c r="J943" i="1"/>
  <c r="J911" i="1"/>
  <c r="J899" i="1"/>
  <c r="L899" i="1" s="1"/>
  <c r="M899" i="1" s="1"/>
  <c r="P899" i="1" s="1"/>
  <c r="Q899" i="1" s="1"/>
  <c r="Q900" i="1" s="1"/>
  <c r="J879" i="1"/>
  <c r="L879" i="1" s="1"/>
  <c r="M879" i="1" s="1"/>
  <c r="P879" i="1" s="1"/>
  <c r="J863" i="1"/>
  <c r="J807" i="1"/>
  <c r="J751" i="1"/>
  <c r="L751" i="1" s="1"/>
  <c r="J735" i="1"/>
  <c r="L735" i="1" s="1"/>
  <c r="M735" i="1" s="1"/>
  <c r="P735" i="1" s="1"/>
  <c r="J683" i="1"/>
  <c r="J643" i="1"/>
  <c r="J603" i="1"/>
  <c r="L603" i="1" s="1"/>
  <c r="M603" i="1" s="1"/>
  <c r="P603" i="1" s="1"/>
  <c r="J555" i="1"/>
  <c r="L555" i="1" s="1"/>
  <c r="M555" i="1" s="1"/>
  <c r="P555" i="1" s="1"/>
  <c r="J515" i="1"/>
  <c r="J475" i="1"/>
  <c r="J427" i="1"/>
  <c r="L427" i="1" s="1"/>
  <c r="M427" i="1" s="1"/>
  <c r="P427" i="1" s="1"/>
  <c r="Q427" i="1" s="1"/>
  <c r="J387" i="1"/>
  <c r="J347" i="1"/>
  <c r="J299" i="1"/>
  <c r="J259" i="1"/>
  <c r="L259" i="1" s="1"/>
  <c r="M259" i="1" s="1"/>
  <c r="P259" i="1" s="1"/>
  <c r="J219" i="1"/>
  <c r="L219" i="1" s="1"/>
  <c r="M219" i="1" s="1"/>
  <c r="P219" i="1" s="1"/>
  <c r="J171" i="1"/>
  <c r="J131" i="1"/>
  <c r="J91" i="1"/>
  <c r="L91" i="1" s="1"/>
  <c r="M91" i="1" s="1"/>
  <c r="P91" i="1" s="1"/>
  <c r="J43" i="1"/>
  <c r="L43" i="1" s="1"/>
  <c r="M43" i="1" s="1"/>
  <c r="P43" i="1" s="1"/>
  <c r="J1806" i="1"/>
  <c r="K1806" i="1"/>
  <c r="J1802" i="1"/>
  <c r="K1802" i="1"/>
  <c r="J1798" i="1"/>
  <c r="K1798" i="1"/>
  <c r="J1794" i="1"/>
  <c r="K1794" i="1"/>
  <c r="J1790" i="1"/>
  <c r="K1790" i="1"/>
  <c r="J1786" i="1"/>
  <c r="K1786" i="1"/>
  <c r="J1782" i="1"/>
  <c r="K1782" i="1"/>
  <c r="J1778" i="1"/>
  <c r="K1778" i="1"/>
  <c r="J1774" i="1"/>
  <c r="K1774" i="1"/>
  <c r="J1770" i="1"/>
  <c r="K1770" i="1"/>
  <c r="J1766" i="1"/>
  <c r="K1766" i="1"/>
  <c r="J1762" i="1"/>
  <c r="K1762" i="1"/>
  <c r="J1758" i="1"/>
  <c r="K1758" i="1"/>
  <c r="J1754" i="1"/>
  <c r="K1754" i="1"/>
  <c r="J1750" i="1"/>
  <c r="K1750" i="1"/>
  <c r="J1746" i="1"/>
  <c r="K1746" i="1"/>
  <c r="J1742" i="1"/>
  <c r="K1742" i="1"/>
  <c r="J1738" i="1"/>
  <c r="K1738" i="1"/>
  <c r="J1734" i="1"/>
  <c r="K1734" i="1"/>
  <c r="J1730" i="1"/>
  <c r="K1730" i="1"/>
  <c r="J1726" i="1"/>
  <c r="K1726" i="1"/>
  <c r="J1722" i="1"/>
  <c r="K1722" i="1"/>
  <c r="J1718" i="1"/>
  <c r="K1718" i="1"/>
  <c r="J1714" i="1"/>
  <c r="K1714" i="1"/>
  <c r="J1710" i="1"/>
  <c r="K1710" i="1"/>
  <c r="J1706" i="1"/>
  <c r="K1706" i="1"/>
  <c r="J1702" i="1"/>
  <c r="K1702" i="1"/>
  <c r="J1698" i="1"/>
  <c r="K1698" i="1"/>
  <c r="J1694" i="1"/>
  <c r="K1694" i="1"/>
  <c r="J1690" i="1"/>
  <c r="K1690" i="1"/>
  <c r="J1686" i="1"/>
  <c r="K1686" i="1"/>
  <c r="J1682" i="1"/>
  <c r="K1682" i="1"/>
  <c r="J1678" i="1"/>
  <c r="K1678" i="1"/>
  <c r="J1674" i="1"/>
  <c r="K1674" i="1"/>
  <c r="J1670" i="1"/>
  <c r="K1670" i="1"/>
  <c r="J1666" i="1"/>
  <c r="K1666" i="1"/>
  <c r="J1662" i="1"/>
  <c r="K1662" i="1"/>
  <c r="J1658" i="1"/>
  <c r="K1658" i="1"/>
  <c r="J1654" i="1"/>
  <c r="K1654" i="1"/>
  <c r="J1650" i="1"/>
  <c r="K1650" i="1"/>
  <c r="J1646" i="1"/>
  <c r="K1646" i="1"/>
  <c r="J1642" i="1"/>
  <c r="K1642" i="1"/>
  <c r="J1638" i="1"/>
  <c r="K1638" i="1"/>
  <c r="J1634" i="1"/>
  <c r="K1634" i="1"/>
  <c r="J1630" i="1"/>
  <c r="K1630" i="1"/>
  <c r="J1626" i="1"/>
  <c r="K1626" i="1"/>
  <c r="J1622" i="1"/>
  <c r="K1622" i="1"/>
  <c r="J1618" i="1"/>
  <c r="K1618" i="1"/>
  <c r="J1614" i="1"/>
  <c r="K1614" i="1"/>
  <c r="J1610" i="1"/>
  <c r="K1610" i="1"/>
  <c r="J1606" i="1"/>
  <c r="K1606" i="1"/>
  <c r="J1602" i="1"/>
  <c r="K1602" i="1"/>
  <c r="J1598" i="1"/>
  <c r="K1598" i="1"/>
  <c r="J1594" i="1"/>
  <c r="K1594" i="1"/>
  <c r="J1590" i="1"/>
  <c r="K1590" i="1"/>
  <c r="J1586" i="1"/>
  <c r="K1586" i="1"/>
  <c r="J1582" i="1"/>
  <c r="K1582" i="1"/>
  <c r="J1578" i="1"/>
  <c r="K1578" i="1"/>
  <c r="J1574" i="1"/>
  <c r="K1574" i="1"/>
  <c r="J1570" i="1"/>
  <c r="K1570" i="1"/>
  <c r="J1566" i="1"/>
  <c r="K1566" i="1"/>
  <c r="J1562" i="1"/>
  <c r="K1562" i="1"/>
  <c r="J1558" i="1"/>
  <c r="K1558" i="1"/>
  <c r="J1554" i="1"/>
  <c r="K1554" i="1"/>
  <c r="J1550" i="1"/>
  <c r="K1550" i="1"/>
  <c r="J1546" i="1"/>
  <c r="K1546" i="1"/>
  <c r="J1542" i="1"/>
  <c r="K1542" i="1"/>
  <c r="J1538" i="1"/>
  <c r="K1538" i="1"/>
  <c r="J1534" i="1"/>
  <c r="K1534" i="1"/>
  <c r="J1530" i="1"/>
  <c r="K1530" i="1"/>
  <c r="J1526" i="1"/>
  <c r="K1526" i="1"/>
  <c r="J1522" i="1"/>
  <c r="K1522" i="1"/>
  <c r="J1518" i="1"/>
  <c r="K1518" i="1"/>
  <c r="J1514" i="1"/>
  <c r="K1514" i="1"/>
  <c r="J1510" i="1"/>
  <c r="K1510" i="1"/>
  <c r="J1506" i="1"/>
  <c r="K1506" i="1"/>
  <c r="J1502" i="1"/>
  <c r="K1502" i="1"/>
  <c r="J1498" i="1"/>
  <c r="K1498" i="1"/>
  <c r="J1482" i="1"/>
  <c r="K1482" i="1"/>
  <c r="J1466" i="1"/>
  <c r="K1466" i="1"/>
  <c r="J1450" i="1"/>
  <c r="K1450" i="1"/>
  <c r="J1434" i="1"/>
  <c r="K1434" i="1"/>
  <c r="J1418" i="1"/>
  <c r="K1418" i="1"/>
  <c r="J1402" i="1"/>
  <c r="K1402" i="1"/>
  <c r="L1402" i="1" s="1"/>
  <c r="J1386" i="1"/>
  <c r="K1386" i="1"/>
  <c r="J1370" i="1"/>
  <c r="K1370" i="1"/>
  <c r="J1354" i="1"/>
  <c r="K1354" i="1"/>
  <c r="J1338" i="1"/>
  <c r="K1338" i="1"/>
  <c r="J1322" i="1"/>
  <c r="K1322" i="1"/>
  <c r="J1306" i="1"/>
  <c r="K1306" i="1"/>
  <c r="J1290" i="1"/>
  <c r="K1290" i="1"/>
  <c r="J1274" i="1"/>
  <c r="K1274" i="1"/>
  <c r="J1258" i="1"/>
  <c r="K1258" i="1"/>
  <c r="J1242" i="1"/>
  <c r="K1242" i="1"/>
  <c r="J1226" i="1"/>
  <c r="K1226" i="1"/>
  <c r="J1210" i="1"/>
  <c r="K1210" i="1"/>
  <c r="J1194" i="1"/>
  <c r="K1194" i="1"/>
  <c r="J1178" i="1"/>
  <c r="K1178" i="1"/>
  <c r="J1162" i="1"/>
  <c r="K1162" i="1"/>
  <c r="J1146" i="1"/>
  <c r="K1146" i="1"/>
  <c r="J1130" i="1"/>
  <c r="K1130" i="1"/>
  <c r="J1114" i="1"/>
  <c r="K1114" i="1"/>
  <c r="J1098" i="1"/>
  <c r="K1098" i="1"/>
  <c r="J1082" i="1"/>
  <c r="K1082" i="1"/>
  <c r="J1066" i="1"/>
  <c r="K1066" i="1"/>
  <c r="J1050" i="1"/>
  <c r="K1050" i="1"/>
  <c r="J1034" i="1"/>
  <c r="K1034" i="1"/>
  <c r="J1018" i="1"/>
  <c r="K1018" i="1"/>
  <c r="J1002" i="1"/>
  <c r="K1002" i="1"/>
  <c r="J986" i="1"/>
  <c r="K986" i="1"/>
  <c r="J970" i="1"/>
  <c r="K970" i="1"/>
  <c r="J954" i="1"/>
  <c r="K954" i="1"/>
  <c r="J938" i="1"/>
  <c r="K938" i="1"/>
  <c r="J922" i="1"/>
  <c r="K922" i="1"/>
  <c r="J906" i="1"/>
  <c r="K906" i="1"/>
  <c r="J890" i="1"/>
  <c r="K890" i="1"/>
  <c r="K1801" i="1"/>
  <c r="K1791" i="1"/>
  <c r="K1769" i="1"/>
  <c r="L1769" i="1" s="1"/>
  <c r="K1759" i="1"/>
  <c r="L1759" i="1" s="1"/>
  <c r="M1759" i="1" s="1"/>
  <c r="P1759" i="1" s="1"/>
  <c r="K1737" i="1"/>
  <c r="K1727" i="1"/>
  <c r="K1705" i="1"/>
  <c r="L1705" i="1" s="1"/>
  <c r="K1695" i="1"/>
  <c r="L1695" i="1" s="1"/>
  <c r="M1695" i="1" s="1"/>
  <c r="P1695" i="1" s="1"/>
  <c r="K1673" i="1"/>
  <c r="K1663" i="1"/>
  <c r="K1641" i="1"/>
  <c r="L1641" i="1" s="1"/>
  <c r="M1641" i="1" s="1"/>
  <c r="P1641" i="1" s="1"/>
  <c r="K1631" i="1"/>
  <c r="K1609" i="1"/>
  <c r="K1599" i="1"/>
  <c r="K1577" i="1"/>
  <c r="L1577" i="1" s="1"/>
  <c r="M1577" i="1" s="1"/>
  <c r="P1577" i="1" s="1"/>
  <c r="K1567" i="1"/>
  <c r="L1567" i="1" s="1"/>
  <c r="M1567" i="1" s="1"/>
  <c r="P1567" i="1" s="1"/>
  <c r="K1545" i="1"/>
  <c r="K1535" i="1"/>
  <c r="K1513" i="1"/>
  <c r="L1513" i="1" s="1"/>
  <c r="K1503" i="1"/>
  <c r="L1503" i="1" s="1"/>
  <c r="M1503" i="1" s="1"/>
  <c r="P1503" i="1" s="1"/>
  <c r="K1490" i="1"/>
  <c r="K1483" i="1"/>
  <c r="K1462" i="1"/>
  <c r="K1454" i="1"/>
  <c r="L1454" i="1" s="1"/>
  <c r="M1454" i="1" s="1"/>
  <c r="P1454" i="1" s="1"/>
  <c r="K1426" i="1"/>
  <c r="K1419" i="1"/>
  <c r="K1398" i="1"/>
  <c r="L1398" i="1" s="1"/>
  <c r="M1398" i="1" s="1"/>
  <c r="P1398" i="1" s="1"/>
  <c r="K1390" i="1"/>
  <c r="L1390" i="1" s="1"/>
  <c r="K1362" i="1"/>
  <c r="K1355" i="1"/>
  <c r="K1334" i="1"/>
  <c r="L1334" i="1" s="1"/>
  <c r="K1326" i="1"/>
  <c r="K1298" i="1"/>
  <c r="K1291" i="1"/>
  <c r="K1270" i="1"/>
  <c r="L1270" i="1" s="1"/>
  <c r="K1262" i="1"/>
  <c r="L1262" i="1" s="1"/>
  <c r="M1262" i="1" s="1"/>
  <c r="P1262" i="1" s="1"/>
  <c r="K1234" i="1"/>
  <c r="K1227" i="1"/>
  <c r="K1206" i="1"/>
  <c r="L1206" i="1" s="1"/>
  <c r="K1198" i="1"/>
  <c r="L1198" i="1" s="1"/>
  <c r="M1198" i="1" s="1"/>
  <c r="P1198" i="1" s="1"/>
  <c r="K1170" i="1"/>
  <c r="K1163" i="1"/>
  <c r="K1142" i="1"/>
  <c r="K1134" i="1"/>
  <c r="L1134" i="1" s="1"/>
  <c r="M1134" i="1" s="1"/>
  <c r="P1134" i="1" s="1"/>
  <c r="K1106" i="1"/>
  <c r="K1099" i="1"/>
  <c r="K1078" i="1"/>
  <c r="L1078" i="1" s="1"/>
  <c r="K1070" i="1"/>
  <c r="K1042" i="1"/>
  <c r="K1035" i="1"/>
  <c r="K1014" i="1"/>
  <c r="L1014" i="1" s="1"/>
  <c r="K1006" i="1"/>
  <c r="L1006" i="1" s="1"/>
  <c r="M1006" i="1" s="1"/>
  <c r="P1006" i="1" s="1"/>
  <c r="K978" i="1"/>
  <c r="K971" i="1"/>
  <c r="K950" i="1"/>
  <c r="L950" i="1" s="1"/>
  <c r="K942" i="1"/>
  <c r="L942" i="1" s="1"/>
  <c r="K914" i="1"/>
  <c r="K907" i="1"/>
  <c r="K886" i="1"/>
  <c r="L886" i="1" s="1"/>
  <c r="K878" i="1"/>
  <c r="L878" i="1" s="1"/>
  <c r="M878" i="1" s="1"/>
  <c r="P878" i="1" s="1"/>
  <c r="K871" i="1"/>
  <c r="K843" i="1"/>
  <c r="K834" i="1"/>
  <c r="L834" i="1" s="1"/>
  <c r="K814" i="1"/>
  <c r="L814" i="1" s="1"/>
  <c r="M814" i="1" s="1"/>
  <c r="P814" i="1" s="1"/>
  <c r="K802" i="1"/>
  <c r="K782" i="1"/>
  <c r="K770" i="1"/>
  <c r="L770" i="1" s="1"/>
  <c r="M770" i="1" s="1"/>
  <c r="P770" i="1" s="1"/>
  <c r="K750" i="1"/>
  <c r="L750" i="1" s="1"/>
  <c r="M750" i="1" s="1"/>
  <c r="P750" i="1" s="1"/>
  <c r="K738" i="1"/>
  <c r="K718" i="1"/>
  <c r="K706" i="1"/>
  <c r="L706" i="1" s="1"/>
  <c r="K686" i="1"/>
  <c r="L686" i="1" s="1"/>
  <c r="K674" i="1"/>
  <c r="K654" i="1"/>
  <c r="K642" i="1"/>
  <c r="L642" i="1" s="1"/>
  <c r="M642" i="1" s="1"/>
  <c r="P642" i="1" s="1"/>
  <c r="K622" i="1"/>
  <c r="L622" i="1" s="1"/>
  <c r="M622" i="1" s="1"/>
  <c r="P622" i="1" s="1"/>
  <c r="K610" i="1"/>
  <c r="K590" i="1"/>
  <c r="K578" i="1"/>
  <c r="K558" i="1"/>
  <c r="K546" i="1"/>
  <c r="K526" i="1"/>
  <c r="K514" i="1"/>
  <c r="L514" i="1" s="1"/>
  <c r="M514" i="1" s="1"/>
  <c r="P514" i="1" s="1"/>
  <c r="K494" i="1"/>
  <c r="L494" i="1" s="1"/>
  <c r="M494" i="1" s="1"/>
  <c r="P494" i="1" s="1"/>
  <c r="K482" i="1"/>
  <c r="K462" i="1"/>
  <c r="K450" i="1"/>
  <c r="L450" i="1" s="1"/>
  <c r="M450" i="1" s="1"/>
  <c r="P450" i="1" s="1"/>
  <c r="K430" i="1"/>
  <c r="L430" i="1" s="1"/>
  <c r="M430" i="1" s="1"/>
  <c r="P430" i="1" s="1"/>
  <c r="K418" i="1"/>
  <c r="K398" i="1"/>
  <c r="K386" i="1"/>
  <c r="L386" i="1" s="1"/>
  <c r="M386" i="1" s="1"/>
  <c r="P386" i="1" s="1"/>
  <c r="K366" i="1"/>
  <c r="L366" i="1" s="1"/>
  <c r="M366" i="1" s="1"/>
  <c r="P366" i="1" s="1"/>
  <c r="Q366" i="1" s="1"/>
  <c r="K354" i="1"/>
  <c r="K334" i="1"/>
  <c r="K322" i="1"/>
  <c r="K302" i="1"/>
  <c r="L302" i="1" s="1"/>
  <c r="M302" i="1" s="1"/>
  <c r="P302" i="1" s="1"/>
  <c r="K290" i="1"/>
  <c r="K270" i="1"/>
  <c r="K258" i="1"/>
  <c r="L258" i="1" s="1"/>
  <c r="M258" i="1" s="1"/>
  <c r="P258" i="1" s="1"/>
  <c r="K238" i="1"/>
  <c r="L238" i="1" s="1"/>
  <c r="M238" i="1" s="1"/>
  <c r="P238" i="1" s="1"/>
  <c r="K226" i="1"/>
  <c r="K216" i="1"/>
  <c r="K206" i="1"/>
  <c r="K194" i="1"/>
  <c r="K184" i="1"/>
  <c r="K174" i="1"/>
  <c r="K162" i="1"/>
  <c r="L162" i="1" s="1"/>
  <c r="M162" i="1" s="1"/>
  <c r="P162" i="1" s="1"/>
  <c r="K152" i="1"/>
  <c r="K142" i="1"/>
  <c r="K130" i="1"/>
  <c r="K120" i="1"/>
  <c r="K110" i="1"/>
  <c r="L110" i="1" s="1"/>
  <c r="M110" i="1" s="1"/>
  <c r="P110" i="1" s="1"/>
  <c r="K98" i="1"/>
  <c r="K88" i="1"/>
  <c r="K78" i="1"/>
  <c r="L78" i="1" s="1"/>
  <c r="M78" i="1" s="1"/>
  <c r="P78" i="1" s="1"/>
  <c r="K66" i="1"/>
  <c r="L66" i="1" s="1"/>
  <c r="M66" i="1" s="1"/>
  <c r="P66" i="1" s="1"/>
  <c r="K56" i="1"/>
  <c r="K46" i="1"/>
  <c r="K34" i="1"/>
  <c r="K24" i="1"/>
  <c r="K14" i="1"/>
  <c r="J1495" i="1"/>
  <c r="J1473" i="1"/>
  <c r="L1473" i="1" s="1"/>
  <c r="M1473" i="1" s="1"/>
  <c r="P1473" i="1" s="1"/>
  <c r="J1441" i="1"/>
  <c r="L1441" i="1" s="1"/>
  <c r="M1441" i="1" s="1"/>
  <c r="P1441" i="1" s="1"/>
  <c r="J1431" i="1"/>
  <c r="J1409" i="1"/>
  <c r="J1377" i="1"/>
  <c r="J1367" i="1"/>
  <c r="L1367" i="1" s="1"/>
  <c r="M1367" i="1" s="1"/>
  <c r="P1367" i="1" s="1"/>
  <c r="J1345" i="1"/>
  <c r="J1313" i="1"/>
  <c r="J1303" i="1"/>
  <c r="L1303" i="1" s="1"/>
  <c r="M1303" i="1" s="1"/>
  <c r="P1303" i="1" s="1"/>
  <c r="J1281" i="1"/>
  <c r="L1281" i="1" s="1"/>
  <c r="M1281" i="1" s="1"/>
  <c r="P1281" i="1" s="1"/>
  <c r="J1249" i="1"/>
  <c r="J1239" i="1"/>
  <c r="J1217" i="1"/>
  <c r="J1185" i="1"/>
  <c r="L1185" i="1" s="1"/>
  <c r="M1185" i="1" s="1"/>
  <c r="P1185" i="1" s="1"/>
  <c r="J1175" i="1"/>
  <c r="J1153" i="1"/>
  <c r="J1121" i="1"/>
  <c r="L1121" i="1" s="1"/>
  <c r="M1121" i="1" s="1"/>
  <c r="P1121" i="1" s="1"/>
  <c r="J1111" i="1"/>
  <c r="L1111" i="1" s="1"/>
  <c r="M1111" i="1" s="1"/>
  <c r="P1111" i="1" s="1"/>
  <c r="J1089" i="1"/>
  <c r="J1057" i="1"/>
  <c r="J1047" i="1"/>
  <c r="L1047" i="1" s="1"/>
  <c r="M1047" i="1" s="1"/>
  <c r="P1047" i="1" s="1"/>
  <c r="J1025" i="1"/>
  <c r="L1025" i="1" s="1"/>
  <c r="M1025" i="1" s="1"/>
  <c r="P1025" i="1" s="1"/>
  <c r="J993" i="1"/>
  <c r="J983" i="1"/>
  <c r="J961" i="1"/>
  <c r="L961" i="1" s="1"/>
  <c r="M961" i="1" s="1"/>
  <c r="P961" i="1" s="1"/>
  <c r="J929" i="1"/>
  <c r="L929" i="1" s="1"/>
  <c r="M929" i="1" s="1"/>
  <c r="P929" i="1" s="1"/>
  <c r="J919" i="1"/>
  <c r="J897" i="1"/>
  <c r="J874" i="1"/>
  <c r="L874" i="1" s="1"/>
  <c r="M874" i="1" s="1"/>
  <c r="P874" i="1" s="1"/>
  <c r="J861" i="1"/>
  <c r="L861" i="1" s="1"/>
  <c r="J847" i="1"/>
  <c r="J831" i="1"/>
  <c r="J805" i="1"/>
  <c r="L805" i="1" s="1"/>
  <c r="M805" i="1" s="1"/>
  <c r="P805" i="1" s="1"/>
  <c r="J789" i="1"/>
  <c r="L789" i="1" s="1"/>
  <c r="M789" i="1" s="1"/>
  <c r="P789" i="1" s="1"/>
  <c r="J775" i="1"/>
  <c r="J746" i="1"/>
  <c r="J733" i="1"/>
  <c r="L733" i="1" s="1"/>
  <c r="J719" i="1"/>
  <c r="J703" i="1"/>
  <c r="J675" i="1"/>
  <c r="J635" i="1"/>
  <c r="L635" i="1" s="1"/>
  <c r="M635" i="1" s="1"/>
  <c r="P635" i="1" s="1"/>
  <c r="J587" i="1"/>
  <c r="L587" i="1" s="1"/>
  <c r="M587" i="1" s="1"/>
  <c r="P587" i="1" s="1"/>
  <c r="J547" i="1"/>
  <c r="J507" i="1"/>
  <c r="J459" i="1"/>
  <c r="L459" i="1" s="1"/>
  <c r="M459" i="1" s="1"/>
  <c r="P459" i="1" s="1"/>
  <c r="J419" i="1"/>
  <c r="L419" i="1" s="1"/>
  <c r="M419" i="1" s="1"/>
  <c r="P419" i="1" s="1"/>
  <c r="J379" i="1"/>
  <c r="J331" i="1"/>
  <c r="J291" i="1"/>
  <c r="L291" i="1" s="1"/>
  <c r="J251" i="1"/>
  <c r="L251" i="1" s="1"/>
  <c r="J203" i="1"/>
  <c r="J163" i="1"/>
  <c r="J123" i="1"/>
  <c r="L123" i="1" s="1"/>
  <c r="J75" i="1"/>
  <c r="L75" i="1" s="1"/>
  <c r="M75" i="1" s="1"/>
  <c r="P75" i="1" s="1"/>
  <c r="J35" i="1"/>
  <c r="L1807" i="1"/>
  <c r="L1803" i="1"/>
  <c r="M1803" i="1" s="1"/>
  <c r="P1803" i="1" s="1"/>
  <c r="L1799" i="1"/>
  <c r="AB11" i="1"/>
  <c r="AB10" i="1"/>
  <c r="AF10" i="1" s="1"/>
  <c r="AB9" i="1"/>
  <c r="AF9" i="1" s="1"/>
  <c r="G1810" i="1"/>
  <c r="G1811" i="1" s="1"/>
  <c r="K1493" i="1"/>
  <c r="J1493" i="1"/>
  <c r="L1493" i="1" s="1"/>
  <c r="M1493" i="1" s="1"/>
  <c r="P1493" i="1" s="1"/>
  <c r="K1485" i="1"/>
  <c r="J1485" i="1"/>
  <c r="K1477" i="1"/>
  <c r="J1477" i="1"/>
  <c r="K1469" i="1"/>
  <c r="J1469" i="1"/>
  <c r="L1469" i="1" s="1"/>
  <c r="K1461" i="1"/>
  <c r="J1461" i="1"/>
  <c r="L1461" i="1" s="1"/>
  <c r="M1461" i="1" s="1"/>
  <c r="P1461" i="1" s="1"/>
  <c r="K1453" i="1"/>
  <c r="L1453" i="1" s="1"/>
  <c r="J1453" i="1"/>
  <c r="K1445" i="1"/>
  <c r="J1445" i="1"/>
  <c r="K1437" i="1"/>
  <c r="J1437" i="1"/>
  <c r="K1429" i="1"/>
  <c r="J1429" i="1"/>
  <c r="L1429" i="1" s="1"/>
  <c r="M1429" i="1" s="1"/>
  <c r="P1429" i="1" s="1"/>
  <c r="Q1429" i="1" s="1"/>
  <c r="K1421" i="1"/>
  <c r="J1421" i="1"/>
  <c r="K1413" i="1"/>
  <c r="J1413" i="1"/>
  <c r="K1405" i="1"/>
  <c r="J1405" i="1"/>
  <c r="K1397" i="1"/>
  <c r="J1397" i="1"/>
  <c r="L1397" i="1" s="1"/>
  <c r="M1397" i="1" s="1"/>
  <c r="P1397" i="1" s="1"/>
  <c r="K1389" i="1"/>
  <c r="L1389" i="1" s="1"/>
  <c r="M1389" i="1" s="1"/>
  <c r="P1389" i="1" s="1"/>
  <c r="J1389" i="1"/>
  <c r="K1381" i="1"/>
  <c r="J1381" i="1"/>
  <c r="K1373" i="1"/>
  <c r="J1373" i="1"/>
  <c r="L1373" i="1" s="1"/>
  <c r="M1373" i="1" s="1"/>
  <c r="P1373" i="1" s="1"/>
  <c r="K1365" i="1"/>
  <c r="J1365" i="1"/>
  <c r="L1365" i="1" s="1"/>
  <c r="M1365" i="1" s="1"/>
  <c r="P1365" i="1" s="1"/>
  <c r="K1357" i="1"/>
  <c r="L1357" i="1" s="1"/>
  <c r="M1357" i="1" s="1"/>
  <c r="P1357" i="1" s="1"/>
  <c r="J1357" i="1"/>
  <c r="K1349" i="1"/>
  <c r="J1349" i="1"/>
  <c r="K1341" i="1"/>
  <c r="J1341" i="1"/>
  <c r="L1341" i="1" s="1"/>
  <c r="M1341" i="1" s="1"/>
  <c r="P1341" i="1" s="1"/>
  <c r="K1333" i="1"/>
  <c r="J1333" i="1"/>
  <c r="L1333" i="1" s="1"/>
  <c r="M1333" i="1" s="1"/>
  <c r="P1333" i="1" s="1"/>
  <c r="K1325" i="1"/>
  <c r="J1325" i="1"/>
  <c r="K1317" i="1"/>
  <c r="J1317" i="1"/>
  <c r="K1309" i="1"/>
  <c r="J1309" i="1"/>
  <c r="L1309" i="1" s="1"/>
  <c r="M1309" i="1" s="1"/>
  <c r="P1309" i="1" s="1"/>
  <c r="K1301" i="1"/>
  <c r="J1301" i="1"/>
  <c r="L1301" i="1" s="1"/>
  <c r="M1301" i="1" s="1"/>
  <c r="P1301" i="1" s="1"/>
  <c r="K1293" i="1"/>
  <c r="J1293" i="1"/>
  <c r="K1285" i="1"/>
  <c r="J1285" i="1"/>
  <c r="K1277" i="1"/>
  <c r="J1277" i="1"/>
  <c r="K1269" i="1"/>
  <c r="J1269" i="1"/>
  <c r="L1269" i="1" s="1"/>
  <c r="M1269" i="1" s="1"/>
  <c r="P1269" i="1" s="1"/>
  <c r="K1261" i="1"/>
  <c r="J1261" i="1"/>
  <c r="K1253" i="1"/>
  <c r="J1253" i="1"/>
  <c r="K1245" i="1"/>
  <c r="J1245" i="1"/>
  <c r="K1237" i="1"/>
  <c r="J1237" i="1"/>
  <c r="L1237" i="1" s="1"/>
  <c r="M1237" i="1" s="1"/>
  <c r="P1237" i="1" s="1"/>
  <c r="K1229" i="1"/>
  <c r="L1229" i="1" s="1"/>
  <c r="M1229" i="1" s="1"/>
  <c r="P1229" i="1" s="1"/>
  <c r="J1229" i="1"/>
  <c r="K1221" i="1"/>
  <c r="J1221" i="1"/>
  <c r="K1213" i="1"/>
  <c r="J1213" i="1"/>
  <c r="K1205" i="1"/>
  <c r="J1205" i="1"/>
  <c r="L1205" i="1" s="1"/>
  <c r="M1205" i="1" s="1"/>
  <c r="P1205" i="1" s="1"/>
  <c r="K1197" i="1"/>
  <c r="J1197" i="1"/>
  <c r="K1189" i="1"/>
  <c r="J1189" i="1"/>
  <c r="L1189" i="1" s="1"/>
  <c r="M1189" i="1" s="1"/>
  <c r="P1189" i="1" s="1"/>
  <c r="K1181" i="1"/>
  <c r="J1181" i="1"/>
  <c r="K1173" i="1"/>
  <c r="J1173" i="1"/>
  <c r="L1173" i="1" s="1"/>
  <c r="M1173" i="1" s="1"/>
  <c r="P1173" i="1" s="1"/>
  <c r="K1165" i="1"/>
  <c r="L1165" i="1" s="1"/>
  <c r="M1165" i="1" s="1"/>
  <c r="P1165" i="1" s="1"/>
  <c r="J1165" i="1"/>
  <c r="K1157" i="1"/>
  <c r="J1157" i="1"/>
  <c r="K1149" i="1"/>
  <c r="J1149" i="1"/>
  <c r="L1149" i="1" s="1"/>
  <c r="M1149" i="1" s="1"/>
  <c r="P1149" i="1" s="1"/>
  <c r="K1141" i="1"/>
  <c r="J1141" i="1"/>
  <c r="K1133" i="1"/>
  <c r="J1133" i="1"/>
  <c r="K1125" i="1"/>
  <c r="J1125" i="1"/>
  <c r="L1125" i="1" s="1"/>
  <c r="M1125" i="1" s="1"/>
  <c r="P1125" i="1" s="1"/>
  <c r="K1117" i="1"/>
  <c r="J1117" i="1"/>
  <c r="K1109" i="1"/>
  <c r="J1109" i="1"/>
  <c r="L1109" i="1" s="1"/>
  <c r="M1109" i="1" s="1"/>
  <c r="P1109" i="1" s="1"/>
  <c r="K1101" i="1"/>
  <c r="L1101" i="1" s="1"/>
  <c r="M1101" i="1" s="1"/>
  <c r="P1101" i="1" s="1"/>
  <c r="J1101" i="1"/>
  <c r="K1093" i="1"/>
  <c r="J1093" i="1"/>
  <c r="K1085" i="1"/>
  <c r="J1085" i="1"/>
  <c r="L1085" i="1" s="1"/>
  <c r="M1085" i="1" s="1"/>
  <c r="P1085" i="1" s="1"/>
  <c r="K1077" i="1"/>
  <c r="J1077" i="1"/>
  <c r="L1077" i="1" s="1"/>
  <c r="M1077" i="1" s="1"/>
  <c r="P1077" i="1" s="1"/>
  <c r="K1069" i="1"/>
  <c r="J1069" i="1"/>
  <c r="K1061" i="1"/>
  <c r="J1061" i="1"/>
  <c r="K1053" i="1"/>
  <c r="J1053" i="1"/>
  <c r="K1045" i="1"/>
  <c r="J1045" i="1"/>
  <c r="L1045" i="1" s="1"/>
  <c r="M1045" i="1" s="1"/>
  <c r="P1045" i="1" s="1"/>
  <c r="K1037" i="1"/>
  <c r="J1037" i="1"/>
  <c r="K1029" i="1"/>
  <c r="J1029" i="1"/>
  <c r="K1021" i="1"/>
  <c r="J1021" i="1"/>
  <c r="K1013" i="1"/>
  <c r="J1013" i="1"/>
  <c r="L1013" i="1" s="1"/>
  <c r="M1013" i="1" s="1"/>
  <c r="P1013" i="1" s="1"/>
  <c r="K1005" i="1"/>
  <c r="L1005" i="1" s="1"/>
  <c r="M1005" i="1" s="1"/>
  <c r="P1005" i="1" s="1"/>
  <c r="J1005" i="1"/>
  <c r="K997" i="1"/>
  <c r="J997" i="1"/>
  <c r="K989" i="1"/>
  <c r="J989" i="1"/>
  <c r="L989" i="1" s="1"/>
  <c r="M989" i="1" s="1"/>
  <c r="P989" i="1" s="1"/>
  <c r="K981" i="1"/>
  <c r="J981" i="1"/>
  <c r="L981" i="1" s="1"/>
  <c r="M981" i="1" s="1"/>
  <c r="P981" i="1" s="1"/>
  <c r="K973" i="1"/>
  <c r="L973" i="1" s="1"/>
  <c r="M973" i="1" s="1"/>
  <c r="P973" i="1" s="1"/>
  <c r="J973" i="1"/>
  <c r="K965" i="1"/>
  <c r="J965" i="1"/>
  <c r="K957" i="1"/>
  <c r="J957" i="1"/>
  <c r="K949" i="1"/>
  <c r="J949" i="1"/>
  <c r="L949" i="1" s="1"/>
  <c r="M949" i="1" s="1"/>
  <c r="P949" i="1" s="1"/>
  <c r="K941" i="1"/>
  <c r="L941" i="1" s="1"/>
  <c r="M941" i="1" s="1"/>
  <c r="P941" i="1" s="1"/>
  <c r="J941" i="1"/>
  <c r="K933" i="1"/>
  <c r="J933" i="1"/>
  <c r="K925" i="1"/>
  <c r="J925" i="1"/>
  <c r="L925" i="1" s="1"/>
  <c r="M925" i="1" s="1"/>
  <c r="P925" i="1" s="1"/>
  <c r="K917" i="1"/>
  <c r="J917" i="1"/>
  <c r="L917" i="1" s="1"/>
  <c r="M917" i="1" s="1"/>
  <c r="P917" i="1" s="1"/>
  <c r="K909" i="1"/>
  <c r="J909" i="1"/>
  <c r="K901" i="1"/>
  <c r="J901" i="1"/>
  <c r="K893" i="1"/>
  <c r="J893" i="1"/>
  <c r="K885" i="1"/>
  <c r="J885" i="1"/>
  <c r="L885" i="1" s="1"/>
  <c r="M885" i="1" s="1"/>
  <c r="P885" i="1" s="1"/>
  <c r="K877" i="1"/>
  <c r="L877" i="1" s="1"/>
  <c r="J877" i="1"/>
  <c r="J873" i="1"/>
  <c r="K873" i="1"/>
  <c r="J865" i="1"/>
  <c r="K865" i="1"/>
  <c r="J857" i="1"/>
  <c r="K857" i="1"/>
  <c r="L857" i="1" s="1"/>
  <c r="J849" i="1"/>
  <c r="K849" i="1"/>
  <c r="K845" i="1"/>
  <c r="J845" i="1"/>
  <c r="J841" i="1"/>
  <c r="L841" i="1" s="1"/>
  <c r="M841" i="1" s="1"/>
  <c r="P841" i="1" s="1"/>
  <c r="K841" i="1"/>
  <c r="J833" i="1"/>
  <c r="K833" i="1"/>
  <c r="L833" i="1" s="1"/>
  <c r="M833" i="1" s="1"/>
  <c r="P833" i="1" s="1"/>
  <c r="J825" i="1"/>
  <c r="K825" i="1"/>
  <c r="J817" i="1"/>
  <c r="K817" i="1"/>
  <c r="K813" i="1"/>
  <c r="J813" i="1"/>
  <c r="J809" i="1"/>
  <c r="K809" i="1"/>
  <c r="L809" i="1" s="1"/>
  <c r="J801" i="1"/>
  <c r="K801" i="1"/>
  <c r="J793" i="1"/>
  <c r="K793" i="1"/>
  <c r="J785" i="1"/>
  <c r="K785" i="1"/>
  <c r="K781" i="1"/>
  <c r="J781" i="1"/>
  <c r="L781" i="1" s="1"/>
  <c r="J777" i="1"/>
  <c r="K777" i="1"/>
  <c r="J769" i="1"/>
  <c r="K769" i="1"/>
  <c r="J761" i="1"/>
  <c r="L761" i="1" s="1"/>
  <c r="M761" i="1" s="1"/>
  <c r="P761" i="1" s="1"/>
  <c r="Q761" i="1" s="1"/>
  <c r="K761" i="1"/>
  <c r="J753" i="1"/>
  <c r="K753" i="1"/>
  <c r="L753" i="1" s="1"/>
  <c r="M753" i="1" s="1"/>
  <c r="P753" i="1" s="1"/>
  <c r="K749" i="1"/>
  <c r="J749" i="1"/>
  <c r="J745" i="1"/>
  <c r="K745" i="1"/>
  <c r="J737" i="1"/>
  <c r="L737" i="1" s="1"/>
  <c r="M737" i="1" s="1"/>
  <c r="P737" i="1" s="1"/>
  <c r="K737" i="1"/>
  <c r="J729" i="1"/>
  <c r="K729" i="1"/>
  <c r="J721" i="1"/>
  <c r="K721" i="1"/>
  <c r="K717" i="1"/>
  <c r="J717" i="1"/>
  <c r="L717" i="1" s="1"/>
  <c r="J713" i="1"/>
  <c r="L713" i="1" s="1"/>
  <c r="M713" i="1" s="1"/>
  <c r="P713" i="1" s="1"/>
  <c r="K713" i="1"/>
  <c r="J705" i="1"/>
  <c r="K705" i="1"/>
  <c r="L705" i="1" s="1"/>
  <c r="M705" i="1" s="1"/>
  <c r="P705" i="1" s="1"/>
  <c r="J697" i="1"/>
  <c r="K697" i="1"/>
  <c r="J693" i="1"/>
  <c r="K693" i="1"/>
  <c r="J689" i="1"/>
  <c r="K689" i="1"/>
  <c r="J685" i="1"/>
  <c r="K685" i="1"/>
  <c r="L685" i="1" s="1"/>
  <c r="J681" i="1"/>
  <c r="L681" i="1" s="1"/>
  <c r="M681" i="1" s="1"/>
  <c r="P681" i="1" s="1"/>
  <c r="K681" i="1"/>
  <c r="J677" i="1"/>
  <c r="K677" i="1"/>
  <c r="L677" i="1" s="1"/>
  <c r="M677" i="1" s="1"/>
  <c r="P677" i="1" s="1"/>
  <c r="J673" i="1"/>
  <c r="K673" i="1"/>
  <c r="J669" i="1"/>
  <c r="K669" i="1"/>
  <c r="L669" i="1" s="1"/>
  <c r="J665" i="1"/>
  <c r="K665" i="1"/>
  <c r="J661" i="1"/>
  <c r="K661" i="1"/>
  <c r="J657" i="1"/>
  <c r="K657" i="1"/>
  <c r="J653" i="1"/>
  <c r="K653" i="1"/>
  <c r="L653" i="1" s="1"/>
  <c r="M653" i="1" s="1"/>
  <c r="P653" i="1" s="1"/>
  <c r="J649" i="1"/>
  <c r="L649" i="1" s="1"/>
  <c r="M649" i="1" s="1"/>
  <c r="P649" i="1" s="1"/>
  <c r="K649" i="1"/>
  <c r="J645" i="1"/>
  <c r="K645" i="1"/>
  <c r="J641" i="1"/>
  <c r="K641" i="1"/>
  <c r="J637" i="1"/>
  <c r="K637" i="1"/>
  <c r="L637" i="1" s="1"/>
  <c r="J633" i="1"/>
  <c r="K633" i="1"/>
  <c r="J629" i="1"/>
  <c r="K629" i="1"/>
  <c r="J625" i="1"/>
  <c r="K625" i="1"/>
  <c r="J621" i="1"/>
  <c r="K621" i="1"/>
  <c r="L621" i="1" s="1"/>
  <c r="J617" i="1"/>
  <c r="L617" i="1" s="1"/>
  <c r="M617" i="1" s="1"/>
  <c r="P617" i="1" s="1"/>
  <c r="K617" i="1"/>
  <c r="J613" i="1"/>
  <c r="K613" i="1"/>
  <c r="L613" i="1" s="1"/>
  <c r="M613" i="1" s="1"/>
  <c r="P613" i="1" s="1"/>
  <c r="J609" i="1"/>
  <c r="K609" i="1"/>
  <c r="J605" i="1"/>
  <c r="K605" i="1"/>
  <c r="L605" i="1" s="1"/>
  <c r="J601" i="1"/>
  <c r="K601" i="1"/>
  <c r="J597" i="1"/>
  <c r="K597" i="1"/>
  <c r="J593" i="1"/>
  <c r="K593" i="1"/>
  <c r="J589" i="1"/>
  <c r="K589" i="1"/>
  <c r="L589" i="1" s="1"/>
  <c r="J585" i="1"/>
  <c r="L585" i="1" s="1"/>
  <c r="M585" i="1" s="1"/>
  <c r="P585" i="1" s="1"/>
  <c r="K585" i="1"/>
  <c r="J581" i="1"/>
  <c r="K581" i="1"/>
  <c r="J577" i="1"/>
  <c r="K577" i="1"/>
  <c r="J573" i="1"/>
  <c r="K573" i="1"/>
  <c r="L573" i="1" s="1"/>
  <c r="J569" i="1"/>
  <c r="K569" i="1"/>
  <c r="J565" i="1"/>
  <c r="K565" i="1"/>
  <c r="J561" i="1"/>
  <c r="K561" i="1"/>
  <c r="J557" i="1"/>
  <c r="K557" i="1"/>
  <c r="L557" i="1" s="1"/>
  <c r="J553" i="1"/>
  <c r="L553" i="1" s="1"/>
  <c r="M553" i="1" s="1"/>
  <c r="P553" i="1" s="1"/>
  <c r="K553" i="1"/>
  <c r="J549" i="1"/>
  <c r="K549" i="1"/>
  <c r="L549" i="1" s="1"/>
  <c r="M549" i="1" s="1"/>
  <c r="P549" i="1" s="1"/>
  <c r="J545" i="1"/>
  <c r="K545" i="1"/>
  <c r="J541" i="1"/>
  <c r="K541" i="1"/>
  <c r="L541" i="1" s="1"/>
  <c r="J537" i="1"/>
  <c r="K537" i="1"/>
  <c r="J533" i="1"/>
  <c r="K533" i="1"/>
  <c r="J529" i="1"/>
  <c r="K529" i="1"/>
  <c r="J525" i="1"/>
  <c r="K525" i="1"/>
  <c r="L525" i="1" s="1"/>
  <c r="J521" i="1"/>
  <c r="K521" i="1"/>
  <c r="J517" i="1"/>
  <c r="K517" i="1"/>
  <c r="K1805" i="1"/>
  <c r="L1805" i="1" s="1"/>
  <c r="K1789" i="1"/>
  <c r="L1789" i="1" s="1"/>
  <c r="K1779" i="1"/>
  <c r="K1773" i="1"/>
  <c r="K1757" i="1"/>
  <c r="K1747" i="1"/>
  <c r="L1747" i="1" s="1"/>
  <c r="K1741" i="1"/>
  <c r="K1725" i="1"/>
  <c r="L1725" i="1" s="1"/>
  <c r="K1715" i="1"/>
  <c r="L1715" i="1" s="1"/>
  <c r="M1715" i="1" s="1"/>
  <c r="P1715" i="1" s="1"/>
  <c r="K1709" i="1"/>
  <c r="K1693" i="1"/>
  <c r="K1683" i="1"/>
  <c r="L1683" i="1" s="1"/>
  <c r="M1683" i="1" s="1"/>
  <c r="P1683" i="1" s="1"/>
  <c r="K1677" i="1"/>
  <c r="L1677" i="1" s="1"/>
  <c r="M1677" i="1" s="1"/>
  <c r="P1677" i="1" s="1"/>
  <c r="K1661" i="1"/>
  <c r="K1651" i="1"/>
  <c r="K1645" i="1"/>
  <c r="L1645" i="1" s="1"/>
  <c r="M1645" i="1" s="1"/>
  <c r="P1645" i="1" s="1"/>
  <c r="K1629" i="1"/>
  <c r="K1619" i="1"/>
  <c r="K1613" i="1"/>
  <c r="K1597" i="1"/>
  <c r="L1597" i="1" s="1"/>
  <c r="K1587" i="1"/>
  <c r="L1587" i="1" s="1"/>
  <c r="M1587" i="1" s="1"/>
  <c r="P1587" i="1" s="1"/>
  <c r="K1581" i="1"/>
  <c r="K1565" i="1"/>
  <c r="K1555" i="1"/>
  <c r="L1555" i="1" s="1"/>
  <c r="K1549" i="1"/>
  <c r="L1549" i="1" s="1"/>
  <c r="K1533" i="1"/>
  <c r="K1523" i="1"/>
  <c r="K1517" i="1"/>
  <c r="K1501" i="1"/>
  <c r="L1501" i="1" s="1"/>
  <c r="K1474" i="1"/>
  <c r="L1474" i="1" s="1"/>
  <c r="K1459" i="1"/>
  <c r="K1446" i="1"/>
  <c r="L1446" i="1" s="1"/>
  <c r="M1446" i="1" s="1"/>
  <c r="P1446" i="1" s="1"/>
  <c r="K1438" i="1"/>
  <c r="L1438" i="1" s="1"/>
  <c r="K1410" i="1"/>
  <c r="K1395" i="1"/>
  <c r="K1382" i="1"/>
  <c r="L1382" i="1" s="1"/>
  <c r="K1374" i="1"/>
  <c r="L1374" i="1" s="1"/>
  <c r="K1346" i="1"/>
  <c r="K1331" i="1"/>
  <c r="K1318" i="1"/>
  <c r="L1318" i="1" s="1"/>
  <c r="K1310" i="1"/>
  <c r="L1310" i="1" s="1"/>
  <c r="M1310" i="1" s="1"/>
  <c r="P1310" i="1" s="1"/>
  <c r="K1282" i="1"/>
  <c r="K1267" i="1"/>
  <c r="K1254" i="1"/>
  <c r="L1254" i="1" s="1"/>
  <c r="K1246" i="1"/>
  <c r="L1246" i="1" s="1"/>
  <c r="M1246" i="1" s="1"/>
  <c r="P1246" i="1" s="1"/>
  <c r="K1218" i="1"/>
  <c r="L1218" i="1" s="1"/>
  <c r="K1203" i="1"/>
  <c r="K1190" i="1"/>
  <c r="L1190" i="1" s="1"/>
  <c r="K1182" i="1"/>
  <c r="K1154" i="1"/>
  <c r="L1154" i="1" s="1"/>
  <c r="K1139" i="1"/>
  <c r="K1126" i="1"/>
  <c r="L1126" i="1" s="1"/>
  <c r="K1118" i="1"/>
  <c r="K1090" i="1"/>
  <c r="K1075" i="1"/>
  <c r="K1062" i="1"/>
  <c r="L1062" i="1" s="1"/>
  <c r="K1054" i="1"/>
  <c r="K1026" i="1"/>
  <c r="L1026" i="1" s="1"/>
  <c r="K1011" i="1"/>
  <c r="K998" i="1"/>
  <c r="L998" i="1" s="1"/>
  <c r="K990" i="1"/>
  <c r="K962" i="1"/>
  <c r="K947" i="1"/>
  <c r="K934" i="1"/>
  <c r="L934" i="1" s="1"/>
  <c r="K926" i="1"/>
  <c r="K898" i="1"/>
  <c r="K883" i="1"/>
  <c r="K870" i="1"/>
  <c r="L870" i="1" s="1"/>
  <c r="M870" i="1" s="1"/>
  <c r="P870" i="1" s="1"/>
  <c r="K862" i="1"/>
  <c r="K855" i="1"/>
  <c r="L855" i="1" s="1"/>
  <c r="M855" i="1" s="1"/>
  <c r="P855" i="1" s="1"/>
  <c r="K822" i="1"/>
  <c r="K790" i="1"/>
  <c r="L790" i="1" s="1"/>
  <c r="M790" i="1" s="1"/>
  <c r="P790" i="1" s="1"/>
  <c r="K758" i="1"/>
  <c r="L758" i="1" s="1"/>
  <c r="K726" i="1"/>
  <c r="K714" i="1"/>
  <c r="K694" i="1"/>
  <c r="L694" i="1" s="1"/>
  <c r="M694" i="1" s="1"/>
  <c r="P694" i="1" s="1"/>
  <c r="K682" i="1"/>
  <c r="K662" i="1"/>
  <c r="K650" i="1"/>
  <c r="K630" i="1"/>
  <c r="L630" i="1" s="1"/>
  <c r="M630" i="1" s="1"/>
  <c r="P630" i="1" s="1"/>
  <c r="K618" i="1"/>
  <c r="L618" i="1" s="1"/>
  <c r="K598" i="1"/>
  <c r="L598" i="1" s="1"/>
  <c r="K586" i="1"/>
  <c r="K566" i="1"/>
  <c r="L566" i="1" s="1"/>
  <c r="M566" i="1" s="1"/>
  <c r="P566" i="1" s="1"/>
  <c r="K554" i="1"/>
  <c r="K534" i="1"/>
  <c r="L534" i="1" s="1"/>
  <c r="K522" i="1"/>
  <c r="K502" i="1"/>
  <c r="L502" i="1" s="1"/>
  <c r="K490" i="1"/>
  <c r="L490" i="1" s="1"/>
  <c r="K470" i="1"/>
  <c r="K458" i="1"/>
  <c r="K438" i="1"/>
  <c r="L438" i="1" s="1"/>
  <c r="K426" i="1"/>
  <c r="K406" i="1"/>
  <c r="K394" i="1"/>
  <c r="K374" i="1"/>
  <c r="L374" i="1" s="1"/>
  <c r="K362" i="1"/>
  <c r="L362" i="1" s="1"/>
  <c r="K342" i="1"/>
  <c r="K330" i="1"/>
  <c r="K310" i="1"/>
  <c r="L310" i="1" s="1"/>
  <c r="M310" i="1" s="1"/>
  <c r="P310" i="1" s="1"/>
  <c r="Q310" i="1" s="1"/>
  <c r="K298" i="1"/>
  <c r="L298" i="1" s="1"/>
  <c r="M298" i="1" s="1"/>
  <c r="P298" i="1" s="1"/>
  <c r="K278" i="1"/>
  <c r="L278" i="1" s="1"/>
  <c r="K266" i="1"/>
  <c r="K246" i="1"/>
  <c r="L246" i="1" s="1"/>
  <c r="M246" i="1" s="1"/>
  <c r="P246" i="1" s="1"/>
  <c r="K234" i="1"/>
  <c r="K224" i="1"/>
  <c r="K214" i="1"/>
  <c r="K202" i="1"/>
  <c r="L202" i="1" s="1"/>
  <c r="M202" i="1" s="1"/>
  <c r="P202" i="1" s="1"/>
  <c r="K192" i="1"/>
  <c r="L192" i="1" s="1"/>
  <c r="M192" i="1" s="1"/>
  <c r="P192" i="1" s="1"/>
  <c r="K182" i="1"/>
  <c r="K170" i="1"/>
  <c r="K160" i="1"/>
  <c r="K150" i="1"/>
  <c r="L150" i="1" s="1"/>
  <c r="M150" i="1" s="1"/>
  <c r="P150" i="1" s="1"/>
  <c r="K138" i="1"/>
  <c r="K128" i="1"/>
  <c r="K118" i="1"/>
  <c r="L118" i="1" s="1"/>
  <c r="M118" i="1" s="1"/>
  <c r="P118" i="1" s="1"/>
  <c r="K106" i="1"/>
  <c r="L106" i="1" s="1"/>
  <c r="K96" i="1"/>
  <c r="K86" i="1"/>
  <c r="K74" i="1"/>
  <c r="L74" i="1" s="1"/>
  <c r="M74" i="1" s="1"/>
  <c r="P74" i="1" s="1"/>
  <c r="K64" i="1"/>
  <c r="L64" i="1" s="1"/>
  <c r="M64" i="1" s="1"/>
  <c r="P64" i="1" s="1"/>
  <c r="K54" i="1"/>
  <c r="K42" i="1"/>
  <c r="K32" i="1"/>
  <c r="L32" i="1" s="1"/>
  <c r="M32" i="1" s="1"/>
  <c r="P32" i="1" s="1"/>
  <c r="K22" i="1"/>
  <c r="L22" i="1" s="1"/>
  <c r="M22" i="1" s="1"/>
  <c r="P22" i="1" s="1"/>
  <c r="K10" i="1"/>
  <c r="J1481" i="1"/>
  <c r="J1471" i="1"/>
  <c r="L1471" i="1" s="1"/>
  <c r="J1449" i="1"/>
  <c r="L1449" i="1" s="1"/>
  <c r="M1449" i="1" s="1"/>
  <c r="P1449" i="1" s="1"/>
  <c r="J1439" i="1"/>
  <c r="L1439" i="1" s="1"/>
  <c r="M1439" i="1" s="1"/>
  <c r="P1439" i="1" s="1"/>
  <c r="J1417" i="1"/>
  <c r="J1407" i="1"/>
  <c r="L1407" i="1" s="1"/>
  <c r="M1407" i="1" s="1"/>
  <c r="P1407" i="1" s="1"/>
  <c r="J1385" i="1"/>
  <c r="J1375" i="1"/>
  <c r="L1375" i="1" s="1"/>
  <c r="M1375" i="1" s="1"/>
  <c r="P1375" i="1" s="1"/>
  <c r="J1353" i="1"/>
  <c r="J1343" i="1"/>
  <c r="J1321" i="1"/>
  <c r="J1311" i="1"/>
  <c r="L1311" i="1" s="1"/>
  <c r="M1311" i="1" s="1"/>
  <c r="P1311" i="1" s="1"/>
  <c r="J1289" i="1"/>
  <c r="J1279" i="1"/>
  <c r="L1279" i="1" s="1"/>
  <c r="M1279" i="1" s="1"/>
  <c r="P1279" i="1" s="1"/>
  <c r="J1257" i="1"/>
  <c r="J1247" i="1"/>
  <c r="L1247" i="1" s="1"/>
  <c r="M1247" i="1" s="1"/>
  <c r="P1247" i="1" s="1"/>
  <c r="J1225" i="1"/>
  <c r="J1215" i="1"/>
  <c r="J1193" i="1"/>
  <c r="L1193" i="1" s="1"/>
  <c r="J1183" i="1"/>
  <c r="L1183" i="1" s="1"/>
  <c r="M1183" i="1" s="1"/>
  <c r="P1183" i="1" s="1"/>
  <c r="J1161" i="1"/>
  <c r="J1151" i="1"/>
  <c r="L1151" i="1" s="1"/>
  <c r="J1129" i="1"/>
  <c r="L1129" i="1" s="1"/>
  <c r="M1129" i="1" s="1"/>
  <c r="P1129" i="1" s="1"/>
  <c r="J1119" i="1"/>
  <c r="L1119" i="1" s="1"/>
  <c r="J1097" i="1"/>
  <c r="J1087" i="1"/>
  <c r="J1065" i="1"/>
  <c r="J1055" i="1"/>
  <c r="L1055" i="1" s="1"/>
  <c r="M1055" i="1" s="1"/>
  <c r="P1055" i="1" s="1"/>
  <c r="J1033" i="1"/>
  <c r="J1023" i="1"/>
  <c r="L1023" i="1" s="1"/>
  <c r="M1023" i="1" s="1"/>
  <c r="P1023" i="1" s="1"/>
  <c r="J1001" i="1"/>
  <c r="J991" i="1"/>
  <c r="L991" i="1" s="1"/>
  <c r="M991" i="1" s="1"/>
  <c r="P991" i="1" s="1"/>
  <c r="J969" i="1"/>
  <c r="J959" i="1"/>
  <c r="L959" i="1" s="1"/>
  <c r="M959" i="1" s="1"/>
  <c r="P959" i="1" s="1"/>
  <c r="Q959" i="1" s="1"/>
  <c r="J937" i="1"/>
  <c r="J927" i="1"/>
  <c r="L927" i="1" s="1"/>
  <c r="M927" i="1" s="1"/>
  <c r="P927" i="1" s="1"/>
  <c r="J905" i="1"/>
  <c r="J895" i="1"/>
  <c r="L895" i="1" s="1"/>
  <c r="M895" i="1" s="1"/>
  <c r="P895" i="1" s="1"/>
  <c r="J858" i="1"/>
  <c r="L858" i="1" s="1"/>
  <c r="M858" i="1" s="1"/>
  <c r="P858" i="1" s="1"/>
  <c r="J842" i="1"/>
  <c r="J829" i="1"/>
  <c r="J815" i="1"/>
  <c r="L815" i="1" s="1"/>
  <c r="M815" i="1" s="1"/>
  <c r="P815" i="1" s="1"/>
  <c r="J799" i="1"/>
  <c r="L799" i="1" s="1"/>
  <c r="M799" i="1" s="1"/>
  <c r="P799" i="1" s="1"/>
  <c r="J773" i="1"/>
  <c r="J757" i="1"/>
  <c r="J743" i="1"/>
  <c r="L743" i="1" s="1"/>
  <c r="J701" i="1"/>
  <c r="J667" i="1"/>
  <c r="L667" i="1" s="1"/>
  <c r="M667" i="1" s="1"/>
  <c r="P667" i="1" s="1"/>
  <c r="J619" i="1"/>
  <c r="J579" i="1"/>
  <c r="J539" i="1"/>
  <c r="L539" i="1" s="1"/>
  <c r="M539" i="1" s="1"/>
  <c r="P539" i="1" s="1"/>
  <c r="J491" i="1"/>
  <c r="L491" i="1" s="1"/>
  <c r="J451" i="1"/>
  <c r="J411" i="1"/>
  <c r="L411" i="1" s="1"/>
  <c r="M411" i="1" s="1"/>
  <c r="P411" i="1" s="1"/>
  <c r="J363" i="1"/>
  <c r="L363" i="1" s="1"/>
  <c r="M363" i="1" s="1"/>
  <c r="P363" i="1" s="1"/>
  <c r="J323" i="1"/>
  <c r="J283" i="1"/>
  <c r="J235" i="1"/>
  <c r="L235" i="1" s="1"/>
  <c r="M235" i="1" s="1"/>
  <c r="P235" i="1" s="1"/>
  <c r="J195" i="1"/>
  <c r="J155" i="1"/>
  <c r="L155" i="1" s="1"/>
  <c r="M155" i="1" s="1"/>
  <c r="P155" i="1" s="1"/>
  <c r="J107" i="1"/>
  <c r="J67" i="1"/>
  <c r="J27" i="1"/>
  <c r="L27" i="1" s="1"/>
  <c r="L1779" i="1"/>
  <c r="L1775" i="1"/>
  <c r="L1767" i="1"/>
  <c r="L1763" i="1"/>
  <c r="L1739" i="1"/>
  <c r="L1731" i="1"/>
  <c r="M1731" i="1" s="1"/>
  <c r="P1731" i="1" s="1"/>
  <c r="L1719" i="1"/>
  <c r="L1707" i="1"/>
  <c r="L1679" i="1"/>
  <c r="L1651" i="1"/>
  <c r="L1647" i="1"/>
  <c r="L1635" i="1"/>
  <c r="L1619" i="1"/>
  <c r="L1611" i="1"/>
  <c r="L1607" i="1"/>
  <c r="L1603" i="1"/>
  <c r="L1595" i="1"/>
  <c r="L1579" i="1"/>
  <c r="L1563" i="1"/>
  <c r="L1551" i="1"/>
  <c r="M1551" i="1" s="1"/>
  <c r="P1551" i="1" s="1"/>
  <c r="L1543" i="1"/>
  <c r="L1535" i="1"/>
  <c r="L1531" i="1"/>
  <c r="L1519" i="1"/>
  <c r="L1511" i="1"/>
  <c r="L1507" i="1"/>
  <c r="L1495" i="1"/>
  <c r="L1491" i="1"/>
  <c r="L1479" i="1"/>
  <c r="L1475" i="1"/>
  <c r="M1475" i="1" s="1"/>
  <c r="P1475" i="1" s="1"/>
  <c r="L1467" i="1"/>
  <c r="L1459" i="1"/>
  <c r="L1443" i="1"/>
  <c r="L1431" i="1"/>
  <c r="L1423" i="1"/>
  <c r="L1411" i="1"/>
  <c r="L1403" i="1"/>
  <c r="L1395" i="1"/>
  <c r="L1383" i="1"/>
  <c r="M1383" i="1" s="1"/>
  <c r="P1383" i="1" s="1"/>
  <c r="L1379" i="1"/>
  <c r="L1371" i="1"/>
  <c r="L1363" i="1"/>
  <c r="L1359" i="1"/>
  <c r="L1335" i="1"/>
  <c r="L1331" i="1"/>
  <c r="M1331" i="1" s="1"/>
  <c r="P1331" i="1" s="1"/>
  <c r="L1327" i="1"/>
  <c r="M1327" i="1" s="1"/>
  <c r="P1327" i="1" s="1"/>
  <c r="L1323" i="1"/>
  <c r="L1307" i="1"/>
  <c r="L1291" i="1"/>
  <c r="M1291" i="1" s="1"/>
  <c r="P1291" i="1" s="1"/>
  <c r="L1267" i="1"/>
  <c r="L1255" i="1"/>
  <c r="M1255" i="1" s="1"/>
  <c r="P1255" i="1" s="1"/>
  <c r="L1251" i="1"/>
  <c r="L1243" i="1"/>
  <c r="L1239" i="1"/>
  <c r="L1227" i="1"/>
  <c r="M1227" i="1" s="1"/>
  <c r="P1227" i="1" s="1"/>
  <c r="L1207" i="1"/>
  <c r="L1203" i="1"/>
  <c r="M1203" i="1" s="1"/>
  <c r="P1203" i="1" s="1"/>
  <c r="L1191" i="1"/>
  <c r="L1179" i="1"/>
  <c r="L1175" i="1"/>
  <c r="L1167" i="1"/>
  <c r="L1163" i="1"/>
  <c r="M1163" i="1" s="1"/>
  <c r="P1163" i="1" s="1"/>
  <c r="L1139" i="1"/>
  <c r="L1131" i="1"/>
  <c r="L1107" i="1"/>
  <c r="L1103" i="1"/>
  <c r="L1095" i="1"/>
  <c r="L1079" i="1"/>
  <c r="L1075" i="1"/>
  <c r="L1071" i="1"/>
  <c r="L1063" i="1"/>
  <c r="M1063" i="1" s="1"/>
  <c r="P1063" i="1" s="1"/>
  <c r="L1059" i="1"/>
  <c r="L1035" i="1"/>
  <c r="L1031" i="1"/>
  <c r="L1019" i="1"/>
  <c r="M1019" i="1" s="1"/>
  <c r="P1019" i="1" s="1"/>
  <c r="L1011" i="1"/>
  <c r="L1007" i="1"/>
  <c r="M1007" i="1" s="1"/>
  <c r="P1007" i="1" s="1"/>
  <c r="L987" i="1"/>
  <c r="L983" i="1"/>
  <c r="L979" i="1"/>
  <c r="L971" i="1"/>
  <c r="L967" i="1"/>
  <c r="L955" i="1"/>
  <c r="M955" i="1" s="1"/>
  <c r="P955" i="1" s="1"/>
  <c r="L951" i="1"/>
  <c r="L947" i="1"/>
  <c r="L943" i="1"/>
  <c r="L935" i="1"/>
  <c r="M935" i="1" s="1"/>
  <c r="P935" i="1" s="1"/>
  <c r="L923" i="1"/>
  <c r="M923" i="1" s="1"/>
  <c r="P923" i="1" s="1"/>
  <c r="L919" i="1"/>
  <c r="L911" i="1"/>
  <c r="L907" i="1"/>
  <c r="M907" i="1" s="1"/>
  <c r="P907" i="1" s="1"/>
  <c r="L903" i="1"/>
  <c r="L883" i="1"/>
  <c r="M883" i="1" s="1"/>
  <c r="P883" i="1" s="1"/>
  <c r="Q883" i="1" s="1"/>
  <c r="L875" i="1"/>
  <c r="L871" i="1"/>
  <c r="M871" i="1" s="1"/>
  <c r="P871" i="1" s="1"/>
  <c r="L863" i="1"/>
  <c r="L859" i="1"/>
  <c r="L851" i="1"/>
  <c r="L847" i="1"/>
  <c r="L843" i="1"/>
  <c r="M843" i="1" s="1"/>
  <c r="P843" i="1" s="1"/>
  <c r="L839" i="1"/>
  <c r="M839" i="1" s="1"/>
  <c r="P839" i="1" s="1"/>
  <c r="L827" i="1"/>
  <c r="M827" i="1" s="1"/>
  <c r="P827" i="1" s="1"/>
  <c r="L819" i="1"/>
  <c r="M819" i="1" s="1"/>
  <c r="P819" i="1" s="1"/>
  <c r="L803" i="1"/>
  <c r="L791" i="1"/>
  <c r="L779" i="1"/>
  <c r="L775" i="1"/>
  <c r="L763" i="1"/>
  <c r="M763" i="1" s="1"/>
  <c r="P763" i="1" s="1"/>
  <c r="L755" i="1"/>
  <c r="L739" i="1"/>
  <c r="L715" i="1"/>
  <c r="L711" i="1"/>
  <c r="L703" i="1"/>
  <c r="L699" i="1"/>
  <c r="L691" i="1"/>
  <c r="L683" i="1"/>
  <c r="M683" i="1" s="1"/>
  <c r="P683" i="1" s="1"/>
  <c r="L679" i="1"/>
  <c r="L675" i="1"/>
  <c r="L663" i="1"/>
  <c r="L655" i="1"/>
  <c r="M655" i="1" s="1"/>
  <c r="P655" i="1" s="1"/>
  <c r="L651" i="1"/>
  <c r="M651" i="1" s="1"/>
  <c r="P651" i="1" s="1"/>
  <c r="L639" i="1"/>
  <c r="M639" i="1" s="1"/>
  <c r="P639" i="1" s="1"/>
  <c r="L627" i="1"/>
  <c r="L619" i="1"/>
  <c r="L615" i="1"/>
  <c r="L599" i="1"/>
  <c r="L591" i="1"/>
  <c r="M591" i="1" s="1"/>
  <c r="P591" i="1" s="1"/>
  <c r="L571" i="1"/>
  <c r="L563" i="1"/>
  <c r="M563" i="1" s="1"/>
  <c r="P563" i="1" s="1"/>
  <c r="L547" i="1"/>
  <c r="L535" i="1"/>
  <c r="L527" i="1"/>
  <c r="L523" i="1"/>
  <c r="L511" i="1"/>
  <c r="L507" i="1"/>
  <c r="M507" i="1" s="1"/>
  <c r="P507" i="1" s="1"/>
  <c r="L499" i="1"/>
  <c r="L487" i="1"/>
  <c r="L483" i="1"/>
  <c r="L475" i="1"/>
  <c r="L447" i="1"/>
  <c r="M447" i="1" s="1"/>
  <c r="P447" i="1" s="1"/>
  <c r="L435" i="1"/>
  <c r="L423" i="1"/>
  <c r="J513" i="1"/>
  <c r="K513" i="1"/>
  <c r="J509" i="1"/>
  <c r="K509" i="1"/>
  <c r="J505" i="1"/>
  <c r="K505" i="1"/>
  <c r="L505" i="1" s="1"/>
  <c r="J501" i="1"/>
  <c r="K501" i="1"/>
  <c r="J497" i="1"/>
  <c r="K497" i="1"/>
  <c r="J493" i="1"/>
  <c r="K493" i="1"/>
  <c r="J489" i="1"/>
  <c r="K489" i="1"/>
  <c r="L489" i="1" s="1"/>
  <c r="J485" i="1"/>
  <c r="K485" i="1"/>
  <c r="J481" i="1"/>
  <c r="K481" i="1"/>
  <c r="J477" i="1"/>
  <c r="K477" i="1"/>
  <c r="J473" i="1"/>
  <c r="K473" i="1"/>
  <c r="L473" i="1" s="1"/>
  <c r="M473" i="1" s="1"/>
  <c r="P473" i="1" s="1"/>
  <c r="J469" i="1"/>
  <c r="K469" i="1"/>
  <c r="J465" i="1"/>
  <c r="K465" i="1"/>
  <c r="J461" i="1"/>
  <c r="K461" i="1"/>
  <c r="J457" i="1"/>
  <c r="K457" i="1"/>
  <c r="L457" i="1" s="1"/>
  <c r="M457" i="1" s="1"/>
  <c r="P457" i="1" s="1"/>
  <c r="J453" i="1"/>
  <c r="K453" i="1"/>
  <c r="J449" i="1"/>
  <c r="K449" i="1"/>
  <c r="J445" i="1"/>
  <c r="K445" i="1"/>
  <c r="J441" i="1"/>
  <c r="K441" i="1"/>
  <c r="L441" i="1" s="1"/>
  <c r="J437" i="1"/>
  <c r="K437" i="1"/>
  <c r="J433" i="1"/>
  <c r="K433" i="1"/>
  <c r="J429" i="1"/>
  <c r="K429" i="1"/>
  <c r="J425" i="1"/>
  <c r="K425" i="1"/>
  <c r="L425" i="1" s="1"/>
  <c r="J421" i="1"/>
  <c r="K421" i="1"/>
  <c r="J417" i="1"/>
  <c r="K417" i="1"/>
  <c r="L417" i="1" s="1"/>
  <c r="J413" i="1"/>
  <c r="K413" i="1"/>
  <c r="J409" i="1"/>
  <c r="K409" i="1"/>
  <c r="L409" i="1" s="1"/>
  <c r="M409" i="1" s="1"/>
  <c r="P409" i="1" s="1"/>
  <c r="Q409" i="1" s="1"/>
  <c r="J405" i="1"/>
  <c r="K405" i="1"/>
  <c r="J401" i="1"/>
  <c r="K401" i="1"/>
  <c r="L401" i="1" s="1"/>
  <c r="M401" i="1" s="1"/>
  <c r="P401" i="1" s="1"/>
  <c r="J397" i="1"/>
  <c r="K397" i="1"/>
  <c r="J393" i="1"/>
  <c r="K393" i="1"/>
  <c r="L393" i="1" s="1"/>
  <c r="M393" i="1" s="1"/>
  <c r="P393" i="1" s="1"/>
  <c r="J389" i="1"/>
  <c r="K389" i="1"/>
  <c r="J385" i="1"/>
  <c r="K385" i="1"/>
  <c r="J381" i="1"/>
  <c r="K381" i="1"/>
  <c r="J377" i="1"/>
  <c r="K377" i="1"/>
  <c r="L377" i="1" s="1"/>
  <c r="J373" i="1"/>
  <c r="K373" i="1"/>
  <c r="J369" i="1"/>
  <c r="K369" i="1"/>
  <c r="J365" i="1"/>
  <c r="K365" i="1"/>
  <c r="J361" i="1"/>
  <c r="K361" i="1"/>
  <c r="L361" i="1" s="1"/>
  <c r="J357" i="1"/>
  <c r="K357" i="1"/>
  <c r="J353" i="1"/>
  <c r="K353" i="1"/>
  <c r="J349" i="1"/>
  <c r="K349" i="1"/>
  <c r="J345" i="1"/>
  <c r="K345" i="1"/>
  <c r="L345" i="1" s="1"/>
  <c r="J341" i="1"/>
  <c r="L341" i="1" s="1"/>
  <c r="K341" i="1"/>
  <c r="J337" i="1"/>
  <c r="K337" i="1"/>
  <c r="J333" i="1"/>
  <c r="K333" i="1"/>
  <c r="J329" i="1"/>
  <c r="K329" i="1"/>
  <c r="L329" i="1" s="1"/>
  <c r="M329" i="1" s="1"/>
  <c r="P329" i="1" s="1"/>
  <c r="J325" i="1"/>
  <c r="K325" i="1"/>
  <c r="J321" i="1"/>
  <c r="K321" i="1"/>
  <c r="J317" i="1"/>
  <c r="K317" i="1"/>
  <c r="J313" i="1"/>
  <c r="K313" i="1"/>
  <c r="L313" i="1" s="1"/>
  <c r="M313" i="1" s="1"/>
  <c r="P313" i="1" s="1"/>
  <c r="J309" i="1"/>
  <c r="K309" i="1"/>
  <c r="J305" i="1"/>
  <c r="K305" i="1"/>
  <c r="L305" i="1" s="1"/>
  <c r="J301" i="1"/>
  <c r="K301" i="1"/>
  <c r="J297" i="1"/>
  <c r="K297" i="1"/>
  <c r="L297" i="1" s="1"/>
  <c r="M297" i="1" s="1"/>
  <c r="P297" i="1" s="1"/>
  <c r="J293" i="1"/>
  <c r="K293" i="1"/>
  <c r="J289" i="1"/>
  <c r="K289" i="1"/>
  <c r="J285" i="1"/>
  <c r="K285" i="1"/>
  <c r="J281" i="1"/>
  <c r="K281" i="1"/>
  <c r="L281" i="1" s="1"/>
  <c r="M281" i="1" s="1"/>
  <c r="P281" i="1" s="1"/>
  <c r="Q281" i="1" s="1"/>
  <c r="J277" i="1"/>
  <c r="K277" i="1"/>
  <c r="J273" i="1"/>
  <c r="K273" i="1"/>
  <c r="J269" i="1"/>
  <c r="K269" i="1"/>
  <c r="J265" i="1"/>
  <c r="K265" i="1"/>
  <c r="L265" i="1" s="1"/>
  <c r="M265" i="1" s="1"/>
  <c r="P265" i="1" s="1"/>
  <c r="J261" i="1"/>
  <c r="K261" i="1"/>
  <c r="J257" i="1"/>
  <c r="K257" i="1"/>
  <c r="J253" i="1"/>
  <c r="K253" i="1"/>
  <c r="J249" i="1"/>
  <c r="K249" i="1"/>
  <c r="L249" i="1" s="1"/>
  <c r="M249" i="1" s="1"/>
  <c r="P249" i="1" s="1"/>
  <c r="J245" i="1"/>
  <c r="K245" i="1"/>
  <c r="J241" i="1"/>
  <c r="K241" i="1"/>
  <c r="J237" i="1"/>
  <c r="K237" i="1"/>
  <c r="J233" i="1"/>
  <c r="K233" i="1"/>
  <c r="L233" i="1" s="1"/>
  <c r="M233" i="1" s="1"/>
  <c r="P233" i="1" s="1"/>
  <c r="J229" i="1"/>
  <c r="K229" i="1"/>
  <c r="J225" i="1"/>
  <c r="K225" i="1"/>
  <c r="L225" i="1" s="1"/>
  <c r="M225" i="1" s="1"/>
  <c r="P225" i="1" s="1"/>
  <c r="J221" i="1"/>
  <c r="K221" i="1"/>
  <c r="J217" i="1"/>
  <c r="K217" i="1"/>
  <c r="L217" i="1" s="1"/>
  <c r="M217" i="1" s="1"/>
  <c r="P217" i="1" s="1"/>
  <c r="J213" i="1"/>
  <c r="K213" i="1"/>
  <c r="J209" i="1"/>
  <c r="K209" i="1"/>
  <c r="J205" i="1"/>
  <c r="K205" i="1"/>
  <c r="J201" i="1"/>
  <c r="K201" i="1"/>
  <c r="L201" i="1" s="1"/>
  <c r="M201" i="1" s="1"/>
  <c r="P201" i="1" s="1"/>
  <c r="J197" i="1"/>
  <c r="K197" i="1"/>
  <c r="J193" i="1"/>
  <c r="K193" i="1"/>
  <c r="J189" i="1"/>
  <c r="K189" i="1"/>
  <c r="J185" i="1"/>
  <c r="K185" i="1"/>
  <c r="L185" i="1" s="1"/>
  <c r="M185" i="1" s="1"/>
  <c r="P185" i="1" s="1"/>
  <c r="J181" i="1"/>
  <c r="K181" i="1"/>
  <c r="J177" i="1"/>
  <c r="K177" i="1"/>
  <c r="L177" i="1" s="1"/>
  <c r="J173" i="1"/>
  <c r="K173" i="1"/>
  <c r="J169" i="1"/>
  <c r="K169" i="1"/>
  <c r="L169" i="1" s="1"/>
  <c r="M169" i="1" s="1"/>
  <c r="P169" i="1" s="1"/>
  <c r="J165" i="1"/>
  <c r="L165" i="1" s="1"/>
  <c r="M165" i="1" s="1"/>
  <c r="P165" i="1" s="1"/>
  <c r="K165" i="1"/>
  <c r="J161" i="1"/>
  <c r="K161" i="1"/>
  <c r="J157" i="1"/>
  <c r="K157" i="1"/>
  <c r="J153" i="1"/>
  <c r="K153" i="1"/>
  <c r="L153" i="1" s="1"/>
  <c r="M153" i="1" s="1"/>
  <c r="P153" i="1" s="1"/>
  <c r="J149" i="1"/>
  <c r="K149" i="1"/>
  <c r="J145" i="1"/>
  <c r="K145" i="1"/>
  <c r="J141" i="1"/>
  <c r="K141" i="1"/>
  <c r="J137" i="1"/>
  <c r="K137" i="1"/>
  <c r="L137" i="1" s="1"/>
  <c r="M137" i="1" s="1"/>
  <c r="P137" i="1" s="1"/>
  <c r="J133" i="1"/>
  <c r="K133" i="1"/>
  <c r="J129" i="1"/>
  <c r="K129" i="1"/>
  <c r="J125" i="1"/>
  <c r="K125" i="1"/>
  <c r="J121" i="1"/>
  <c r="K121" i="1"/>
  <c r="L121" i="1" s="1"/>
  <c r="M121" i="1" s="1"/>
  <c r="P121" i="1" s="1"/>
  <c r="J117" i="1"/>
  <c r="K117" i="1"/>
  <c r="J113" i="1"/>
  <c r="K113" i="1"/>
  <c r="L113" i="1" s="1"/>
  <c r="J109" i="1"/>
  <c r="K109" i="1"/>
  <c r="J105" i="1"/>
  <c r="K105" i="1"/>
  <c r="L105" i="1" s="1"/>
  <c r="M105" i="1" s="1"/>
  <c r="P105" i="1" s="1"/>
  <c r="J101" i="1"/>
  <c r="K101" i="1"/>
  <c r="J97" i="1"/>
  <c r="K97" i="1"/>
  <c r="J93" i="1"/>
  <c r="K93" i="1"/>
  <c r="J89" i="1"/>
  <c r="K89" i="1"/>
  <c r="L89" i="1" s="1"/>
  <c r="M89" i="1" s="1"/>
  <c r="P89" i="1" s="1"/>
  <c r="J85" i="1"/>
  <c r="K85" i="1"/>
  <c r="J81" i="1"/>
  <c r="K81" i="1"/>
  <c r="J77" i="1"/>
  <c r="K77" i="1"/>
  <c r="J73" i="1"/>
  <c r="K73" i="1"/>
  <c r="L73" i="1" s="1"/>
  <c r="M73" i="1" s="1"/>
  <c r="P73" i="1" s="1"/>
  <c r="J69" i="1"/>
  <c r="K69" i="1"/>
  <c r="J65" i="1"/>
  <c r="K65" i="1"/>
  <c r="L65" i="1" s="1"/>
  <c r="M65" i="1" s="1"/>
  <c r="P65" i="1" s="1"/>
  <c r="J61" i="1"/>
  <c r="K61" i="1"/>
  <c r="J57" i="1"/>
  <c r="K57" i="1"/>
  <c r="L57" i="1" s="1"/>
  <c r="M57" i="1" s="1"/>
  <c r="P57" i="1" s="1"/>
  <c r="J53" i="1"/>
  <c r="K53" i="1"/>
  <c r="J49" i="1"/>
  <c r="K49" i="1"/>
  <c r="L49" i="1" s="1"/>
  <c r="J45" i="1"/>
  <c r="K45" i="1"/>
  <c r="J41" i="1"/>
  <c r="K41" i="1"/>
  <c r="L41" i="1" s="1"/>
  <c r="M41" i="1" s="1"/>
  <c r="P41" i="1" s="1"/>
  <c r="J37" i="1"/>
  <c r="K37" i="1"/>
  <c r="J33" i="1"/>
  <c r="K33" i="1"/>
  <c r="J29" i="1"/>
  <c r="K29" i="1"/>
  <c r="J25" i="1"/>
  <c r="K25" i="1"/>
  <c r="L25" i="1" s="1"/>
  <c r="M25" i="1" s="1"/>
  <c r="P25" i="1" s="1"/>
  <c r="J21" i="1"/>
  <c r="K21" i="1"/>
  <c r="J17" i="1"/>
  <c r="K17" i="1"/>
  <c r="J13" i="1"/>
  <c r="K13" i="1"/>
  <c r="J9" i="1"/>
  <c r="K9" i="1"/>
  <c r="L407" i="1"/>
  <c r="L399" i="1"/>
  <c r="L395" i="1"/>
  <c r="L383" i="1"/>
  <c r="M383" i="1" s="1"/>
  <c r="P383" i="1" s="1"/>
  <c r="L379" i="1"/>
  <c r="M379" i="1" s="1"/>
  <c r="P379" i="1" s="1"/>
  <c r="L371" i="1"/>
  <c r="M371" i="1" s="1"/>
  <c r="P371" i="1" s="1"/>
  <c r="L359" i="1"/>
  <c r="M359" i="1" s="1"/>
  <c r="P359" i="1" s="1"/>
  <c r="L347" i="1"/>
  <c r="L343" i="1"/>
  <c r="L335" i="1"/>
  <c r="L331" i="1"/>
  <c r="L315" i="1"/>
  <c r="M315" i="1" s="1"/>
  <c r="P315" i="1" s="1"/>
  <c r="L307" i="1"/>
  <c r="M307" i="1" s="1"/>
  <c r="P307" i="1" s="1"/>
  <c r="L299" i="1"/>
  <c r="M299" i="1" s="1"/>
  <c r="P299" i="1" s="1"/>
  <c r="L283" i="1"/>
  <c r="L279" i="1"/>
  <c r="L271" i="1"/>
  <c r="L255" i="1"/>
  <c r="L243" i="1"/>
  <c r="L231" i="1"/>
  <c r="L227" i="1"/>
  <c r="M227" i="1" s="1"/>
  <c r="P227" i="1" s="1"/>
  <c r="L203" i="1"/>
  <c r="L191" i="1"/>
  <c r="L187" i="1"/>
  <c r="L179" i="1"/>
  <c r="L171" i="1"/>
  <c r="M171" i="1" s="1"/>
  <c r="P171" i="1" s="1"/>
  <c r="L167" i="1"/>
  <c r="M167" i="1" s="1"/>
  <c r="P167" i="1" s="1"/>
  <c r="L163" i="1"/>
  <c r="L151" i="1"/>
  <c r="L143" i="1"/>
  <c r="L127" i="1"/>
  <c r="L115" i="1"/>
  <c r="L107" i="1"/>
  <c r="M107" i="1" s="1"/>
  <c r="P107" i="1" s="1"/>
  <c r="L103" i="1"/>
  <c r="L87" i="1"/>
  <c r="M87" i="1" s="1"/>
  <c r="P87" i="1" s="1"/>
  <c r="L79" i="1"/>
  <c r="L59" i="1"/>
  <c r="L51" i="1"/>
  <c r="M51" i="1" s="1"/>
  <c r="P51" i="1" s="1"/>
  <c r="L39" i="1"/>
  <c r="M39" i="1" s="1"/>
  <c r="P39" i="1" s="1"/>
  <c r="L35" i="1"/>
  <c r="L23" i="1"/>
  <c r="L15" i="1"/>
  <c r="L11" i="1"/>
  <c r="M11" i="1" s="1"/>
  <c r="P11" i="1" s="1"/>
  <c r="L1806" i="1"/>
  <c r="M1806" i="1" s="1"/>
  <c r="P1806" i="1" s="1"/>
  <c r="L1798" i="1"/>
  <c r="M1798" i="1" s="1"/>
  <c r="P1798" i="1" s="1"/>
  <c r="L1790" i="1"/>
  <c r="L1782" i="1"/>
  <c r="M1782" i="1" s="1"/>
  <c r="P1782" i="1" s="1"/>
  <c r="L1774" i="1"/>
  <c r="M1774" i="1" s="1"/>
  <c r="P1774" i="1" s="1"/>
  <c r="Q1774" i="1" s="1"/>
  <c r="L1766" i="1"/>
  <c r="L1758" i="1"/>
  <c r="L1750" i="1"/>
  <c r="L1742" i="1"/>
  <c r="L1734" i="1"/>
  <c r="L1726" i="1"/>
  <c r="L1718" i="1"/>
  <c r="M1718" i="1" s="1"/>
  <c r="P1718" i="1" s="1"/>
  <c r="L1710" i="1"/>
  <c r="L1702" i="1"/>
  <c r="L1694" i="1"/>
  <c r="L1686" i="1"/>
  <c r="L1678" i="1"/>
  <c r="M1678" i="1" s="1"/>
  <c r="P1678" i="1" s="1"/>
  <c r="L1670" i="1"/>
  <c r="L1662" i="1"/>
  <c r="L1654" i="1"/>
  <c r="M1654" i="1" s="1"/>
  <c r="P1654" i="1" s="1"/>
  <c r="L1646" i="1"/>
  <c r="L1638" i="1"/>
  <c r="L1630" i="1"/>
  <c r="L1622" i="1"/>
  <c r="L1614" i="1"/>
  <c r="L1606" i="1"/>
  <c r="L1598" i="1"/>
  <c r="L1590" i="1"/>
  <c r="M1590" i="1" s="1"/>
  <c r="P1590" i="1" s="1"/>
  <c r="L1582" i="1"/>
  <c r="M1582" i="1" s="1"/>
  <c r="P1582" i="1" s="1"/>
  <c r="L1574" i="1"/>
  <c r="L1566" i="1"/>
  <c r="L1550" i="1"/>
  <c r="M1550" i="1" s="1"/>
  <c r="P1550" i="1" s="1"/>
  <c r="L1542" i="1"/>
  <c r="L1534" i="1"/>
  <c r="L1526" i="1"/>
  <c r="M1526" i="1" s="1"/>
  <c r="P1526" i="1" s="1"/>
  <c r="L1518" i="1"/>
  <c r="L1510" i="1"/>
  <c r="L1502" i="1"/>
  <c r="L1482" i="1"/>
  <c r="L1470" i="1"/>
  <c r="M1470" i="1" s="1"/>
  <c r="P1470" i="1" s="1"/>
  <c r="L1458" i="1"/>
  <c r="L1450" i="1"/>
  <c r="L1430" i="1"/>
  <c r="L1418" i="1"/>
  <c r="L1406" i="1"/>
  <c r="L1386" i="1"/>
  <c r="M1386" i="1" s="1"/>
  <c r="P1386" i="1" s="1"/>
  <c r="L1378" i="1"/>
  <c r="L1354" i="1"/>
  <c r="M1354" i="1" s="1"/>
  <c r="P1354" i="1" s="1"/>
  <c r="L1350" i="1"/>
  <c r="L1346" i="1"/>
  <c r="L1342" i="1"/>
  <c r="L1322" i="1"/>
  <c r="L1314" i="1"/>
  <c r="L1290" i="1"/>
  <c r="M1290" i="1" s="1"/>
  <c r="P1290" i="1" s="1"/>
  <c r="L1286" i="1"/>
  <c r="L1282" i="1"/>
  <c r="L1258" i="1"/>
  <c r="L1226" i="1"/>
  <c r="M1226" i="1" s="1"/>
  <c r="P1226" i="1" s="1"/>
  <c r="L1202" i="1"/>
  <c r="L1194" i="1"/>
  <c r="M1194" i="1" s="1"/>
  <c r="P1194" i="1" s="1"/>
  <c r="L1174" i="1"/>
  <c r="L1162" i="1"/>
  <c r="L1150" i="1"/>
  <c r="M1150" i="1" s="1"/>
  <c r="P1150" i="1" s="1"/>
  <c r="L1801" i="1"/>
  <c r="L1781" i="1"/>
  <c r="M1781" i="1" s="1"/>
  <c r="P1781" i="1" s="1"/>
  <c r="L1777" i="1"/>
  <c r="M1777" i="1" s="1"/>
  <c r="P1777" i="1" s="1"/>
  <c r="L1761" i="1"/>
  <c r="M1761" i="1" s="1"/>
  <c r="P1761" i="1" s="1"/>
  <c r="L1757" i="1"/>
  <c r="M1757" i="1" s="1"/>
  <c r="P1757" i="1" s="1"/>
  <c r="L1749" i="1"/>
  <c r="L1741" i="1"/>
  <c r="L1737" i="1"/>
  <c r="M1737" i="1" s="1"/>
  <c r="P1737" i="1" s="1"/>
  <c r="L1721" i="1"/>
  <c r="L1717" i="1"/>
  <c r="M1717" i="1" s="1"/>
  <c r="P1717" i="1" s="1"/>
  <c r="L1713" i="1"/>
  <c r="M1713" i="1" s="1"/>
  <c r="P1713" i="1" s="1"/>
  <c r="L1697" i="1"/>
  <c r="L1693" i="1"/>
  <c r="L1689" i="1"/>
  <c r="L1685" i="1"/>
  <c r="L1673" i="1"/>
  <c r="M1673" i="1" s="1"/>
  <c r="P1673" i="1" s="1"/>
  <c r="L1665" i="1"/>
  <c r="L1661" i="1"/>
  <c r="L1653" i="1"/>
  <c r="M1653" i="1" s="1"/>
  <c r="P1653" i="1" s="1"/>
  <c r="L1637" i="1"/>
  <c r="L1633" i="1"/>
  <c r="L1629" i="1"/>
  <c r="L1617" i="1"/>
  <c r="L1613" i="1"/>
  <c r="L1609" i="1"/>
  <c r="L1601" i="1"/>
  <c r="L1569" i="1"/>
  <c r="M1569" i="1" s="1"/>
  <c r="P1569" i="1" s="1"/>
  <c r="L1565" i="1"/>
  <c r="L1561" i="1"/>
  <c r="L1557" i="1"/>
  <c r="L1553" i="1"/>
  <c r="L1545" i="1"/>
  <c r="L1517" i="1"/>
  <c r="L1509" i="1"/>
  <c r="M1509" i="1" s="1"/>
  <c r="P1509" i="1" s="1"/>
  <c r="L1485" i="1"/>
  <c r="L1481" i="1"/>
  <c r="L1465" i="1"/>
  <c r="M1465" i="1" s="1"/>
  <c r="P1465" i="1" s="1"/>
  <c r="L1457" i="1"/>
  <c r="L1445" i="1"/>
  <c r="M1445" i="1" s="1"/>
  <c r="P1445" i="1" s="1"/>
  <c r="L1437" i="1"/>
  <c r="M1437" i="1" s="1"/>
  <c r="P1437" i="1" s="1"/>
  <c r="L1425" i="1"/>
  <c r="M1425" i="1" s="1"/>
  <c r="P1425" i="1" s="1"/>
  <c r="L1421" i="1"/>
  <c r="L1417" i="1"/>
  <c r="L1409" i="1"/>
  <c r="M1409" i="1" s="1"/>
  <c r="P1409" i="1" s="1"/>
  <c r="L1405" i="1"/>
  <c r="L1385" i="1"/>
  <c r="L1381" i="1"/>
  <c r="M1381" i="1" s="1"/>
  <c r="P1381" i="1" s="1"/>
  <c r="L1377" i="1"/>
  <c r="L1369" i="1"/>
  <c r="L1353" i="1"/>
  <c r="L1349" i="1"/>
  <c r="L1345" i="1"/>
  <c r="L1329" i="1"/>
  <c r="L1317" i="1"/>
  <c r="M1317" i="1" s="1"/>
  <c r="P1317" i="1" s="1"/>
  <c r="L1313" i="1"/>
  <c r="L1305" i="1"/>
  <c r="L1297" i="1"/>
  <c r="M1297" i="1" s="1"/>
  <c r="P1297" i="1" s="1"/>
  <c r="L1293" i="1"/>
  <c r="M1293" i="1" s="1"/>
  <c r="P1293" i="1" s="1"/>
  <c r="L1289" i="1"/>
  <c r="L1285" i="1"/>
  <c r="L1277" i="1"/>
  <c r="M1277" i="1" s="1"/>
  <c r="P1277" i="1" s="1"/>
  <c r="L1273" i="1"/>
  <c r="L1261" i="1"/>
  <c r="M1261" i="1" s="1"/>
  <c r="P1261" i="1" s="1"/>
  <c r="L1257" i="1"/>
  <c r="L1249" i="1"/>
  <c r="L1245" i="1"/>
  <c r="M1245" i="1" s="1"/>
  <c r="P1245" i="1" s="1"/>
  <c r="L1225" i="1"/>
  <c r="L1213" i="1"/>
  <c r="M1213" i="1" s="1"/>
  <c r="P1213" i="1" s="1"/>
  <c r="L1209" i="1"/>
  <c r="L1201" i="1"/>
  <c r="M1201" i="1" s="1"/>
  <c r="P1201" i="1" s="1"/>
  <c r="L1197" i="1"/>
  <c r="L1181" i="1"/>
  <c r="L1169" i="1"/>
  <c r="M1169" i="1" s="1"/>
  <c r="P1169" i="1" s="1"/>
  <c r="L1161" i="1"/>
  <c r="L1788" i="1"/>
  <c r="M1788" i="1" s="1"/>
  <c r="P1788" i="1" s="1"/>
  <c r="L1564" i="1"/>
  <c r="M1564" i="1" s="1"/>
  <c r="P1564" i="1" s="1"/>
  <c r="L1500" i="1"/>
  <c r="M1500" i="1" s="1"/>
  <c r="P1500" i="1" s="1"/>
  <c r="L1452" i="1"/>
  <c r="M1452" i="1" s="1"/>
  <c r="P1452" i="1" s="1"/>
  <c r="L1388" i="1"/>
  <c r="L1130" i="1"/>
  <c r="M1130" i="1" s="1"/>
  <c r="P1130" i="1" s="1"/>
  <c r="L1122" i="1"/>
  <c r="M1122" i="1" s="1"/>
  <c r="P1122" i="1" s="1"/>
  <c r="L1110" i="1"/>
  <c r="L1106" i="1"/>
  <c r="L1098" i="1"/>
  <c r="L1086" i="1"/>
  <c r="L1074" i="1"/>
  <c r="L1066" i="1"/>
  <c r="L1058" i="1"/>
  <c r="L1034" i="1"/>
  <c r="M1034" i="1" s="1"/>
  <c r="P1034" i="1" s="1"/>
  <c r="L1030" i="1"/>
  <c r="L1002" i="1"/>
  <c r="L970" i="1"/>
  <c r="M970" i="1" s="1"/>
  <c r="P970" i="1" s="1"/>
  <c r="L962" i="1"/>
  <c r="M962" i="1" s="1"/>
  <c r="P962" i="1" s="1"/>
  <c r="L946" i="1"/>
  <c r="L938" i="1"/>
  <c r="L926" i="1"/>
  <c r="M926" i="1" s="1"/>
  <c r="P926" i="1" s="1"/>
  <c r="L918" i="1"/>
  <c r="L906" i="1"/>
  <c r="L898" i="1"/>
  <c r="L894" i="1"/>
  <c r="M894" i="1" s="1"/>
  <c r="P894" i="1" s="1"/>
  <c r="L866" i="1"/>
  <c r="M866" i="1" s="1"/>
  <c r="P866" i="1" s="1"/>
  <c r="L862" i="1"/>
  <c r="M862" i="1" s="1"/>
  <c r="P862" i="1" s="1"/>
  <c r="L842" i="1"/>
  <c r="M842" i="1" s="1"/>
  <c r="P842" i="1" s="1"/>
  <c r="L838" i="1"/>
  <c r="L830" i="1"/>
  <c r="L822" i="1"/>
  <c r="L802" i="1"/>
  <c r="M802" i="1" s="1"/>
  <c r="P802" i="1" s="1"/>
  <c r="L794" i="1"/>
  <c r="M794" i="1" s="1"/>
  <c r="P794" i="1" s="1"/>
  <c r="L782" i="1"/>
  <c r="M782" i="1" s="1"/>
  <c r="P782" i="1" s="1"/>
  <c r="L774" i="1"/>
  <c r="L746" i="1"/>
  <c r="L738" i="1"/>
  <c r="L726" i="1"/>
  <c r="M726" i="1" s="1"/>
  <c r="P726" i="1" s="1"/>
  <c r="L714" i="1"/>
  <c r="M714" i="1" s="1"/>
  <c r="P714" i="1" s="1"/>
  <c r="L710" i="1"/>
  <c r="M710" i="1" s="1"/>
  <c r="P710" i="1" s="1"/>
  <c r="L698" i="1"/>
  <c r="M698" i="1" s="1"/>
  <c r="P698" i="1" s="1"/>
  <c r="L678" i="1"/>
  <c r="L674" i="1"/>
  <c r="L662" i="1"/>
  <c r="L650" i="1"/>
  <c r="M650" i="1" s="1"/>
  <c r="P650" i="1" s="1"/>
  <c r="L646" i="1"/>
  <c r="M646" i="1" s="1"/>
  <c r="P646" i="1" s="1"/>
  <c r="L638" i="1"/>
  <c r="L626" i="1"/>
  <c r="L614" i="1"/>
  <c r="L610" i="1"/>
  <c r="M610" i="1" s="1"/>
  <c r="P610" i="1" s="1"/>
  <c r="L590" i="1"/>
  <c r="M590" i="1" s="1"/>
  <c r="P590" i="1" s="1"/>
  <c r="L586" i="1"/>
  <c r="M586" i="1" s="1"/>
  <c r="P586" i="1" s="1"/>
  <c r="L582" i="1"/>
  <c r="L578" i="1"/>
  <c r="L574" i="1"/>
  <c r="L554" i="1"/>
  <c r="L546" i="1"/>
  <c r="L526" i="1"/>
  <c r="L522" i="1"/>
  <c r="M522" i="1" s="1"/>
  <c r="P522" i="1" s="1"/>
  <c r="L518" i="1"/>
  <c r="L482" i="1"/>
  <c r="L470" i="1"/>
  <c r="L462" i="1"/>
  <c r="M462" i="1" s="1"/>
  <c r="P462" i="1" s="1"/>
  <c r="L458" i="1"/>
  <c r="L454" i="1"/>
  <c r="L426" i="1"/>
  <c r="L418" i="1"/>
  <c r="M418" i="1" s="1"/>
  <c r="P418" i="1" s="1"/>
  <c r="L406" i="1"/>
  <c r="L398" i="1"/>
  <c r="M398" i="1" s="1"/>
  <c r="P398" i="1" s="1"/>
  <c r="L394" i="1"/>
  <c r="L390" i="1"/>
  <c r="L382" i="1"/>
  <c r="L358" i="1"/>
  <c r="L354" i="1"/>
  <c r="M354" i="1" s="1"/>
  <c r="P354" i="1" s="1"/>
  <c r="L342" i="1"/>
  <c r="M342" i="1" s="1"/>
  <c r="P342" i="1" s="1"/>
  <c r="L334" i="1"/>
  <c r="L330" i="1"/>
  <c r="L326" i="1"/>
  <c r="M326" i="1" s="1"/>
  <c r="P326" i="1" s="1"/>
  <c r="L318" i="1"/>
  <c r="M318" i="1" s="1"/>
  <c r="P318" i="1" s="1"/>
  <c r="Q318" i="1" s="1"/>
  <c r="L290" i="1"/>
  <c r="M290" i="1" s="1"/>
  <c r="P290" i="1" s="1"/>
  <c r="L270" i="1"/>
  <c r="M270" i="1" s="1"/>
  <c r="P270" i="1" s="1"/>
  <c r="L266" i="1"/>
  <c r="M266" i="1" s="1"/>
  <c r="P266" i="1" s="1"/>
  <c r="L262" i="1"/>
  <c r="L234" i="1"/>
  <c r="L226" i="1"/>
  <c r="M226" i="1" s="1"/>
  <c r="P226" i="1" s="1"/>
  <c r="L214" i="1"/>
  <c r="L206" i="1"/>
  <c r="M206" i="1" s="1"/>
  <c r="P206" i="1" s="1"/>
  <c r="L198" i="1"/>
  <c r="M198" i="1" s="1"/>
  <c r="P198" i="1" s="1"/>
  <c r="L182" i="1"/>
  <c r="M182" i="1" s="1"/>
  <c r="P182" i="1" s="1"/>
  <c r="L178" i="1"/>
  <c r="L174" i="1"/>
  <c r="M174" i="1" s="1"/>
  <c r="P174" i="1" s="1"/>
  <c r="L170" i="1"/>
  <c r="L166" i="1"/>
  <c r="L142" i="1"/>
  <c r="L138" i="1"/>
  <c r="M138" i="1" s="1"/>
  <c r="P138" i="1" s="1"/>
  <c r="L134" i="1"/>
  <c r="M134" i="1" s="1"/>
  <c r="P134" i="1" s="1"/>
  <c r="L130" i="1"/>
  <c r="M130" i="1" s="1"/>
  <c r="P130" i="1" s="1"/>
  <c r="L126" i="1"/>
  <c r="L102" i="1"/>
  <c r="L98" i="1"/>
  <c r="M98" i="1" s="1"/>
  <c r="P98" i="1" s="1"/>
  <c r="L86" i="1"/>
  <c r="L70" i="1"/>
  <c r="M70" i="1" s="1"/>
  <c r="P70" i="1" s="1"/>
  <c r="L62" i="1"/>
  <c r="L46" i="1"/>
  <c r="M46" i="1" s="1"/>
  <c r="P46" i="1" s="1"/>
  <c r="L42" i="1"/>
  <c r="M42" i="1" s="1"/>
  <c r="P42" i="1" s="1"/>
  <c r="L14" i="1"/>
  <c r="L10" i="1"/>
  <c r="L1153" i="1"/>
  <c r="M1153" i="1" s="1"/>
  <c r="P1153" i="1" s="1"/>
  <c r="L1141" i="1"/>
  <c r="M1141" i="1" s="1"/>
  <c r="P1141" i="1" s="1"/>
  <c r="L1133" i="1"/>
  <c r="L1117" i="1"/>
  <c r="L1113" i="1"/>
  <c r="L1097" i="1"/>
  <c r="L1089" i="1"/>
  <c r="M1089" i="1" s="1"/>
  <c r="P1089" i="1" s="1"/>
  <c r="L1069" i="1"/>
  <c r="L1065" i="1"/>
  <c r="L1061" i="1"/>
  <c r="L1057" i="1"/>
  <c r="M1057" i="1" s="1"/>
  <c r="P1057" i="1" s="1"/>
  <c r="L1053" i="1"/>
  <c r="L1049" i="1"/>
  <c r="L1041" i="1"/>
  <c r="M1041" i="1" s="1"/>
  <c r="P1041" i="1" s="1"/>
  <c r="L1037" i="1"/>
  <c r="M1037" i="1" s="1"/>
  <c r="P1037" i="1" s="1"/>
  <c r="L1021" i="1"/>
  <c r="L1017" i="1"/>
  <c r="M1017" i="1" s="1"/>
  <c r="P1017" i="1" s="1"/>
  <c r="L1001" i="1"/>
  <c r="M1001" i="1" s="1"/>
  <c r="P1001" i="1" s="1"/>
  <c r="L997" i="1"/>
  <c r="L993" i="1"/>
  <c r="M993" i="1" s="1"/>
  <c r="P993" i="1" s="1"/>
  <c r="L985" i="1"/>
  <c r="M985" i="1" s="1"/>
  <c r="P985" i="1" s="1"/>
  <c r="L969" i="1"/>
  <c r="L957" i="1"/>
  <c r="L937" i="1"/>
  <c r="M937" i="1" s="1"/>
  <c r="P937" i="1" s="1"/>
  <c r="L933" i="1"/>
  <c r="L921" i="1"/>
  <c r="M921" i="1" s="1"/>
  <c r="P921" i="1" s="1"/>
  <c r="L909" i="1"/>
  <c r="M909" i="1" s="1"/>
  <c r="P909" i="1" s="1"/>
  <c r="Q909" i="1" s="1"/>
  <c r="Q910" i="1" s="1"/>
  <c r="L905" i="1"/>
  <c r="M905" i="1" s="1"/>
  <c r="P905" i="1" s="1"/>
  <c r="L897" i="1"/>
  <c r="M897" i="1" s="1"/>
  <c r="P897" i="1" s="1"/>
  <c r="L893" i="1"/>
  <c r="M893" i="1" s="1"/>
  <c r="P893" i="1" s="1"/>
  <c r="L873" i="1"/>
  <c r="L869" i="1"/>
  <c r="L865" i="1"/>
  <c r="M865" i="1" s="1"/>
  <c r="P865" i="1" s="1"/>
  <c r="L849" i="1"/>
  <c r="M849" i="1" s="1"/>
  <c r="P849" i="1" s="1"/>
  <c r="L845" i="1"/>
  <c r="M845" i="1" s="1"/>
  <c r="P845" i="1" s="1"/>
  <c r="L829" i="1"/>
  <c r="M829" i="1" s="1"/>
  <c r="P829" i="1" s="1"/>
  <c r="L825" i="1"/>
  <c r="L817" i="1"/>
  <c r="M817" i="1" s="1"/>
  <c r="P817" i="1" s="1"/>
  <c r="L813" i="1"/>
  <c r="L793" i="1"/>
  <c r="L785" i="1"/>
  <c r="L769" i="1"/>
  <c r="M769" i="1" s="1"/>
  <c r="P769" i="1" s="1"/>
  <c r="L765" i="1"/>
  <c r="L757" i="1"/>
  <c r="L749" i="1"/>
  <c r="L745" i="1"/>
  <c r="L729" i="1"/>
  <c r="L701" i="1"/>
  <c r="L697" i="1"/>
  <c r="M697" i="1" s="1"/>
  <c r="P697" i="1" s="1"/>
  <c r="L693" i="1"/>
  <c r="L689" i="1"/>
  <c r="M689" i="1" s="1"/>
  <c r="P689" i="1" s="1"/>
  <c r="L673" i="1"/>
  <c r="L665" i="1"/>
  <c r="M665" i="1" s="1"/>
  <c r="P665" i="1" s="1"/>
  <c r="L661" i="1"/>
  <c r="L657" i="1"/>
  <c r="M657" i="1" s="1"/>
  <c r="P657" i="1" s="1"/>
  <c r="L641" i="1"/>
  <c r="L633" i="1"/>
  <c r="M633" i="1" s="1"/>
  <c r="P633" i="1" s="1"/>
  <c r="L629" i="1"/>
  <c r="L625" i="1"/>
  <c r="M625" i="1" s="1"/>
  <c r="P625" i="1" s="1"/>
  <c r="L609" i="1"/>
  <c r="M609" i="1" s="1"/>
  <c r="P609" i="1" s="1"/>
  <c r="L601" i="1"/>
  <c r="M601" i="1" s="1"/>
  <c r="P601" i="1" s="1"/>
  <c r="L597" i="1"/>
  <c r="L593" i="1"/>
  <c r="L577" i="1"/>
  <c r="M577" i="1" s="1"/>
  <c r="P577" i="1" s="1"/>
  <c r="L569" i="1"/>
  <c r="M569" i="1" s="1"/>
  <c r="P569" i="1" s="1"/>
  <c r="L565" i="1"/>
  <c r="L561" i="1"/>
  <c r="M561" i="1" s="1"/>
  <c r="P561" i="1" s="1"/>
  <c r="L537" i="1"/>
  <c r="M537" i="1" s="1"/>
  <c r="P537" i="1" s="1"/>
  <c r="L533" i="1"/>
  <c r="M533" i="1" s="1"/>
  <c r="P533" i="1" s="1"/>
  <c r="L529" i="1"/>
  <c r="M529" i="1" s="1"/>
  <c r="P529" i="1" s="1"/>
  <c r="L513" i="1"/>
  <c r="M513" i="1" s="1"/>
  <c r="P513" i="1" s="1"/>
  <c r="L497" i="1"/>
  <c r="M497" i="1" s="1"/>
  <c r="P497" i="1" s="1"/>
  <c r="L481" i="1"/>
  <c r="L449" i="1"/>
  <c r="L433" i="1"/>
  <c r="M433" i="1" s="1"/>
  <c r="P433" i="1" s="1"/>
  <c r="L385" i="1"/>
  <c r="L369" i="1"/>
  <c r="L353" i="1"/>
  <c r="M353" i="1" s="1"/>
  <c r="P353" i="1" s="1"/>
  <c r="L337" i="1"/>
  <c r="L321" i="1"/>
  <c r="L273" i="1"/>
  <c r="L257" i="1"/>
  <c r="M257" i="1" s="1"/>
  <c r="P257" i="1" s="1"/>
  <c r="L241" i="1"/>
  <c r="M241" i="1" s="1"/>
  <c r="P241" i="1" s="1"/>
  <c r="L209" i="1"/>
  <c r="L193" i="1"/>
  <c r="M193" i="1" s="1"/>
  <c r="P193" i="1" s="1"/>
  <c r="L161" i="1"/>
  <c r="M161" i="1" s="1"/>
  <c r="P161" i="1" s="1"/>
  <c r="L145" i="1"/>
  <c r="M145" i="1" s="1"/>
  <c r="P145" i="1" s="1"/>
  <c r="L129" i="1"/>
  <c r="M129" i="1" s="1"/>
  <c r="P129" i="1" s="1"/>
  <c r="L97" i="1"/>
  <c r="M97" i="1" s="1"/>
  <c r="P97" i="1" s="1"/>
  <c r="L81" i="1"/>
  <c r="L17" i="1"/>
  <c r="L1280" i="1"/>
  <c r="M1280" i="1" s="1"/>
  <c r="P1280" i="1" s="1"/>
  <c r="L1236" i="1"/>
  <c r="M1236" i="1" s="1"/>
  <c r="P1236" i="1" s="1"/>
  <c r="L1152" i="1"/>
  <c r="M1152" i="1" s="1"/>
  <c r="P1152" i="1" s="1"/>
  <c r="L1024" i="1"/>
  <c r="M1024" i="1" s="1"/>
  <c r="P1024" i="1" s="1"/>
  <c r="L896" i="1"/>
  <c r="M896" i="1" s="1"/>
  <c r="P896" i="1" s="1"/>
  <c r="L868" i="1"/>
  <c r="M868" i="1" s="1"/>
  <c r="P868" i="1" s="1"/>
  <c r="L768" i="1"/>
  <c r="L640" i="1"/>
  <c r="L512" i="1"/>
  <c r="M512" i="1" s="1"/>
  <c r="P512" i="1" s="1"/>
  <c r="L492" i="1"/>
  <c r="M492" i="1" s="1"/>
  <c r="P492" i="1" s="1"/>
  <c r="L460" i="1"/>
  <c r="M460" i="1" s="1"/>
  <c r="P460" i="1" s="1"/>
  <c r="L448" i="1"/>
  <c r="L428" i="1"/>
  <c r="M428" i="1" s="1"/>
  <c r="P428" i="1" s="1"/>
  <c r="L396" i="1"/>
  <c r="M396" i="1" s="1"/>
  <c r="P396" i="1" s="1"/>
  <c r="L384" i="1"/>
  <c r="M384" i="1" s="1"/>
  <c r="P384" i="1" s="1"/>
  <c r="L364" i="1"/>
  <c r="L332" i="1"/>
  <c r="M332" i="1" s="1"/>
  <c r="P332" i="1" s="1"/>
  <c r="Q332" i="1" s="1"/>
  <c r="L320" i="1"/>
  <c r="M320" i="1" s="1"/>
  <c r="P320" i="1" s="1"/>
  <c r="L300" i="1"/>
  <c r="M300" i="1" s="1"/>
  <c r="P300" i="1" s="1"/>
  <c r="Q300" i="1" s="1"/>
  <c r="L268" i="1"/>
  <c r="L256" i="1"/>
  <c r="M256" i="1" s="1"/>
  <c r="P256" i="1" s="1"/>
  <c r="L236" i="1"/>
  <c r="M236" i="1" s="1"/>
  <c r="P236" i="1" s="1"/>
  <c r="L208" i="1"/>
  <c r="M208" i="1" s="1"/>
  <c r="P208" i="1" s="1"/>
  <c r="L204" i="1"/>
  <c r="M204" i="1" s="1"/>
  <c r="P204" i="1" s="1"/>
  <c r="L200" i="1"/>
  <c r="L184" i="1"/>
  <c r="M184" i="1" s="1"/>
  <c r="P184" i="1" s="1"/>
  <c r="L168" i="1"/>
  <c r="M168" i="1" s="1"/>
  <c r="P168" i="1" s="1"/>
  <c r="L144" i="1"/>
  <c r="M144" i="1" s="1"/>
  <c r="P144" i="1" s="1"/>
  <c r="L140" i="1"/>
  <c r="M140" i="1" s="1"/>
  <c r="P140" i="1" s="1"/>
  <c r="L128" i="1"/>
  <c r="L120" i="1"/>
  <c r="M120" i="1" s="1"/>
  <c r="P120" i="1" s="1"/>
  <c r="L112" i="1"/>
  <c r="M112" i="1" s="1"/>
  <c r="P112" i="1" s="1"/>
  <c r="L96" i="1"/>
  <c r="L88" i="1"/>
  <c r="M88" i="1" s="1"/>
  <c r="P88" i="1" s="1"/>
  <c r="Q88" i="1" s="1"/>
  <c r="L72" i="1"/>
  <c r="M72" i="1" s="1"/>
  <c r="P72" i="1" s="1"/>
  <c r="L44" i="1"/>
  <c r="M44" i="1" s="1"/>
  <c r="P44" i="1" s="1"/>
  <c r="Q44" i="1" s="1"/>
  <c r="L40" i="1"/>
  <c r="M40" i="1" s="1"/>
  <c r="P40" i="1" s="1"/>
  <c r="L16" i="1"/>
  <c r="M200" i="1"/>
  <c r="P200" i="1" s="1"/>
  <c r="M324" i="1"/>
  <c r="P324" i="1" s="1"/>
  <c r="M214" i="1"/>
  <c r="P214" i="1" s="1"/>
  <c r="M271" i="1"/>
  <c r="P271" i="1" s="1"/>
  <c r="M423" i="1"/>
  <c r="P423" i="1" s="1"/>
  <c r="M487" i="1"/>
  <c r="P487" i="1" s="1"/>
  <c r="M535" i="1"/>
  <c r="P535" i="1" s="1"/>
  <c r="M547" i="1"/>
  <c r="P547" i="1" s="1"/>
  <c r="M599" i="1"/>
  <c r="P599" i="1" s="1"/>
  <c r="M1092" i="1"/>
  <c r="P1092" i="1" s="1"/>
  <c r="M1069" i="1"/>
  <c r="P1069" i="1" s="1"/>
  <c r="M700" i="1"/>
  <c r="P700" i="1" s="1"/>
  <c r="M764" i="1"/>
  <c r="P764" i="1" s="1"/>
  <c r="M847" i="1"/>
  <c r="P847" i="1" s="1"/>
  <c r="M859" i="1"/>
  <c r="P859" i="1" s="1"/>
  <c r="M875" i="1"/>
  <c r="P875" i="1" s="1"/>
  <c r="M1071" i="1"/>
  <c r="P1071" i="1" s="1"/>
  <c r="M1103" i="1"/>
  <c r="P1103" i="1" s="1"/>
  <c r="M1292" i="1"/>
  <c r="P1292" i="1" s="1"/>
  <c r="M1588" i="1"/>
  <c r="P1588" i="1" s="1"/>
  <c r="M1696" i="1"/>
  <c r="P1696" i="1" s="1"/>
  <c r="M14" i="1"/>
  <c r="P14" i="1" s="1"/>
  <c r="M27" i="1"/>
  <c r="P27" i="1" s="1"/>
  <c r="M38" i="1"/>
  <c r="P38" i="1" s="1"/>
  <c r="M59" i="1"/>
  <c r="P59" i="1" s="1"/>
  <c r="Q59" i="1" s="1"/>
  <c r="M86" i="1"/>
  <c r="P86" i="1" s="1"/>
  <c r="M102" i="1"/>
  <c r="P102" i="1" s="1"/>
  <c r="M123" i="1"/>
  <c r="P123" i="1" s="1"/>
  <c r="M16" i="1"/>
  <c r="P16" i="1" s="1"/>
  <c r="M23" i="1"/>
  <c r="P23" i="1" s="1"/>
  <c r="M103" i="1"/>
  <c r="P103" i="1" s="1"/>
  <c r="M1543" i="1"/>
  <c r="P1543" i="1" s="1"/>
  <c r="M139" i="1"/>
  <c r="P139" i="1" s="1"/>
  <c r="M142" i="1"/>
  <c r="P142" i="1" s="1"/>
  <c r="M166" i="1"/>
  <c r="P166" i="1" s="1"/>
  <c r="M187" i="1"/>
  <c r="P187" i="1" s="1"/>
  <c r="M330" i="1"/>
  <c r="P330" i="1" s="1"/>
  <c r="M362" i="1"/>
  <c r="P362" i="1" s="1"/>
  <c r="M382" i="1"/>
  <c r="P382" i="1" s="1"/>
  <c r="M435" i="1"/>
  <c r="P435" i="1" s="1"/>
  <c r="M483" i="1"/>
  <c r="P483" i="1" s="1"/>
  <c r="M128" i="1"/>
  <c r="P128" i="1" s="1"/>
  <c r="M179" i="1"/>
  <c r="P179" i="1" s="1"/>
  <c r="Q179" i="1" s="1"/>
  <c r="Q180" i="1" s="1"/>
  <c r="M482" i="1"/>
  <c r="P482" i="1" s="1"/>
  <c r="M127" i="1"/>
  <c r="P127" i="1" s="1"/>
  <c r="M151" i="1"/>
  <c r="P151" i="1" s="1"/>
  <c r="M231" i="1"/>
  <c r="P231" i="1" s="1"/>
  <c r="M262" i="1"/>
  <c r="P262" i="1" s="1"/>
  <c r="M347" i="1"/>
  <c r="P347" i="1" s="1"/>
  <c r="M484" i="1"/>
  <c r="P484" i="1" s="1"/>
  <c r="M510" i="1"/>
  <c r="P510" i="1" s="1"/>
  <c r="M554" i="1"/>
  <c r="P554" i="1" s="1"/>
  <c r="M593" i="1"/>
  <c r="P593" i="1" s="1"/>
  <c r="M618" i="1"/>
  <c r="P618" i="1" s="1"/>
  <c r="M638" i="1"/>
  <c r="P638" i="1" s="1"/>
  <c r="M661" i="1"/>
  <c r="P661" i="1" s="1"/>
  <c r="M693" i="1"/>
  <c r="P693" i="1" s="1"/>
  <c r="M703" i="1"/>
  <c r="P703" i="1" s="1"/>
  <c r="M711" i="1"/>
  <c r="P711" i="1" s="1"/>
  <c r="M739" i="1"/>
  <c r="P739" i="1" s="1"/>
  <c r="M755" i="1"/>
  <c r="P755" i="1" s="1"/>
  <c r="M757" i="1"/>
  <c r="P757" i="1" s="1"/>
  <c r="M830" i="1"/>
  <c r="P830" i="1" s="1"/>
  <c r="M132" i="1"/>
  <c r="P132" i="1" s="1"/>
  <c r="M278" i="1"/>
  <c r="P278" i="1" s="1"/>
  <c r="M399" i="1"/>
  <c r="P399" i="1" s="1"/>
  <c r="M526" i="1"/>
  <c r="P526" i="1" s="1"/>
  <c r="M540" i="1"/>
  <c r="P540" i="1" s="1"/>
  <c r="M565" i="1"/>
  <c r="P565" i="1" s="1"/>
  <c r="M574" i="1"/>
  <c r="P574" i="1" s="1"/>
  <c r="M597" i="1"/>
  <c r="P597" i="1" s="1"/>
  <c r="M511" i="1"/>
  <c r="P511" i="1" s="1"/>
  <c r="M614" i="1"/>
  <c r="P614" i="1" s="1"/>
  <c r="M627" i="1"/>
  <c r="P627" i="1" s="1"/>
  <c r="M662" i="1"/>
  <c r="P662" i="1" s="1"/>
  <c r="M758" i="1"/>
  <c r="P758" i="1" s="1"/>
  <c r="M774" i="1"/>
  <c r="P774" i="1" s="1"/>
  <c r="M869" i="1"/>
  <c r="P869" i="1" s="1"/>
  <c r="M12" i="1"/>
  <c r="P12" i="1" s="1"/>
  <c r="M385" i="1"/>
  <c r="P385" i="1" s="1"/>
  <c r="M394" i="1"/>
  <c r="P394" i="1" s="1"/>
  <c r="M458" i="1"/>
  <c r="P458" i="1" s="1"/>
  <c r="M518" i="1"/>
  <c r="P518" i="1" s="1"/>
  <c r="M534" i="1"/>
  <c r="P534" i="1" s="1"/>
  <c r="M571" i="1"/>
  <c r="P571" i="1" s="1"/>
  <c r="Q571" i="1" s="1"/>
  <c r="M582" i="1"/>
  <c r="P582" i="1" s="1"/>
  <c r="M598" i="1"/>
  <c r="P598" i="1" s="1"/>
  <c r="M619" i="1"/>
  <c r="P619" i="1" s="1"/>
  <c r="M629" i="1"/>
  <c r="P629" i="1" s="1"/>
  <c r="M678" i="1"/>
  <c r="P678" i="1" s="1"/>
  <c r="M699" i="1"/>
  <c r="P699" i="1" s="1"/>
  <c r="M746" i="1"/>
  <c r="P746" i="1" s="1"/>
  <c r="M751" i="1"/>
  <c r="P751" i="1" s="1"/>
  <c r="M791" i="1"/>
  <c r="P791" i="1" s="1"/>
  <c r="M793" i="1"/>
  <c r="P793" i="1" s="1"/>
  <c r="M821" i="1"/>
  <c r="P821" i="1" s="1"/>
  <c r="M906" i="1"/>
  <c r="P906" i="1" s="1"/>
  <c r="M956" i="1"/>
  <c r="P956" i="1" s="1"/>
  <c r="M987" i="1"/>
  <c r="P987" i="1" s="1"/>
  <c r="M1083" i="1"/>
  <c r="P1083" i="1" s="1"/>
  <c r="M1117" i="1"/>
  <c r="P1117" i="1" s="1"/>
  <c r="Q1117" i="1" s="1"/>
  <c r="M1132" i="1"/>
  <c r="P1132" i="1" s="1"/>
  <c r="M1139" i="1"/>
  <c r="P1139" i="1" s="1"/>
  <c r="M1191" i="1"/>
  <c r="P1191" i="1" s="1"/>
  <c r="M1267" i="1"/>
  <c r="P1267" i="1" s="1"/>
  <c r="M1294" i="1"/>
  <c r="P1294" i="1" s="1"/>
  <c r="M1363" i="1"/>
  <c r="P1363" i="1" s="1"/>
  <c r="M1451" i="1"/>
  <c r="P1451" i="1" s="1"/>
  <c r="M1458" i="1"/>
  <c r="P1458" i="1" s="1"/>
  <c r="M1467" i="1"/>
  <c r="P1467" i="1" s="1"/>
  <c r="M1474" i="1"/>
  <c r="P1474" i="1" s="1"/>
  <c r="M1495" i="1"/>
  <c r="P1495" i="1" s="1"/>
  <c r="M1606" i="1"/>
  <c r="P1606" i="1" s="1"/>
  <c r="M1622" i="1"/>
  <c r="P1622" i="1" s="1"/>
  <c r="M1675" i="1"/>
  <c r="P1675" i="1" s="1"/>
  <c r="M1689" i="1"/>
  <c r="P1689" i="1" s="1"/>
  <c r="M1705" i="1"/>
  <c r="P1705" i="1" s="1"/>
  <c r="M1721" i="1"/>
  <c r="P1721" i="1" s="1"/>
  <c r="M715" i="1"/>
  <c r="P715" i="1" s="1"/>
  <c r="M908" i="1"/>
  <c r="P908" i="1" s="1"/>
  <c r="M911" i="1"/>
  <c r="P911" i="1" s="1"/>
  <c r="M938" i="1"/>
  <c r="P938" i="1" s="1"/>
  <c r="M979" i="1"/>
  <c r="P979" i="1" s="1"/>
  <c r="M1003" i="1"/>
  <c r="P1003" i="1" s="1"/>
  <c r="M1036" i="1"/>
  <c r="P1036" i="1" s="1"/>
  <c r="M1066" i="1"/>
  <c r="P1066" i="1" s="1"/>
  <c r="M1098" i="1"/>
  <c r="P1098" i="1" s="1"/>
  <c r="M1131" i="1"/>
  <c r="P1131" i="1" s="1"/>
  <c r="Q1131" i="1" s="1"/>
  <c r="M1197" i="1"/>
  <c r="P1197" i="1" s="1"/>
  <c r="M1249" i="1"/>
  <c r="P1249" i="1" s="1"/>
  <c r="M1313" i="1"/>
  <c r="P1313" i="1" s="1"/>
  <c r="M1323" i="1"/>
  <c r="P1323" i="1" s="1"/>
  <c r="M1340" i="1"/>
  <c r="P1340" i="1" s="1"/>
  <c r="M1345" i="1"/>
  <c r="P1345" i="1" s="1"/>
  <c r="M1377" i="1"/>
  <c r="P1377" i="1" s="1"/>
  <c r="M785" i="1"/>
  <c r="P785" i="1" s="1"/>
  <c r="M903" i="1"/>
  <c r="P903" i="1" s="1"/>
  <c r="M933" i="1"/>
  <c r="P933" i="1" s="1"/>
  <c r="Q933" i="1" s="1"/>
  <c r="M943" i="1"/>
  <c r="P943" i="1" s="1"/>
  <c r="M957" i="1"/>
  <c r="P957" i="1" s="1"/>
  <c r="M971" i="1"/>
  <c r="P971" i="1" s="1"/>
  <c r="M988" i="1"/>
  <c r="P988" i="1" s="1"/>
  <c r="M997" i="1"/>
  <c r="P997" i="1" s="1"/>
  <c r="M1002" i="1"/>
  <c r="P1002" i="1" s="1"/>
  <c r="M1021" i="1"/>
  <c r="P1021" i="1" s="1"/>
  <c r="M1031" i="1"/>
  <c r="P1031" i="1" s="1"/>
  <c r="M1059" i="1"/>
  <c r="P1059" i="1" s="1"/>
  <c r="M1075" i="1"/>
  <c r="P1075" i="1" s="1"/>
  <c r="M1086" i="1"/>
  <c r="P1086" i="1" s="1"/>
  <c r="M1107" i="1"/>
  <c r="P1107" i="1" s="1"/>
  <c r="M1202" i="1"/>
  <c r="P1202" i="1" s="1"/>
  <c r="M1251" i="1"/>
  <c r="P1251" i="1" s="1"/>
  <c r="M1285" i="1"/>
  <c r="P1285" i="1" s="1"/>
  <c r="M1342" i="1"/>
  <c r="P1342" i="1" s="1"/>
  <c r="M1349" i="1"/>
  <c r="P1349" i="1" s="1"/>
  <c r="M1374" i="1"/>
  <c r="P1374" i="1" s="1"/>
  <c r="M1379" i="1"/>
  <c r="P1379" i="1" s="1"/>
  <c r="M1411" i="1"/>
  <c r="P1411" i="1" s="1"/>
  <c r="M1443" i="1"/>
  <c r="P1443" i="1" s="1"/>
  <c r="M1459" i="1"/>
  <c r="P1459" i="1" s="1"/>
  <c r="M1468" i="1"/>
  <c r="P1468" i="1" s="1"/>
  <c r="M1491" i="1"/>
  <c r="P1491" i="1" s="1"/>
  <c r="M1508" i="1"/>
  <c r="P1508" i="1" s="1"/>
  <c r="M775" i="1"/>
  <c r="P775" i="1" s="1"/>
  <c r="M834" i="1"/>
  <c r="P834" i="1" s="1"/>
  <c r="M876" i="1"/>
  <c r="P876" i="1" s="1"/>
  <c r="M880" i="1"/>
  <c r="P880" i="1" s="1"/>
  <c r="M919" i="1"/>
  <c r="P919" i="1" s="1"/>
  <c r="M942" i="1"/>
  <c r="P942" i="1" s="1"/>
  <c r="Q942" i="1" s="1"/>
  <c r="M947" i="1"/>
  <c r="P947" i="1" s="1"/>
  <c r="M983" i="1"/>
  <c r="P983" i="1" s="1"/>
  <c r="M1035" i="1"/>
  <c r="P1035" i="1" s="1"/>
  <c r="M1049" i="1"/>
  <c r="P1049" i="1" s="1"/>
  <c r="M1079" i="1"/>
  <c r="P1079" i="1" s="1"/>
  <c r="M1081" i="1"/>
  <c r="P1081" i="1" s="1"/>
  <c r="M1097" i="1"/>
  <c r="P1097" i="1" s="1"/>
  <c r="M1113" i="1"/>
  <c r="P1113" i="1" s="1"/>
  <c r="M1162" i="1"/>
  <c r="P1162" i="1" s="1"/>
  <c r="M1164" i="1"/>
  <c r="P1164" i="1" s="1"/>
  <c r="M1167" i="1"/>
  <c r="P1167" i="1" s="1"/>
  <c r="M1179" i="1"/>
  <c r="P1179" i="1" s="1"/>
  <c r="M1181" i="1"/>
  <c r="P1181" i="1" s="1"/>
  <c r="M1199" i="1"/>
  <c r="P1199" i="1" s="1"/>
  <c r="M1228" i="1"/>
  <c r="P1228" i="1" s="1"/>
  <c r="M1243" i="1"/>
  <c r="P1243" i="1" s="1"/>
  <c r="M1258" i="1"/>
  <c r="P1258" i="1" s="1"/>
  <c r="M1307" i="1"/>
  <c r="P1307" i="1" s="1"/>
  <c r="M1322" i="1"/>
  <c r="P1322" i="1" s="1"/>
  <c r="M1329" i="1"/>
  <c r="P1329" i="1" s="1"/>
  <c r="M1359" i="1"/>
  <c r="P1359" i="1" s="1"/>
  <c r="Q1359" i="1" s="1"/>
  <c r="M1371" i="1"/>
  <c r="P1371" i="1" s="1"/>
  <c r="M1388" i="1"/>
  <c r="P1388" i="1" s="1"/>
  <c r="M1405" i="1"/>
  <c r="P1405" i="1" s="1"/>
  <c r="Q1405" i="1" s="1"/>
  <c r="M1423" i="1"/>
  <c r="P1423" i="1" s="1"/>
  <c r="M1430" i="1"/>
  <c r="P1430" i="1" s="1"/>
  <c r="M1435" i="1"/>
  <c r="P1435" i="1" s="1"/>
  <c r="M1481" i="1"/>
  <c r="P1481" i="1" s="1"/>
  <c r="M1510" i="1"/>
  <c r="P1510" i="1" s="1"/>
  <c r="M1535" i="1"/>
  <c r="P1535" i="1" s="1"/>
  <c r="M1537" i="1"/>
  <c r="P1537" i="1" s="1"/>
  <c r="M1542" i="1"/>
  <c r="P1542" i="1" s="1"/>
  <c r="M1574" i="1"/>
  <c r="P1574" i="1" s="1"/>
  <c r="M1611" i="1"/>
  <c r="P1611" i="1" s="1"/>
  <c r="M1637" i="1"/>
  <c r="P1637" i="1" s="1"/>
  <c r="Q1637" i="1" s="1"/>
  <c r="M1646" i="1"/>
  <c r="P1646" i="1" s="1"/>
  <c r="M1662" i="1"/>
  <c r="P1662" i="1" s="1"/>
  <c r="M1676" i="1"/>
  <c r="P1676" i="1" s="1"/>
  <c r="M1685" i="1"/>
  <c r="P1685" i="1" s="1"/>
  <c r="M1692" i="1"/>
  <c r="P1692" i="1" s="1"/>
  <c r="M1694" i="1"/>
  <c r="P1694" i="1" s="1"/>
  <c r="M1708" i="1"/>
  <c r="P1708" i="1" s="1"/>
  <c r="M1710" i="1"/>
  <c r="P1710" i="1" s="1"/>
  <c r="M1726" i="1"/>
  <c r="P1726" i="1" s="1"/>
  <c r="M1742" i="1"/>
  <c r="P1742" i="1" s="1"/>
  <c r="M1749" i="1"/>
  <c r="P1749" i="1" s="1"/>
  <c r="M1756" i="1"/>
  <c r="P1756" i="1" s="1"/>
  <c r="M1758" i="1"/>
  <c r="P1758" i="1" s="1"/>
  <c r="M1767" i="1"/>
  <c r="P1767" i="1" s="1"/>
  <c r="M1772" i="1"/>
  <c r="P1772" i="1" s="1"/>
  <c r="M1790" i="1"/>
  <c r="P1790" i="1" s="1"/>
  <c r="M1766" i="1"/>
  <c r="P1766" i="1" s="1"/>
  <c r="M1739" i="1"/>
  <c r="P1739" i="1" s="1"/>
  <c r="M1686" i="1"/>
  <c r="P1686" i="1" s="1"/>
  <c r="M1656" i="1"/>
  <c r="P1656" i="1" s="1"/>
  <c r="M1617" i="1"/>
  <c r="P1617" i="1" s="1"/>
  <c r="M1563" i="1"/>
  <c r="P1563" i="1" s="1"/>
  <c r="M1499" i="1"/>
  <c r="P1499" i="1" s="1"/>
  <c r="B15" i="24"/>
  <c r="M1651" i="1"/>
  <c r="P1651" i="1" s="1"/>
  <c r="M1614" i="1"/>
  <c r="P1614" i="1" s="1"/>
  <c r="M1565" i="1"/>
  <c r="P1565" i="1" s="1"/>
  <c r="M1519" i="1"/>
  <c r="P1519" i="1" s="1"/>
  <c r="M1805" i="1"/>
  <c r="P1805" i="1" s="1"/>
  <c r="M1789" i="1"/>
  <c r="P1789" i="1" s="1"/>
  <c r="M1775" i="1"/>
  <c r="P1775" i="1" s="1"/>
  <c r="M1763" i="1"/>
  <c r="P1763" i="1" s="1"/>
  <c r="M1734" i="1"/>
  <c r="P1734" i="1" s="1"/>
  <c r="M1702" i="1"/>
  <c r="P1702" i="1" s="1"/>
  <c r="M1697" i="1"/>
  <c r="P1697" i="1" s="1"/>
  <c r="M1670" i="1"/>
  <c r="P1670" i="1" s="1"/>
  <c r="M1665" i="1"/>
  <c r="P1665" i="1" s="1"/>
  <c r="M1638" i="1"/>
  <c r="P1638" i="1" s="1"/>
  <c r="M1633" i="1"/>
  <c r="P1633" i="1" s="1"/>
  <c r="M1601" i="1"/>
  <c r="P1601" i="1" s="1"/>
  <c r="M1553" i="1"/>
  <c r="P1553" i="1" s="1"/>
  <c r="M1457" i="1"/>
  <c r="P1457" i="1" s="1"/>
  <c r="I8" i="1"/>
  <c r="L8" i="1" s="1"/>
  <c r="M8" i="1" s="1"/>
  <c r="M1764" i="1"/>
  <c r="P1764" i="1" s="1"/>
  <c r="M1750" i="1"/>
  <c r="P1750" i="1" s="1"/>
  <c r="M1647" i="1"/>
  <c r="P1647" i="1" s="1"/>
  <c r="M1630" i="1"/>
  <c r="P1630" i="1" s="1"/>
  <c r="M1603" i="1"/>
  <c r="P1603" i="1" s="1"/>
  <c r="M1598" i="1"/>
  <c r="P1598" i="1" s="1"/>
  <c r="M1557" i="1"/>
  <c r="P1557" i="1" s="1"/>
  <c r="M1138" i="1"/>
  <c r="P1138" i="1" s="1"/>
  <c r="M915" i="1"/>
  <c r="P915" i="1" s="1"/>
  <c r="M967" i="1"/>
  <c r="P967" i="1" s="1"/>
  <c r="M951" i="1"/>
  <c r="P951" i="1" s="1"/>
  <c r="M1011" i="1"/>
  <c r="P1011" i="1" s="1"/>
  <c r="M1095" i="1"/>
  <c r="P1095" i="1" s="1"/>
  <c r="M803" i="1"/>
  <c r="P803" i="1" s="1"/>
  <c r="M851" i="1"/>
  <c r="P851" i="1" s="1"/>
  <c r="M527" i="1"/>
  <c r="P527" i="1" s="1"/>
  <c r="Q527" i="1" s="1"/>
  <c r="Q528" i="1" s="1"/>
  <c r="M523" i="1"/>
  <c r="P523" i="1" s="1"/>
  <c r="M334" i="1"/>
  <c r="P334" i="1" s="1"/>
  <c r="M10" i="1"/>
  <c r="P10" i="1" s="1"/>
  <c r="M1580" i="1"/>
  <c r="P1580" i="1" s="1"/>
  <c r="M1740" i="1"/>
  <c r="P1740" i="1" s="1"/>
  <c r="M1724" i="1"/>
  <c r="P1724" i="1" s="1"/>
  <c r="M1704" i="1"/>
  <c r="P1704" i="1" s="1"/>
  <c r="M1380" i="1"/>
  <c r="P1380" i="1" s="1"/>
  <c r="M1244" i="1"/>
  <c r="P1244" i="1" s="1"/>
  <c r="M268" i="1"/>
  <c r="P268" i="1" s="1"/>
  <c r="M252" i="1"/>
  <c r="P252" i="1" s="1"/>
  <c r="M96" i="1"/>
  <c r="P96" i="1" s="1"/>
  <c r="M348" i="1"/>
  <c r="P348" i="1" s="1"/>
  <c r="M316" i="1"/>
  <c r="P316" i="1" s="1"/>
  <c r="M176" i="1"/>
  <c r="P176" i="1" s="1"/>
  <c r="M1511" i="1"/>
  <c r="P1511" i="1" s="1"/>
  <c r="M1431" i="1"/>
  <c r="P1431" i="1" s="1"/>
  <c r="M1335" i="1"/>
  <c r="P1335" i="1" s="1"/>
  <c r="M1239" i="1"/>
  <c r="P1239" i="1" s="1"/>
  <c r="M1207" i="1"/>
  <c r="P1207" i="1" s="1"/>
  <c r="M1175" i="1"/>
  <c r="P1175" i="1" s="1"/>
  <c r="M1148" i="1"/>
  <c r="P1148" i="1" s="1"/>
  <c r="M1084" i="1"/>
  <c r="P1084" i="1" s="1"/>
  <c r="M1065" i="1"/>
  <c r="P1065" i="1" s="1"/>
  <c r="M1061" i="1"/>
  <c r="P1061" i="1" s="1"/>
  <c r="M1004" i="1"/>
  <c r="P1004" i="1" s="1"/>
  <c r="M860" i="1"/>
  <c r="P860" i="1" s="1"/>
  <c r="M844" i="1"/>
  <c r="P844" i="1" s="1"/>
  <c r="M673" i="1"/>
  <c r="P673" i="1" s="1"/>
  <c r="M641" i="1"/>
  <c r="P641" i="1" s="1"/>
  <c r="M604" i="1"/>
  <c r="P604" i="1" s="1"/>
  <c r="M496" i="1"/>
  <c r="P496" i="1" s="1"/>
  <c r="M491" i="1"/>
  <c r="P491" i="1" s="1"/>
  <c r="M475" i="1"/>
  <c r="P475" i="1" s="1"/>
  <c r="M448" i="1"/>
  <c r="P448" i="1" s="1"/>
  <c r="M395" i="1"/>
  <c r="P395" i="1" s="1"/>
  <c r="M368" i="1"/>
  <c r="P368" i="1" s="1"/>
  <c r="M476" i="1"/>
  <c r="P476" i="1" s="1"/>
  <c r="M444" i="1"/>
  <c r="P444" i="1" s="1"/>
  <c r="M412" i="1"/>
  <c r="P412" i="1" s="1"/>
  <c r="M407" i="1"/>
  <c r="P407" i="1" s="1"/>
  <c r="M364" i="1"/>
  <c r="P364" i="1" s="1"/>
  <c r="M343" i="1"/>
  <c r="P343" i="1" s="1"/>
  <c r="M335" i="1"/>
  <c r="P335" i="1" s="1"/>
  <c r="Q335" i="1" s="1"/>
  <c r="M279" i="1"/>
  <c r="P279" i="1" s="1"/>
  <c r="M255" i="1"/>
  <c r="P255" i="1" s="1"/>
  <c r="M199" i="1"/>
  <c r="P199" i="1" s="1"/>
  <c r="M191" i="1"/>
  <c r="P191" i="1" s="1"/>
  <c r="M106" i="1"/>
  <c r="P106" i="1" s="1"/>
  <c r="AB12" i="1"/>
  <c r="AA8" i="1"/>
  <c r="AC8" i="1" s="1"/>
  <c r="AD10" i="1"/>
  <c r="AD8" i="1"/>
  <c r="AA10" i="1"/>
  <c r="AC10" i="1" s="1"/>
  <c r="AD9" i="1"/>
  <c r="AA11" i="1"/>
  <c r="AC11" i="1" s="1"/>
  <c r="AA9" i="1"/>
  <c r="AC9" i="1" s="1"/>
  <c r="AH10" i="1"/>
  <c r="AD11" i="1"/>
  <c r="AF11" i="1"/>
  <c r="N9" i="3"/>
  <c r="K10" i="3"/>
  <c r="AF8" i="1"/>
  <c r="L10" i="2"/>
  <c r="Z12" i="1"/>
  <c r="AH9" i="1"/>
  <c r="AG9" i="1"/>
  <c r="AH11" i="1"/>
  <c r="L990" i="1" l="1"/>
  <c r="M990" i="1" s="1"/>
  <c r="P990" i="1" s="1"/>
  <c r="L152" i="1"/>
  <c r="M152" i="1" s="1"/>
  <c r="P152" i="1" s="1"/>
  <c r="L1631" i="1"/>
  <c r="M1631" i="1" s="1"/>
  <c r="P1631" i="1" s="1"/>
  <c r="L1530" i="1"/>
  <c r="M1530" i="1" s="1"/>
  <c r="P1530" i="1" s="1"/>
  <c r="L1754" i="1"/>
  <c r="L1802" i="1"/>
  <c r="M1802" i="1" s="1"/>
  <c r="P1802" i="1" s="1"/>
  <c r="L1027" i="1"/>
  <c r="M1027" i="1" s="1"/>
  <c r="P1027" i="1" s="1"/>
  <c r="L1529" i="1"/>
  <c r="L55" i="1"/>
  <c r="M55" i="1" s="1"/>
  <c r="P55" i="1" s="1"/>
  <c r="L83" i="1"/>
  <c r="L135" i="1"/>
  <c r="M135" i="1" s="1"/>
  <c r="P135" i="1" s="1"/>
  <c r="L183" i="1"/>
  <c r="L211" i="1"/>
  <c r="M211" i="1" s="1"/>
  <c r="P211" i="1" s="1"/>
  <c r="L263" i="1"/>
  <c r="M263" i="1" s="1"/>
  <c r="P263" i="1" s="1"/>
  <c r="Q263" i="1" s="1"/>
  <c r="L311" i="1"/>
  <c r="M311" i="1" s="1"/>
  <c r="P311" i="1" s="1"/>
  <c r="Q311" i="1" s="1"/>
  <c r="Q312" i="1" s="1"/>
  <c r="Q313" i="1" s="1"/>
  <c r="Q314" i="1" s="1"/>
  <c r="Q315" i="1" s="1"/>
  <c r="L339" i="1"/>
  <c r="L391" i="1"/>
  <c r="M391" i="1" s="1"/>
  <c r="P391" i="1" s="1"/>
  <c r="L439" i="1"/>
  <c r="M439" i="1" s="1"/>
  <c r="P439" i="1" s="1"/>
  <c r="Q439" i="1" s="1"/>
  <c r="L467" i="1"/>
  <c r="M467" i="1" s="1"/>
  <c r="P467" i="1" s="1"/>
  <c r="L519" i="1"/>
  <c r="L567" i="1"/>
  <c r="M567" i="1" s="1"/>
  <c r="P567" i="1" s="1"/>
  <c r="L595" i="1"/>
  <c r="M595" i="1" s="1"/>
  <c r="P595" i="1" s="1"/>
  <c r="L647" i="1"/>
  <c r="M647" i="1" s="1"/>
  <c r="P647" i="1" s="1"/>
  <c r="L695" i="1"/>
  <c r="M695" i="1" s="1"/>
  <c r="P695" i="1" s="1"/>
  <c r="L723" i="1"/>
  <c r="M723" i="1" s="1"/>
  <c r="P723" i="1" s="1"/>
  <c r="L771" i="1"/>
  <c r="M771" i="1" s="1"/>
  <c r="P771" i="1" s="1"/>
  <c r="L823" i="1"/>
  <c r="M823" i="1" s="1"/>
  <c r="P823" i="1" s="1"/>
  <c r="L20" i="1"/>
  <c r="M20" i="1" s="1"/>
  <c r="P20" i="1" s="1"/>
  <c r="L84" i="1"/>
  <c r="M84" i="1" s="1"/>
  <c r="P84" i="1" s="1"/>
  <c r="L148" i="1"/>
  <c r="M148" i="1" s="1"/>
  <c r="P148" i="1" s="1"/>
  <c r="L212" i="1"/>
  <c r="M212" i="1" s="1"/>
  <c r="P212" i="1" s="1"/>
  <c r="L1360" i="1"/>
  <c r="M1360" i="1" s="1"/>
  <c r="P1360" i="1" s="1"/>
  <c r="L94" i="1"/>
  <c r="L606" i="1"/>
  <c r="L267" i="1"/>
  <c r="L611" i="1"/>
  <c r="M611" i="1" s="1"/>
  <c r="P611" i="1" s="1"/>
  <c r="L1051" i="1"/>
  <c r="M1051" i="1" s="1"/>
  <c r="P1051" i="1" s="1"/>
  <c r="L1319" i="1"/>
  <c r="M1319" i="1" s="1"/>
  <c r="P1319" i="1" s="1"/>
  <c r="L1447" i="1"/>
  <c r="M1447" i="1" s="1"/>
  <c r="P1447" i="1" s="1"/>
  <c r="L1659" i="1"/>
  <c r="L1793" i="1"/>
  <c r="M1793" i="1" s="1"/>
  <c r="P1793" i="1" s="1"/>
  <c r="L58" i="1"/>
  <c r="M58" i="1" s="1"/>
  <c r="P58" i="1" s="1"/>
  <c r="L122" i="1"/>
  <c r="M122" i="1" s="1"/>
  <c r="P122" i="1" s="1"/>
  <c r="L186" i="1"/>
  <c r="M186" i="1" s="1"/>
  <c r="P186" i="1" s="1"/>
  <c r="L250" i="1"/>
  <c r="M250" i="1" s="1"/>
  <c r="P250" i="1" s="1"/>
  <c r="L314" i="1"/>
  <c r="M314" i="1" s="1"/>
  <c r="P314" i="1" s="1"/>
  <c r="L378" i="1"/>
  <c r="M378" i="1" s="1"/>
  <c r="P378" i="1" s="1"/>
  <c r="L442" i="1"/>
  <c r="M442" i="1" s="1"/>
  <c r="P442" i="1" s="1"/>
  <c r="L506" i="1"/>
  <c r="L570" i="1"/>
  <c r="M570" i="1" s="1"/>
  <c r="P570" i="1" s="1"/>
  <c r="L634" i="1"/>
  <c r="M634" i="1" s="1"/>
  <c r="P634" i="1" s="1"/>
  <c r="L730" i="1"/>
  <c r="M730" i="1" s="1"/>
  <c r="P730" i="1" s="1"/>
  <c r="L786" i="1"/>
  <c r="L850" i="1"/>
  <c r="L966" i="1"/>
  <c r="L1022" i="1"/>
  <c r="M1022" i="1" s="1"/>
  <c r="P1022" i="1" s="1"/>
  <c r="L1102" i="1"/>
  <c r="M1102" i="1" s="1"/>
  <c r="P1102" i="1" s="1"/>
  <c r="L1222" i="1"/>
  <c r="L1278" i="1"/>
  <c r="M1278" i="1" s="1"/>
  <c r="P1278" i="1" s="1"/>
  <c r="L1358" i="1"/>
  <c r="M1358" i="1" s="1"/>
  <c r="P1358" i="1" s="1"/>
  <c r="L1478" i="1"/>
  <c r="M1478" i="1" s="1"/>
  <c r="P1478" i="1" s="1"/>
  <c r="L13" i="1"/>
  <c r="M13" i="1" s="1"/>
  <c r="P13" i="1" s="1"/>
  <c r="L45" i="1"/>
  <c r="M45" i="1" s="1"/>
  <c r="P45" i="1" s="1"/>
  <c r="L61" i="1"/>
  <c r="M61" i="1" s="1"/>
  <c r="P61" i="1" s="1"/>
  <c r="L77" i="1"/>
  <c r="M77" i="1" s="1"/>
  <c r="P77" i="1" s="1"/>
  <c r="L109" i="1"/>
  <c r="M109" i="1" s="1"/>
  <c r="P109" i="1" s="1"/>
  <c r="L125" i="1"/>
  <c r="M125" i="1" s="1"/>
  <c r="P125" i="1" s="1"/>
  <c r="L141" i="1"/>
  <c r="M141" i="1" s="1"/>
  <c r="P141" i="1" s="1"/>
  <c r="L173" i="1"/>
  <c r="M173" i="1" s="1"/>
  <c r="P173" i="1" s="1"/>
  <c r="L189" i="1"/>
  <c r="M189" i="1" s="1"/>
  <c r="P189" i="1" s="1"/>
  <c r="L205" i="1"/>
  <c r="M205" i="1" s="1"/>
  <c r="P205" i="1" s="1"/>
  <c r="L237" i="1"/>
  <c r="M237" i="1" s="1"/>
  <c r="P237" i="1" s="1"/>
  <c r="L253" i="1"/>
  <c r="M253" i="1" s="1"/>
  <c r="P253" i="1" s="1"/>
  <c r="L269" i="1"/>
  <c r="M269" i="1" s="1"/>
  <c r="P269" i="1" s="1"/>
  <c r="L301" i="1"/>
  <c r="M301" i="1" s="1"/>
  <c r="P301" i="1" s="1"/>
  <c r="L317" i="1"/>
  <c r="M317" i="1" s="1"/>
  <c r="P317" i="1" s="1"/>
  <c r="L333" i="1"/>
  <c r="M333" i="1" s="1"/>
  <c r="P333" i="1" s="1"/>
  <c r="L365" i="1"/>
  <c r="M365" i="1" s="1"/>
  <c r="P365" i="1" s="1"/>
  <c r="L381" i="1"/>
  <c r="M381" i="1" s="1"/>
  <c r="P381" i="1" s="1"/>
  <c r="L397" i="1"/>
  <c r="L429" i="1"/>
  <c r="M429" i="1" s="1"/>
  <c r="P429" i="1" s="1"/>
  <c r="L445" i="1"/>
  <c r="M445" i="1" s="1"/>
  <c r="P445" i="1" s="1"/>
  <c r="L461" i="1"/>
  <c r="L493" i="1"/>
  <c r="M493" i="1" s="1"/>
  <c r="P493" i="1" s="1"/>
  <c r="L509" i="1"/>
  <c r="M509" i="1" s="1"/>
  <c r="P509" i="1" s="1"/>
  <c r="L773" i="1"/>
  <c r="M773" i="1" s="1"/>
  <c r="P773" i="1" s="1"/>
  <c r="L54" i="1"/>
  <c r="M54" i="1" s="1"/>
  <c r="P54" i="1" s="1"/>
  <c r="L1410" i="1"/>
  <c r="M1410" i="1" s="1"/>
  <c r="P1410" i="1" s="1"/>
  <c r="L1182" i="1"/>
  <c r="M1182" i="1" s="1"/>
  <c r="P1182" i="1" s="1"/>
  <c r="L719" i="1"/>
  <c r="M719" i="1" s="1"/>
  <c r="P719" i="1" s="1"/>
  <c r="L24" i="1"/>
  <c r="M24" i="1" s="1"/>
  <c r="P24" i="1" s="1"/>
  <c r="L194" i="1"/>
  <c r="M194" i="1" s="1"/>
  <c r="P194" i="1" s="1"/>
  <c r="L558" i="1"/>
  <c r="M558" i="1" s="1"/>
  <c r="P558" i="1" s="1"/>
  <c r="L1070" i="1"/>
  <c r="M1070" i="1" s="1"/>
  <c r="P1070" i="1" s="1"/>
  <c r="L1326" i="1"/>
  <c r="M1326" i="1" s="1"/>
  <c r="P1326" i="1" s="1"/>
  <c r="L387" i="1"/>
  <c r="M387" i="1" s="1"/>
  <c r="P387" i="1" s="1"/>
  <c r="L963" i="1"/>
  <c r="M963" i="1" s="1"/>
  <c r="P963" i="1" s="1"/>
  <c r="L1283" i="1"/>
  <c r="M1283" i="1" s="1"/>
  <c r="P1283" i="1" s="1"/>
  <c r="L1571" i="1"/>
  <c r="M1571" i="1" s="1"/>
  <c r="P1571" i="1" s="1"/>
  <c r="L1399" i="1"/>
  <c r="M1399" i="1" s="1"/>
  <c r="P1399" i="1" s="1"/>
  <c r="L707" i="1"/>
  <c r="L835" i="1"/>
  <c r="M835" i="1" s="1"/>
  <c r="P835" i="1" s="1"/>
  <c r="L280" i="1"/>
  <c r="M280" i="1" s="1"/>
  <c r="P280" i="1" s="1"/>
  <c r="L344" i="1"/>
  <c r="M344" i="1" s="1"/>
  <c r="P344" i="1" s="1"/>
  <c r="L408" i="1"/>
  <c r="M408" i="1" s="1"/>
  <c r="P408" i="1" s="1"/>
  <c r="L472" i="1"/>
  <c r="M472" i="1" s="1"/>
  <c r="P472" i="1" s="1"/>
  <c r="L536" i="1"/>
  <c r="M536" i="1" s="1"/>
  <c r="P536" i="1" s="1"/>
  <c r="L600" i="1"/>
  <c r="M600" i="1" s="1"/>
  <c r="P600" i="1" s="1"/>
  <c r="L664" i="1"/>
  <c r="M664" i="1" s="1"/>
  <c r="P664" i="1" s="1"/>
  <c r="L728" i="1"/>
  <c r="M728" i="1" s="1"/>
  <c r="P728" i="1" s="1"/>
  <c r="L792" i="1"/>
  <c r="L856" i="1"/>
  <c r="M856" i="1" s="1"/>
  <c r="P856" i="1" s="1"/>
  <c r="L920" i="1"/>
  <c r="M920" i="1" s="1"/>
  <c r="P920" i="1" s="1"/>
  <c r="L984" i="1"/>
  <c r="M984" i="1" s="1"/>
  <c r="P984" i="1" s="1"/>
  <c r="L1048" i="1"/>
  <c r="M1048" i="1" s="1"/>
  <c r="P1048" i="1" s="1"/>
  <c r="L1112" i="1"/>
  <c r="M1112" i="1" s="1"/>
  <c r="P1112" i="1" s="1"/>
  <c r="L1176" i="1"/>
  <c r="M1176" i="1" s="1"/>
  <c r="P1176" i="1" s="1"/>
  <c r="L1320" i="1"/>
  <c r="M1320" i="1" s="1"/>
  <c r="P1320" i="1" s="1"/>
  <c r="L1352" i="1"/>
  <c r="M1352" i="1" s="1"/>
  <c r="P1352" i="1" s="1"/>
  <c r="L1400" i="1"/>
  <c r="M1400" i="1" s="1"/>
  <c r="P1400" i="1" s="1"/>
  <c r="Q1449" i="1"/>
  <c r="L1464" i="1"/>
  <c r="M1464" i="1" s="1"/>
  <c r="P1464" i="1" s="1"/>
  <c r="L1528" i="1"/>
  <c r="L1672" i="1"/>
  <c r="M1672" i="1" s="1"/>
  <c r="P1672" i="1" s="1"/>
  <c r="L1736" i="1"/>
  <c r="M1736" i="1" s="1"/>
  <c r="P1736" i="1" s="1"/>
  <c r="L1800" i="1"/>
  <c r="M1800" i="1" s="1"/>
  <c r="P1800" i="1" s="1"/>
  <c r="L350" i="1"/>
  <c r="M350" i="1" s="1"/>
  <c r="P350" i="1" s="1"/>
  <c r="L854" i="1"/>
  <c r="Q444" i="1"/>
  <c r="L1681" i="1"/>
  <c r="M1681" i="1" s="1"/>
  <c r="P1681" i="1" s="1"/>
  <c r="L977" i="1"/>
  <c r="M977" i="1" s="1"/>
  <c r="P977" i="1" s="1"/>
  <c r="Q977" i="1" s="1"/>
  <c r="L939" i="1"/>
  <c r="M939" i="1" s="1"/>
  <c r="P939" i="1" s="1"/>
  <c r="L818" i="1"/>
  <c r="L930" i="1"/>
  <c r="L994" i="1"/>
  <c r="M994" i="1" s="1"/>
  <c r="P994" i="1" s="1"/>
  <c r="L1046" i="1"/>
  <c r="L1186" i="1"/>
  <c r="L1250" i="1"/>
  <c r="L1302" i="1"/>
  <c r="L1442" i="1"/>
  <c r="M1442" i="1" s="1"/>
  <c r="P1442" i="1" s="1"/>
  <c r="L579" i="1"/>
  <c r="M579" i="1" s="1"/>
  <c r="P579" i="1" s="1"/>
  <c r="L1087" i="1"/>
  <c r="M1087" i="1" s="1"/>
  <c r="P1087" i="1" s="1"/>
  <c r="L1215" i="1"/>
  <c r="M1215" i="1" s="1"/>
  <c r="P1215" i="1" s="1"/>
  <c r="L1343" i="1"/>
  <c r="M1343" i="1" s="1"/>
  <c r="P1343" i="1" s="1"/>
  <c r="L160" i="1"/>
  <c r="M160" i="1" s="1"/>
  <c r="P160" i="1" s="1"/>
  <c r="L1217" i="1"/>
  <c r="M1217" i="1" s="1"/>
  <c r="P1217" i="1" s="1"/>
  <c r="L34" i="1"/>
  <c r="M34" i="1" s="1"/>
  <c r="P34" i="1" s="1"/>
  <c r="L322" i="1"/>
  <c r="M322" i="1" s="1"/>
  <c r="P322" i="1" s="1"/>
  <c r="L1462" i="1"/>
  <c r="M1462" i="1" s="1"/>
  <c r="P1462" i="1" s="1"/>
  <c r="L975" i="1"/>
  <c r="M975" i="1" s="1"/>
  <c r="P975" i="1" s="1"/>
  <c r="L1091" i="1"/>
  <c r="M1091" i="1" s="1"/>
  <c r="P1091" i="1" s="1"/>
  <c r="Q1091" i="1" s="1"/>
  <c r="Q1092" i="1" s="1"/>
  <c r="Q1093" i="1" s="1"/>
  <c r="L1401" i="1"/>
  <c r="L1420" i="1"/>
  <c r="M1420" i="1" s="1"/>
  <c r="P1420" i="1" s="1"/>
  <c r="Q1420" i="1" s="1"/>
  <c r="L1484" i="1"/>
  <c r="M1484" i="1" s="1"/>
  <c r="P1484" i="1" s="1"/>
  <c r="L1548" i="1"/>
  <c r="M1548" i="1" s="1"/>
  <c r="P1548" i="1" s="1"/>
  <c r="L1612" i="1"/>
  <c r="L1644" i="1"/>
  <c r="L414" i="1"/>
  <c r="M414" i="1" s="1"/>
  <c r="P414" i="1" s="1"/>
  <c r="L1729" i="1"/>
  <c r="M1729" i="1" s="1"/>
  <c r="P1729" i="1" s="1"/>
  <c r="L1541" i="1"/>
  <c r="M1541" i="1" s="1"/>
  <c r="P1541" i="1" s="1"/>
  <c r="L242" i="1"/>
  <c r="M242" i="1" s="1"/>
  <c r="P242" i="1" s="1"/>
  <c r="L306" i="1"/>
  <c r="M306" i="1" s="1"/>
  <c r="P306" i="1" s="1"/>
  <c r="L370" i="1"/>
  <c r="M370" i="1" s="1"/>
  <c r="P370" i="1" s="1"/>
  <c r="L434" i="1"/>
  <c r="M434" i="1" s="1"/>
  <c r="P434" i="1" s="1"/>
  <c r="L498" i="1"/>
  <c r="M498" i="1" s="1"/>
  <c r="P498" i="1" s="1"/>
  <c r="L562" i="1"/>
  <c r="L690" i="1"/>
  <c r="M690" i="1" s="1"/>
  <c r="P690" i="1" s="1"/>
  <c r="L778" i="1"/>
  <c r="M778" i="1" s="1"/>
  <c r="P778" i="1" s="1"/>
  <c r="L846" i="1"/>
  <c r="M846" i="1" s="1"/>
  <c r="P846" i="1" s="1"/>
  <c r="L958" i="1"/>
  <c r="M958" i="1" s="1"/>
  <c r="P958" i="1" s="1"/>
  <c r="L1010" i="1"/>
  <c r="L1214" i="1"/>
  <c r="M1214" i="1" s="1"/>
  <c r="P1214" i="1" s="1"/>
  <c r="L1266" i="1"/>
  <c r="M1266" i="1" s="1"/>
  <c r="P1266" i="1" s="1"/>
  <c r="L1330" i="1"/>
  <c r="M1330" i="1" s="1"/>
  <c r="P1330" i="1" s="1"/>
  <c r="Q45" i="1"/>
  <c r="Q46" i="1" s="1"/>
  <c r="Q943" i="1"/>
  <c r="L21" i="1"/>
  <c r="M21" i="1" s="1"/>
  <c r="P21" i="1" s="1"/>
  <c r="L37" i="1"/>
  <c r="M37" i="1" s="1"/>
  <c r="P37" i="1" s="1"/>
  <c r="L53" i="1"/>
  <c r="M53" i="1" s="1"/>
  <c r="P53" i="1" s="1"/>
  <c r="L85" i="1"/>
  <c r="M85" i="1" s="1"/>
  <c r="P85" i="1" s="1"/>
  <c r="L101" i="1"/>
  <c r="M101" i="1" s="1"/>
  <c r="P101" i="1" s="1"/>
  <c r="L117" i="1"/>
  <c r="M117" i="1" s="1"/>
  <c r="P117" i="1" s="1"/>
  <c r="L149" i="1"/>
  <c r="M149" i="1" s="1"/>
  <c r="P149" i="1" s="1"/>
  <c r="L181" i="1"/>
  <c r="M181" i="1" s="1"/>
  <c r="P181" i="1" s="1"/>
  <c r="Q181" i="1" s="1"/>
  <c r="Q182" i="1" s="1"/>
  <c r="L213" i="1"/>
  <c r="M213" i="1" s="1"/>
  <c r="P213" i="1" s="1"/>
  <c r="L229" i="1"/>
  <c r="L245" i="1"/>
  <c r="M245" i="1" s="1"/>
  <c r="P245" i="1" s="1"/>
  <c r="L277" i="1"/>
  <c r="L293" i="1"/>
  <c r="L309" i="1"/>
  <c r="L357" i="1"/>
  <c r="L373" i="1"/>
  <c r="M373" i="1" s="1"/>
  <c r="P373" i="1" s="1"/>
  <c r="L405" i="1"/>
  <c r="M405" i="1" s="1"/>
  <c r="P405" i="1" s="1"/>
  <c r="L421" i="1"/>
  <c r="M421" i="1" s="1"/>
  <c r="P421" i="1" s="1"/>
  <c r="L437" i="1"/>
  <c r="M437" i="1" s="1"/>
  <c r="P437" i="1" s="1"/>
  <c r="L469" i="1"/>
  <c r="M469" i="1" s="1"/>
  <c r="P469" i="1" s="1"/>
  <c r="L485" i="1"/>
  <c r="M485" i="1" s="1"/>
  <c r="P485" i="1" s="1"/>
  <c r="L501" i="1"/>
  <c r="M501" i="1" s="1"/>
  <c r="P501" i="1" s="1"/>
  <c r="L323" i="1"/>
  <c r="L1090" i="1"/>
  <c r="L1114" i="1"/>
  <c r="M1114" i="1" s="1"/>
  <c r="P1114" i="1" s="1"/>
  <c r="L1498" i="1"/>
  <c r="M1498" i="1" s="1"/>
  <c r="P1498" i="1" s="1"/>
  <c r="L1546" i="1"/>
  <c r="M1546" i="1" s="1"/>
  <c r="P1546" i="1" s="1"/>
  <c r="L1594" i="1"/>
  <c r="L1690" i="1"/>
  <c r="M1690" i="1" s="1"/>
  <c r="P1690" i="1" s="1"/>
  <c r="L1738" i="1"/>
  <c r="M1738" i="1" s="1"/>
  <c r="P1738" i="1" s="1"/>
  <c r="Q1738" i="1" s="1"/>
  <c r="Q1739" i="1" s="1"/>
  <c r="Q1740" i="1" s="1"/>
  <c r="L1786" i="1"/>
  <c r="M1786" i="1" s="1"/>
  <c r="P1786" i="1" s="1"/>
  <c r="L731" i="1"/>
  <c r="M731" i="1" s="1"/>
  <c r="P731" i="1" s="1"/>
  <c r="L795" i="1"/>
  <c r="M795" i="1" s="1"/>
  <c r="P795" i="1" s="1"/>
  <c r="L811" i="1"/>
  <c r="M811" i="1" s="1"/>
  <c r="P811" i="1" s="1"/>
  <c r="L1559" i="1"/>
  <c r="M1559" i="1" s="1"/>
  <c r="P1559" i="1" s="1"/>
  <c r="Q336" i="1"/>
  <c r="Q301" i="1"/>
  <c r="Q302" i="1" s="1"/>
  <c r="L922" i="1"/>
  <c r="M922" i="1" s="1"/>
  <c r="P922" i="1" s="1"/>
  <c r="L986" i="1"/>
  <c r="M986" i="1" s="1"/>
  <c r="P986" i="1" s="1"/>
  <c r="L1050" i="1"/>
  <c r="M1050" i="1" s="1"/>
  <c r="P1050" i="1" s="1"/>
  <c r="L1146" i="1"/>
  <c r="M1146" i="1" s="1"/>
  <c r="P1146" i="1" s="1"/>
  <c r="L1210" i="1"/>
  <c r="M1210" i="1" s="1"/>
  <c r="P1210" i="1" s="1"/>
  <c r="L1274" i="1"/>
  <c r="M1274" i="1" s="1"/>
  <c r="P1274" i="1" s="1"/>
  <c r="L1338" i="1"/>
  <c r="M1338" i="1" s="1"/>
  <c r="P1338" i="1" s="1"/>
  <c r="L1466" i="1"/>
  <c r="M1466" i="1" s="1"/>
  <c r="P1466" i="1" s="1"/>
  <c r="L1506" i="1"/>
  <c r="M1506" i="1" s="1"/>
  <c r="P1506" i="1" s="1"/>
  <c r="L1514" i="1"/>
  <c r="M1514" i="1" s="1"/>
  <c r="P1514" i="1" s="1"/>
  <c r="L1538" i="1"/>
  <c r="M1538" i="1" s="1"/>
  <c r="P1538" i="1" s="1"/>
  <c r="L1554" i="1"/>
  <c r="M1554" i="1" s="1"/>
  <c r="P1554" i="1" s="1"/>
  <c r="L1570" i="1"/>
  <c r="M1570" i="1" s="1"/>
  <c r="P1570" i="1" s="1"/>
  <c r="L1586" i="1"/>
  <c r="M1586" i="1" s="1"/>
  <c r="P1586" i="1" s="1"/>
  <c r="L1602" i="1"/>
  <c r="M1602" i="1" s="1"/>
  <c r="P1602" i="1" s="1"/>
  <c r="L1618" i="1"/>
  <c r="M1618" i="1" s="1"/>
  <c r="P1618" i="1" s="1"/>
  <c r="L1634" i="1"/>
  <c r="M1634" i="1" s="1"/>
  <c r="P1634" i="1" s="1"/>
  <c r="L1650" i="1"/>
  <c r="M1650" i="1" s="1"/>
  <c r="P1650" i="1" s="1"/>
  <c r="L1666" i="1"/>
  <c r="M1666" i="1" s="1"/>
  <c r="P1666" i="1" s="1"/>
  <c r="L1674" i="1"/>
  <c r="M1674" i="1" s="1"/>
  <c r="P1674" i="1" s="1"/>
  <c r="L1706" i="1"/>
  <c r="L1722" i="1"/>
  <c r="M1722" i="1" s="1"/>
  <c r="P1722" i="1" s="1"/>
  <c r="L1746" i="1"/>
  <c r="M1746" i="1" s="1"/>
  <c r="P1746" i="1" s="1"/>
  <c r="L1762" i="1"/>
  <c r="M1762" i="1" s="1"/>
  <c r="P1762" i="1" s="1"/>
  <c r="L1778" i="1"/>
  <c r="M1778" i="1" s="1"/>
  <c r="P1778" i="1" s="1"/>
  <c r="L31" i="1"/>
  <c r="M31" i="1" s="1"/>
  <c r="P31" i="1" s="1"/>
  <c r="L111" i="1"/>
  <c r="L159" i="1"/>
  <c r="M159" i="1" s="1"/>
  <c r="P159" i="1" s="1"/>
  <c r="Q159" i="1" s="1"/>
  <c r="Q160" i="1" s="1"/>
  <c r="Q161" i="1" s="1"/>
  <c r="Q162" i="1" s="1"/>
  <c r="L223" i="1"/>
  <c r="M223" i="1" s="1"/>
  <c r="P223" i="1" s="1"/>
  <c r="L303" i="1"/>
  <c r="M303" i="1" s="1"/>
  <c r="P303" i="1" s="1"/>
  <c r="L351" i="1"/>
  <c r="M351" i="1" s="1"/>
  <c r="P351" i="1" s="1"/>
  <c r="L415" i="1"/>
  <c r="M415" i="1" s="1"/>
  <c r="P415" i="1" s="1"/>
  <c r="L495" i="1"/>
  <c r="M495" i="1" s="1"/>
  <c r="P495" i="1" s="1"/>
  <c r="L559" i="1"/>
  <c r="M559" i="1" s="1"/>
  <c r="P559" i="1" s="1"/>
  <c r="L607" i="1"/>
  <c r="M607" i="1" s="1"/>
  <c r="P607" i="1" s="1"/>
  <c r="L671" i="1"/>
  <c r="M671" i="1" s="1"/>
  <c r="P671" i="1" s="1"/>
  <c r="L867" i="1"/>
  <c r="M867" i="1" s="1"/>
  <c r="P867" i="1" s="1"/>
  <c r="L1123" i="1"/>
  <c r="M1123" i="1" s="1"/>
  <c r="P1123" i="1" s="1"/>
  <c r="L1351" i="1"/>
  <c r="M1351" i="1" s="1"/>
  <c r="P1351" i="1" s="1"/>
  <c r="Q1430" i="1"/>
  <c r="Q1431" i="1" s="1"/>
  <c r="L890" i="1"/>
  <c r="M890" i="1" s="1"/>
  <c r="P890" i="1" s="1"/>
  <c r="L954" i="1"/>
  <c r="M954" i="1" s="1"/>
  <c r="P954" i="1" s="1"/>
  <c r="L1018" i="1"/>
  <c r="M1018" i="1" s="1"/>
  <c r="P1018" i="1" s="1"/>
  <c r="L1082" i="1"/>
  <c r="M1082" i="1" s="1"/>
  <c r="P1082" i="1" s="1"/>
  <c r="L1178" i="1"/>
  <c r="M1178" i="1" s="1"/>
  <c r="P1178" i="1" s="1"/>
  <c r="L1242" i="1"/>
  <c r="M1242" i="1" s="1"/>
  <c r="P1242" i="1" s="1"/>
  <c r="L1306" i="1"/>
  <c r="M1306" i="1" s="1"/>
  <c r="P1306" i="1" s="1"/>
  <c r="L1370" i="1"/>
  <c r="M1370" i="1" s="1"/>
  <c r="P1370" i="1" s="1"/>
  <c r="L1434" i="1"/>
  <c r="M1434" i="1" s="1"/>
  <c r="P1434" i="1" s="1"/>
  <c r="L1522" i="1"/>
  <c r="M1522" i="1" s="1"/>
  <c r="P1522" i="1" s="1"/>
  <c r="L1562" i="1"/>
  <c r="M1562" i="1" s="1"/>
  <c r="P1562" i="1" s="1"/>
  <c r="L1578" i="1"/>
  <c r="L1610" i="1"/>
  <c r="L1626" i="1"/>
  <c r="M1626" i="1" s="1"/>
  <c r="P1626" i="1" s="1"/>
  <c r="L1642" i="1"/>
  <c r="M1642" i="1" s="1"/>
  <c r="P1642" i="1" s="1"/>
  <c r="L1658" i="1"/>
  <c r="M1658" i="1" s="1"/>
  <c r="P1658" i="1" s="1"/>
  <c r="L1682" i="1"/>
  <c r="M1682" i="1" s="1"/>
  <c r="P1682" i="1" s="1"/>
  <c r="L1698" i="1"/>
  <c r="M1698" i="1" s="1"/>
  <c r="P1698" i="1" s="1"/>
  <c r="L1714" i="1"/>
  <c r="M1714" i="1" s="1"/>
  <c r="P1714" i="1" s="1"/>
  <c r="L1730" i="1"/>
  <c r="M1730" i="1" s="1"/>
  <c r="P1730" i="1" s="1"/>
  <c r="L1770" i="1"/>
  <c r="L1794" i="1"/>
  <c r="M1794" i="1" s="1"/>
  <c r="P1794" i="1" s="1"/>
  <c r="L47" i="1"/>
  <c r="M47" i="1" s="1"/>
  <c r="P47" i="1" s="1"/>
  <c r="L95" i="1"/>
  <c r="M95" i="1" s="1"/>
  <c r="P95" i="1" s="1"/>
  <c r="L175" i="1"/>
  <c r="M175" i="1" s="1"/>
  <c r="P175" i="1" s="1"/>
  <c r="L239" i="1"/>
  <c r="M239" i="1" s="1"/>
  <c r="P239" i="1" s="1"/>
  <c r="L287" i="1"/>
  <c r="M287" i="1" s="1"/>
  <c r="P287" i="1" s="1"/>
  <c r="L367" i="1"/>
  <c r="M367" i="1" s="1"/>
  <c r="P367" i="1" s="1"/>
  <c r="Q367" i="1" s="1"/>
  <c r="Q368" i="1" s="1"/>
  <c r="L431" i="1"/>
  <c r="M431" i="1" s="1"/>
  <c r="P431" i="1" s="1"/>
  <c r="L479" i="1"/>
  <c r="M479" i="1" s="1"/>
  <c r="P479" i="1" s="1"/>
  <c r="L543" i="1"/>
  <c r="M543" i="1" s="1"/>
  <c r="P543" i="1" s="1"/>
  <c r="L623" i="1"/>
  <c r="M623" i="1" s="1"/>
  <c r="P623" i="1" s="1"/>
  <c r="L687" i="1"/>
  <c r="M687" i="1" s="1"/>
  <c r="P687" i="1" s="1"/>
  <c r="L747" i="1"/>
  <c r="M747" i="1" s="1"/>
  <c r="P747" i="1" s="1"/>
  <c r="L931" i="1"/>
  <c r="M931" i="1" s="1"/>
  <c r="P931" i="1" s="1"/>
  <c r="L1067" i="1"/>
  <c r="M1067" i="1" s="1"/>
  <c r="P1067" i="1" s="1"/>
  <c r="L1187" i="1"/>
  <c r="M1187" i="1" s="1"/>
  <c r="P1187" i="1" s="1"/>
  <c r="L1387" i="1"/>
  <c r="M1387" i="1" s="1"/>
  <c r="P1387" i="1" s="1"/>
  <c r="Q1638" i="1"/>
  <c r="Q1132" i="1"/>
  <c r="L29" i="1"/>
  <c r="M29" i="1" s="1"/>
  <c r="P29" i="1" s="1"/>
  <c r="L69" i="1"/>
  <c r="M69" i="1" s="1"/>
  <c r="P69" i="1" s="1"/>
  <c r="L93" i="1"/>
  <c r="M93" i="1" s="1"/>
  <c r="P93" i="1" s="1"/>
  <c r="Q93" i="1" s="1"/>
  <c r="L133" i="1"/>
  <c r="M133" i="1" s="1"/>
  <c r="P133" i="1" s="1"/>
  <c r="L157" i="1"/>
  <c r="M157" i="1" s="1"/>
  <c r="P157" i="1" s="1"/>
  <c r="L197" i="1"/>
  <c r="M197" i="1" s="1"/>
  <c r="P197" i="1" s="1"/>
  <c r="L221" i="1"/>
  <c r="M221" i="1" s="1"/>
  <c r="P221" i="1" s="1"/>
  <c r="L261" i="1"/>
  <c r="M261" i="1" s="1"/>
  <c r="P261" i="1" s="1"/>
  <c r="L285" i="1"/>
  <c r="M285" i="1" s="1"/>
  <c r="P285" i="1" s="1"/>
  <c r="L325" i="1"/>
  <c r="M325" i="1" s="1"/>
  <c r="P325" i="1" s="1"/>
  <c r="L349" i="1"/>
  <c r="M349" i="1" s="1"/>
  <c r="P349" i="1" s="1"/>
  <c r="L389" i="1"/>
  <c r="M389" i="1" s="1"/>
  <c r="P389" i="1" s="1"/>
  <c r="L413" i="1"/>
  <c r="M413" i="1" s="1"/>
  <c r="P413" i="1" s="1"/>
  <c r="L453" i="1"/>
  <c r="M453" i="1" s="1"/>
  <c r="P453" i="1" s="1"/>
  <c r="L477" i="1"/>
  <c r="M477" i="1" s="1"/>
  <c r="P477" i="1" s="1"/>
  <c r="Q529" i="1"/>
  <c r="Q282" i="1"/>
  <c r="Q410" i="1"/>
  <c r="Q960" i="1"/>
  <c r="Q961" i="1" s="1"/>
  <c r="Q962" i="1" s="1"/>
  <c r="Q963" i="1" s="1"/>
  <c r="Q964" i="1" s="1"/>
  <c r="Q965" i="1" s="1"/>
  <c r="L9" i="1"/>
  <c r="M9" i="1" s="1"/>
  <c r="P9" i="1" s="1"/>
  <c r="Q411" i="1"/>
  <c r="Q412" i="1" s="1"/>
  <c r="Q413" i="1" s="1"/>
  <c r="Q414" i="1" s="1"/>
  <c r="Q415" i="1" s="1"/>
  <c r="Q416" i="1" s="1"/>
  <c r="Q89" i="1"/>
  <c r="Q817" i="1"/>
  <c r="Q1377" i="1"/>
  <c r="Q191" i="1"/>
  <c r="Q192" i="1" s="1"/>
  <c r="Q193" i="1" s="1"/>
  <c r="Q194" i="1" s="1"/>
  <c r="Q884" i="1"/>
  <c r="Q885" i="1" s="1"/>
  <c r="Q445" i="1"/>
  <c r="Q446" i="1" s="1"/>
  <c r="Q447" i="1" s="1"/>
  <c r="Q448" i="1" s="1"/>
  <c r="Q1456" i="1"/>
  <c r="Q1457" i="1" s="1"/>
  <c r="Q1458" i="1" s="1"/>
  <c r="Q1459" i="1" s="1"/>
  <c r="Q944" i="1"/>
  <c r="Q911" i="1"/>
  <c r="Q912" i="1" s="1"/>
  <c r="Q913" i="1" s="1"/>
  <c r="Q552" i="1"/>
  <c r="Q553" i="1" s="1"/>
  <c r="Q554" i="1" s="1"/>
  <c r="Q555" i="1" s="1"/>
  <c r="Q556" i="1" s="1"/>
  <c r="Q1128" i="1"/>
  <c r="Q762" i="1"/>
  <c r="Q763" i="1" s="1"/>
  <c r="Q764" i="1" s="1"/>
  <c r="Q1118" i="1"/>
  <c r="Q901" i="1"/>
  <c r="Q60" i="1"/>
  <c r="Q61" i="1" s="1"/>
  <c r="P8" i="1"/>
  <c r="N8" i="1"/>
  <c r="N9" i="1" s="1"/>
  <c r="N10" i="1" s="1"/>
  <c r="N11" i="1" s="1"/>
  <c r="N12" i="1" s="1"/>
  <c r="N13" i="1" s="1"/>
  <c r="N14" i="1" s="1"/>
  <c r="O8" i="1"/>
  <c r="AE8" i="1"/>
  <c r="Q428" i="1"/>
  <c r="Q241" i="1"/>
  <c r="Q242" i="1" s="1"/>
  <c r="AE9" i="1"/>
  <c r="Q90" i="1"/>
  <c r="Q264" i="1"/>
  <c r="Q803" i="1"/>
  <c r="Q804" i="1" s="1"/>
  <c r="Q805" i="1" s="1"/>
  <c r="Q806" i="1" s="1"/>
  <c r="Q807" i="1" s="1"/>
  <c r="Q808" i="1" s="1"/>
  <c r="Q1775" i="1"/>
  <c r="Q1776" i="1" s="1"/>
  <c r="Q1777" i="1" s="1"/>
  <c r="Q1360" i="1"/>
  <c r="Q1361" i="1" s="1"/>
  <c r="Q1362" i="1" s="1"/>
  <c r="Q1363" i="1" s="1"/>
  <c r="Q1364" i="1" s="1"/>
  <c r="Q1365" i="1" s="1"/>
  <c r="Q429" i="1"/>
  <c r="Q440" i="1"/>
  <c r="Q319" i="1"/>
  <c r="Q320" i="1" s="1"/>
  <c r="M519" i="1"/>
  <c r="P519" i="1" s="1"/>
  <c r="M1492" i="1"/>
  <c r="P1492" i="1" s="1"/>
  <c r="M572" i="1"/>
  <c r="P572" i="1" s="1"/>
  <c r="Q572" i="1" s="1"/>
  <c r="M1706" i="1"/>
  <c r="P1706" i="1" s="1"/>
  <c r="M1555" i="1"/>
  <c r="P1555" i="1" s="1"/>
  <c r="M1748" i="1"/>
  <c r="P1748" i="1" s="1"/>
  <c r="M1769" i="1"/>
  <c r="P1769" i="1" s="1"/>
  <c r="M1780" i="1"/>
  <c r="P1780" i="1" s="1"/>
  <c r="M1663" i="1"/>
  <c r="P1663" i="1" s="1"/>
  <c r="M1753" i="1"/>
  <c r="P1753" i="1" s="1"/>
  <c r="M1545" i="1"/>
  <c r="P1545" i="1" s="1"/>
  <c r="M1591" i="1"/>
  <c r="P1591" i="1" s="1"/>
  <c r="M1754" i="1"/>
  <c r="P1754" i="1" s="1"/>
  <c r="M1785" i="1"/>
  <c r="P1785" i="1" s="1"/>
  <c r="M1801" i="1"/>
  <c r="P1801" i="1" s="1"/>
  <c r="M1424" i="1"/>
  <c r="P1424" i="1" s="1"/>
  <c r="M1594" i="1"/>
  <c r="P1594" i="1" s="1"/>
  <c r="M1771" i="1"/>
  <c r="P1771" i="1" s="1"/>
  <c r="M1471" i="1"/>
  <c r="P1471" i="1" s="1"/>
  <c r="M1610" i="1"/>
  <c r="P1610" i="1" s="1"/>
  <c r="M1770" i="1"/>
  <c r="P1770" i="1" s="1"/>
  <c r="M1783" i="1"/>
  <c r="P1783" i="1" s="1"/>
  <c r="M1719" i="1"/>
  <c r="P1719" i="1" s="1"/>
  <c r="M1655" i="1"/>
  <c r="P1655" i="1" s="1"/>
  <c r="M1625" i="1"/>
  <c r="P1625" i="1" s="1"/>
  <c r="M1609" i="1"/>
  <c r="P1609" i="1" s="1"/>
  <c r="M1593" i="1"/>
  <c r="P1593" i="1" s="1"/>
  <c r="M1579" i="1"/>
  <c r="P1579" i="1" s="1"/>
  <c r="M1515" i="1"/>
  <c r="P1515" i="1" s="1"/>
  <c r="M1463" i="1"/>
  <c r="P1463" i="1" s="1"/>
  <c r="M1418" i="1"/>
  <c r="P1418" i="1" s="1"/>
  <c r="M1140" i="1"/>
  <c r="P1140" i="1" s="1"/>
  <c r="M930" i="1"/>
  <c r="P930" i="1" s="1"/>
  <c r="M914" i="1"/>
  <c r="P914" i="1" s="1"/>
  <c r="M832" i="1"/>
  <c r="P832" i="1" s="1"/>
  <c r="M729" i="1"/>
  <c r="P729" i="1" s="1"/>
  <c r="M675" i="1"/>
  <c r="P675" i="1" s="1"/>
  <c r="M1513" i="1"/>
  <c r="P1513" i="1" s="1"/>
  <c r="M1482" i="1"/>
  <c r="P1482" i="1" s="1"/>
  <c r="M1450" i="1"/>
  <c r="P1450" i="1" s="1"/>
  <c r="Q1450" i="1" s="1"/>
  <c r="Q1451" i="1" s="1"/>
  <c r="M1433" i="1"/>
  <c r="P1433" i="1" s="1"/>
  <c r="M1401" i="1"/>
  <c r="P1401" i="1" s="1"/>
  <c r="M1384" i="1"/>
  <c r="P1384" i="1" s="1"/>
  <c r="M1369" i="1"/>
  <c r="P1369" i="1" s="1"/>
  <c r="M1337" i="1"/>
  <c r="P1337" i="1" s="1"/>
  <c r="M1305" i="1"/>
  <c r="P1305" i="1" s="1"/>
  <c r="M1273" i="1"/>
  <c r="P1273" i="1" s="1"/>
  <c r="M1241" i="1"/>
  <c r="P1241" i="1" s="1"/>
  <c r="M1209" i="1"/>
  <c r="P1209" i="1" s="1"/>
  <c r="M1177" i="1"/>
  <c r="P1177" i="1" s="1"/>
  <c r="M978" i="1"/>
  <c r="P978" i="1" s="1"/>
  <c r="Q978" i="1" s="1"/>
  <c r="Q979" i="1" s="1"/>
  <c r="Q980" i="1" s="1"/>
  <c r="Q981" i="1" s="1"/>
  <c r="M863" i="1"/>
  <c r="P863" i="1" s="1"/>
  <c r="M825" i="1"/>
  <c r="P825" i="1" s="1"/>
  <c r="M1402" i="1"/>
  <c r="P1402" i="1" s="1"/>
  <c r="M1124" i="1"/>
  <c r="P1124" i="1" s="1"/>
  <c r="M1026" i="1"/>
  <c r="P1026" i="1" s="1"/>
  <c r="M1010" i="1"/>
  <c r="P1010" i="1" s="1"/>
  <c r="M969" i="1"/>
  <c r="P969" i="1" s="1"/>
  <c r="M953" i="1"/>
  <c r="P953" i="1" s="1"/>
  <c r="M898" i="1"/>
  <c r="P898" i="1" s="1"/>
  <c r="M670" i="1"/>
  <c r="P670" i="1" s="1"/>
  <c r="M1712" i="1"/>
  <c r="P1712" i="1" s="1"/>
  <c r="M1680" i="1"/>
  <c r="P1680" i="1" s="1"/>
  <c r="M1599" i="1"/>
  <c r="P1599" i="1" s="1"/>
  <c r="M1578" i="1"/>
  <c r="P1578" i="1" s="1"/>
  <c r="M1378" i="1"/>
  <c r="P1378" i="1" s="1"/>
  <c r="Q1378" i="1" s="1"/>
  <c r="M1346" i="1"/>
  <c r="P1346" i="1" s="1"/>
  <c r="M1314" i="1"/>
  <c r="P1314" i="1" s="1"/>
  <c r="M1282" i="1"/>
  <c r="P1282" i="1" s="1"/>
  <c r="M1250" i="1"/>
  <c r="P1250" i="1" s="1"/>
  <c r="M1218" i="1"/>
  <c r="P1218" i="1" s="1"/>
  <c r="M1186" i="1"/>
  <c r="P1186" i="1" s="1"/>
  <c r="M1154" i="1"/>
  <c r="P1154" i="1" s="1"/>
  <c r="Q1154" i="1" s="1"/>
  <c r="Q1155" i="1" s="1"/>
  <c r="Q1156" i="1" s="1"/>
  <c r="Q1157" i="1" s="1"/>
  <c r="M946" i="1"/>
  <c r="P946" i="1" s="1"/>
  <c r="M809" i="1"/>
  <c r="P809" i="1" s="1"/>
  <c r="M779" i="1"/>
  <c r="P779" i="1" s="1"/>
  <c r="M499" i="1"/>
  <c r="P499" i="1" s="1"/>
  <c r="M850" i="1"/>
  <c r="P850" i="1" s="1"/>
  <c r="M707" i="1"/>
  <c r="P707" i="1" s="1"/>
  <c r="M606" i="1"/>
  <c r="P606" i="1" s="1"/>
  <c r="M358" i="1"/>
  <c r="P358" i="1" s="1"/>
  <c r="M305" i="1"/>
  <c r="P305" i="1" s="1"/>
  <c r="M873" i="1"/>
  <c r="P873" i="1" s="1"/>
  <c r="M654" i="1"/>
  <c r="P654" i="1" s="1"/>
  <c r="M267" i="1"/>
  <c r="P267" i="1" s="1"/>
  <c r="M143" i="1"/>
  <c r="P143" i="1" s="1"/>
  <c r="M489" i="1"/>
  <c r="P489" i="1" s="1"/>
  <c r="M425" i="1"/>
  <c r="P425" i="1" s="1"/>
  <c r="M361" i="1"/>
  <c r="P361" i="1" s="1"/>
  <c r="M234" i="1"/>
  <c r="P234" i="1" s="1"/>
  <c r="M355" i="1"/>
  <c r="P355" i="1" s="1"/>
  <c r="M339" i="1"/>
  <c r="P339" i="1" s="1"/>
  <c r="M291" i="1"/>
  <c r="P291" i="1" s="1"/>
  <c r="M209" i="1"/>
  <c r="P209" i="1" s="1"/>
  <c r="M163" i="1"/>
  <c r="P163" i="1" s="1"/>
  <c r="M111" i="1"/>
  <c r="P111" i="1" s="1"/>
  <c r="M79" i="1"/>
  <c r="P79" i="1" s="1"/>
  <c r="M15" i="1"/>
  <c r="P15" i="1" s="1"/>
  <c r="M83" i="1"/>
  <c r="P83" i="1" s="1"/>
  <c r="M35" i="1"/>
  <c r="P35" i="1" s="1"/>
  <c r="M1440" i="1"/>
  <c r="P1440" i="1" s="1"/>
  <c r="M1408" i="1"/>
  <c r="P1408" i="1" s="1"/>
  <c r="M1106" i="1"/>
  <c r="P1106" i="1" s="1"/>
  <c r="Q1106" i="1" s="1"/>
  <c r="Q1107" i="1" s="1"/>
  <c r="Q1108" i="1" s="1"/>
  <c r="Q1109" i="1" s="1"/>
  <c r="M1090" i="1"/>
  <c r="P1090" i="1" s="1"/>
  <c r="M1074" i="1"/>
  <c r="P1074" i="1" s="1"/>
  <c r="M1058" i="1"/>
  <c r="P1058" i="1" s="1"/>
  <c r="Q1058" i="1" s="1"/>
  <c r="Q1059" i="1" s="1"/>
  <c r="Q1060" i="1" s="1"/>
  <c r="Q1061" i="1" s="1"/>
  <c r="M882" i="1"/>
  <c r="P882" i="1" s="1"/>
  <c r="M1145" i="1"/>
  <c r="P1145" i="1" s="1"/>
  <c r="M1042" i="1"/>
  <c r="P1042" i="1" s="1"/>
  <c r="M857" i="1"/>
  <c r="P857" i="1" s="1"/>
  <c r="M1707" i="1"/>
  <c r="P1707" i="1" s="1"/>
  <c r="M1643" i="1"/>
  <c r="P1643" i="1" s="1"/>
  <c r="M1561" i="1"/>
  <c r="P1561" i="1" s="1"/>
  <c r="M1529" i="1"/>
  <c r="P1529" i="1" s="1"/>
  <c r="M1497" i="1"/>
  <c r="P1497" i="1" s="1"/>
  <c r="M1417" i="1"/>
  <c r="P1417" i="1" s="1"/>
  <c r="M1385" i="1"/>
  <c r="P1385" i="1" s="1"/>
  <c r="M1353" i="1"/>
  <c r="P1353" i="1" s="1"/>
  <c r="M1321" i="1"/>
  <c r="P1321" i="1" s="1"/>
  <c r="M1289" i="1"/>
  <c r="P1289" i="1" s="1"/>
  <c r="M1257" i="1"/>
  <c r="P1257" i="1" s="1"/>
  <c r="M1225" i="1"/>
  <c r="P1225" i="1" s="1"/>
  <c r="M1193" i="1"/>
  <c r="P1193" i="1" s="1"/>
  <c r="M1161" i="1"/>
  <c r="P1161" i="1" s="1"/>
  <c r="M745" i="1"/>
  <c r="P745" i="1" s="1"/>
  <c r="M691" i="1"/>
  <c r="P691" i="1" s="1"/>
  <c r="M273" i="1"/>
  <c r="P273" i="1" s="1"/>
  <c r="M686" i="1"/>
  <c r="P686" i="1" s="1"/>
  <c r="M321" i="1"/>
  <c r="P321" i="1" s="1"/>
  <c r="M417" i="1"/>
  <c r="P417" i="1" s="1"/>
  <c r="M113" i="1"/>
  <c r="P113" i="1" s="1"/>
  <c r="M81" i="1"/>
  <c r="P81" i="1" s="1"/>
  <c r="M49" i="1"/>
  <c r="P49" i="1" s="1"/>
  <c r="M17" i="1"/>
  <c r="P17" i="1" s="1"/>
  <c r="M818" i="1"/>
  <c r="P818" i="1" s="1"/>
  <c r="M177" i="1"/>
  <c r="P177" i="1" s="1"/>
  <c r="M502" i="1"/>
  <c r="P502" i="1" s="1"/>
  <c r="M486" i="1"/>
  <c r="P486" i="1" s="1"/>
  <c r="M470" i="1"/>
  <c r="P470" i="1" s="1"/>
  <c r="M454" i="1"/>
  <c r="P454" i="1" s="1"/>
  <c r="M438" i="1"/>
  <c r="P438" i="1" s="1"/>
  <c r="M422" i="1"/>
  <c r="P422" i="1" s="1"/>
  <c r="M406" i="1"/>
  <c r="P406" i="1" s="1"/>
  <c r="M390" i="1"/>
  <c r="P390" i="1" s="1"/>
  <c r="M374" i="1"/>
  <c r="P374" i="1" s="1"/>
  <c r="M203" i="1"/>
  <c r="P203" i="1" s="1"/>
  <c r="M170" i="1"/>
  <c r="P170" i="1" s="1"/>
  <c r="M251" i="1"/>
  <c r="P251" i="1" s="1"/>
  <c r="M736" i="1"/>
  <c r="P736" i="1" s="1"/>
  <c r="M672" i="1"/>
  <c r="P672" i="1" s="1"/>
  <c r="M800" i="1"/>
  <c r="P800" i="1" s="1"/>
  <c r="M372" i="1"/>
  <c r="P372" i="1" s="1"/>
  <c r="M1421" i="1"/>
  <c r="P1421" i="1" s="1"/>
  <c r="M1487" i="1"/>
  <c r="P1487" i="1" s="1"/>
  <c r="M1635" i="1"/>
  <c r="P1635" i="1" s="1"/>
  <c r="M1667" i="1"/>
  <c r="P1667" i="1" s="1"/>
  <c r="M1723" i="1"/>
  <c r="P1723" i="1" s="1"/>
  <c r="M1807" i="1"/>
  <c r="P1807" i="1" s="1"/>
  <c r="M1619" i="1"/>
  <c r="P1619" i="1" s="1"/>
  <c r="M1747" i="1"/>
  <c r="P1747" i="1" s="1"/>
  <c r="M1540" i="1"/>
  <c r="P1540" i="1" s="1"/>
  <c r="M1661" i="1"/>
  <c r="P1661" i="1" s="1"/>
  <c r="M1693" i="1"/>
  <c r="P1693" i="1" s="1"/>
  <c r="M1595" i="1"/>
  <c r="P1595" i="1" s="1"/>
  <c r="M1581" i="1"/>
  <c r="P1581" i="1" s="1"/>
  <c r="M1549" i="1"/>
  <c r="P1549" i="1" s="1"/>
  <c r="M1517" i="1"/>
  <c r="P1517" i="1" s="1"/>
  <c r="M1403" i="1"/>
  <c r="P1403" i="1" s="1"/>
  <c r="M1142" i="1"/>
  <c r="P1142" i="1" s="1"/>
  <c r="M738" i="1"/>
  <c r="P738" i="1" s="1"/>
  <c r="M1518" i="1"/>
  <c r="P1518" i="1" s="1"/>
  <c r="M1438" i="1"/>
  <c r="P1438" i="1" s="1"/>
  <c r="Q1438" i="1" s="1"/>
  <c r="Q1439" i="1" s="1"/>
  <c r="M1406" i="1"/>
  <c r="P1406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M1135" i="1"/>
  <c r="P1135" i="1" s="1"/>
  <c r="M1126" i="1"/>
  <c r="P1126" i="1" s="1"/>
  <c r="M877" i="1"/>
  <c r="P877" i="1" s="1"/>
  <c r="M1539" i="1"/>
  <c r="P1539" i="1" s="1"/>
  <c r="M1507" i="1"/>
  <c r="P1507" i="1" s="1"/>
  <c r="M1395" i="1"/>
  <c r="P1395" i="1" s="1"/>
  <c r="M1110" i="1"/>
  <c r="P1110" i="1" s="1"/>
  <c r="M1094" i="1"/>
  <c r="P1094" i="1" s="1"/>
  <c r="M1078" i="1"/>
  <c r="P1078" i="1" s="1"/>
  <c r="M1062" i="1"/>
  <c r="P1062" i="1" s="1"/>
  <c r="M1046" i="1"/>
  <c r="P1046" i="1" s="1"/>
  <c r="M727" i="1"/>
  <c r="P727" i="1" s="1"/>
  <c r="M781" i="1"/>
  <c r="P781" i="1" s="1"/>
  <c r="M701" i="1"/>
  <c r="P701" i="1" s="1"/>
  <c r="M626" i="1"/>
  <c r="P626" i="1" s="1"/>
  <c r="Q626" i="1" s="1"/>
  <c r="Q627" i="1" s="1"/>
  <c r="Q628" i="1" s="1"/>
  <c r="Q629" i="1" s="1"/>
  <c r="M589" i="1"/>
  <c r="P589" i="1" s="1"/>
  <c r="M573" i="1"/>
  <c r="P573" i="1" s="1"/>
  <c r="M557" i="1"/>
  <c r="P557" i="1" s="1"/>
  <c r="M541" i="1"/>
  <c r="P541" i="1" s="1"/>
  <c r="M525" i="1"/>
  <c r="P525" i="1" s="1"/>
  <c r="M449" i="1"/>
  <c r="P449" i="1" s="1"/>
  <c r="M861" i="1"/>
  <c r="P861" i="1" s="1"/>
  <c r="M813" i="1"/>
  <c r="P813" i="1" s="1"/>
  <c r="M461" i="1"/>
  <c r="P461" i="1" s="1"/>
  <c r="M397" i="1"/>
  <c r="P397" i="1" s="1"/>
  <c r="M243" i="1"/>
  <c r="P243" i="1" s="1"/>
  <c r="M178" i="1"/>
  <c r="P178" i="1" s="1"/>
  <c r="M146" i="1"/>
  <c r="P146" i="1" s="1"/>
  <c r="M357" i="1"/>
  <c r="P357" i="1" s="1"/>
  <c r="M341" i="1"/>
  <c r="P341" i="1" s="1"/>
  <c r="M309" i="1"/>
  <c r="P309" i="1" s="1"/>
  <c r="M293" i="1"/>
  <c r="P293" i="1" s="1"/>
  <c r="M277" i="1"/>
  <c r="P277" i="1" s="1"/>
  <c r="M1648" i="1"/>
  <c r="P1648" i="1" s="1"/>
  <c r="M1616" i="1"/>
  <c r="P1616" i="1" s="1"/>
  <c r="M1600" i="1"/>
  <c r="P1600" i="1" s="1"/>
  <c r="M1584" i="1"/>
  <c r="P1584" i="1" s="1"/>
  <c r="M1568" i="1"/>
  <c r="P1568" i="1" s="1"/>
  <c r="M1552" i="1"/>
  <c r="P1552" i="1" s="1"/>
  <c r="M1536" i="1"/>
  <c r="P1536" i="1" s="1"/>
  <c r="M1520" i="1"/>
  <c r="P1520" i="1" s="1"/>
  <c r="M1504" i="1"/>
  <c r="P1504" i="1" s="1"/>
  <c r="M720" i="1"/>
  <c r="P720" i="1" s="1"/>
  <c r="M656" i="1"/>
  <c r="P656" i="1" s="1"/>
  <c r="M792" i="1"/>
  <c r="P792" i="1" s="1"/>
  <c r="M748" i="1"/>
  <c r="P748" i="1" s="1"/>
  <c r="M684" i="1"/>
  <c r="P684" i="1" s="1"/>
  <c r="M620" i="1"/>
  <c r="P620" i="1" s="1"/>
  <c r="M712" i="1"/>
  <c r="P712" i="1" s="1"/>
  <c r="Q712" i="1" s="1"/>
  <c r="Q713" i="1" s="1"/>
  <c r="Q714" i="1" s="1"/>
  <c r="Q715" i="1" s="1"/>
  <c r="M648" i="1"/>
  <c r="P648" i="1" s="1"/>
  <c r="M788" i="1"/>
  <c r="P788" i="1" s="1"/>
  <c r="M740" i="1"/>
  <c r="P740" i="1" s="1"/>
  <c r="M676" i="1"/>
  <c r="P676" i="1" s="1"/>
  <c r="M1741" i="1"/>
  <c r="P1741" i="1" s="1"/>
  <c r="M1735" i="1"/>
  <c r="P1735" i="1" s="1"/>
  <c r="M1479" i="1"/>
  <c r="P1479" i="1" s="1"/>
  <c r="M1366" i="1"/>
  <c r="P1366" i="1" s="1"/>
  <c r="M1270" i="1"/>
  <c r="P1270" i="1" s="1"/>
  <c r="M1133" i="1"/>
  <c r="P1133" i="1" s="1"/>
  <c r="M1014" i="1"/>
  <c r="P1014" i="1" s="1"/>
  <c r="M966" i="1"/>
  <c r="P966" i="1" s="1"/>
  <c r="M1382" i="1"/>
  <c r="P1382" i="1" s="1"/>
  <c r="Q1382" i="1" s="1"/>
  <c r="Q1383" i="1" s="1"/>
  <c r="M1534" i="1"/>
  <c r="P1534" i="1" s="1"/>
  <c r="Q1534" i="1" s="1"/>
  <c r="Q1535" i="1" s="1"/>
  <c r="M1502" i="1"/>
  <c r="P1502" i="1" s="1"/>
  <c r="M982" i="1"/>
  <c r="P982" i="1" s="1"/>
  <c r="M934" i="1"/>
  <c r="P934" i="1" s="1"/>
  <c r="Q934" i="1" s="1"/>
  <c r="M918" i="1"/>
  <c r="P918" i="1" s="1"/>
  <c r="M754" i="1"/>
  <c r="P754" i="1" s="1"/>
  <c r="M605" i="1"/>
  <c r="P605" i="1" s="1"/>
  <c r="M886" i="1"/>
  <c r="P886" i="1" s="1"/>
  <c r="M838" i="1"/>
  <c r="P838" i="1" s="1"/>
  <c r="M822" i="1"/>
  <c r="P822" i="1" s="1"/>
  <c r="M679" i="1"/>
  <c r="P679" i="1" s="1"/>
  <c r="M637" i="1"/>
  <c r="P637" i="1" s="1"/>
  <c r="M594" i="1"/>
  <c r="P594" i="1" s="1"/>
  <c r="M578" i="1"/>
  <c r="P578" i="1" s="1"/>
  <c r="M562" i="1"/>
  <c r="P562" i="1" s="1"/>
  <c r="M546" i="1"/>
  <c r="P546" i="1" s="1"/>
  <c r="M530" i="1"/>
  <c r="P530" i="1" s="1"/>
  <c r="M615" i="1"/>
  <c r="P615" i="1" s="1"/>
  <c r="M490" i="1"/>
  <c r="P490" i="1" s="1"/>
  <c r="M426" i="1"/>
  <c r="P426" i="1" s="1"/>
  <c r="M369" i="1"/>
  <c r="P369" i="1" s="1"/>
  <c r="M254" i="1"/>
  <c r="P254" i="1" s="1"/>
  <c r="M797" i="1"/>
  <c r="P797" i="1" s="1"/>
  <c r="M631" i="1"/>
  <c r="P631" i="1" s="1"/>
  <c r="M331" i="1"/>
  <c r="P331" i="1" s="1"/>
  <c r="M283" i="1"/>
  <c r="P283" i="1" s="1"/>
  <c r="Q283" i="1" s="1"/>
  <c r="Q284" i="1" s="1"/>
  <c r="Q285" i="1" s="1"/>
  <c r="Q286" i="1" s="1"/>
  <c r="M505" i="1"/>
  <c r="P505" i="1" s="1"/>
  <c r="M441" i="1"/>
  <c r="P441" i="1" s="1"/>
  <c r="Q441" i="1" s="1"/>
  <c r="M377" i="1"/>
  <c r="P377" i="1" s="1"/>
  <c r="M345" i="1"/>
  <c r="P345" i="1" s="1"/>
  <c r="M323" i="1"/>
  <c r="P323" i="1" s="1"/>
  <c r="M115" i="1"/>
  <c r="P115" i="1" s="1"/>
  <c r="M67" i="1"/>
  <c r="P67" i="1" s="1"/>
  <c r="M1644" i="1"/>
  <c r="P1644" i="1" s="1"/>
  <c r="M1628" i="1"/>
  <c r="P1628" i="1" s="1"/>
  <c r="M1612" i="1"/>
  <c r="P1612" i="1" s="1"/>
  <c r="M1596" i="1"/>
  <c r="P1596" i="1" s="1"/>
  <c r="M768" i="1"/>
  <c r="P768" i="1" s="1"/>
  <c r="M704" i="1"/>
  <c r="P704" i="1" s="1"/>
  <c r="Q704" i="1" s="1"/>
  <c r="Q705" i="1" s="1"/>
  <c r="M640" i="1"/>
  <c r="P640" i="1" s="1"/>
  <c r="M784" i="1"/>
  <c r="P784" i="1" s="1"/>
  <c r="M732" i="1"/>
  <c r="P732" i="1" s="1"/>
  <c r="M668" i="1"/>
  <c r="P668" i="1" s="1"/>
  <c r="M760" i="1"/>
  <c r="P760" i="1" s="1"/>
  <c r="M696" i="1"/>
  <c r="P696" i="1" s="1"/>
  <c r="M632" i="1"/>
  <c r="P632" i="1" s="1"/>
  <c r="M780" i="1"/>
  <c r="P780" i="1" s="1"/>
  <c r="M724" i="1"/>
  <c r="P724" i="1" s="1"/>
  <c r="M660" i="1"/>
  <c r="P660" i="1" s="1"/>
  <c r="Q660" i="1" s="1"/>
  <c r="Q661" i="1" s="1"/>
  <c r="Q662" i="1" s="1"/>
  <c r="M380" i="1"/>
  <c r="P380" i="1" s="1"/>
  <c r="Q380" i="1" s="1"/>
  <c r="M1725" i="1"/>
  <c r="P1725" i="1" s="1"/>
  <c r="M1501" i="1"/>
  <c r="P1501" i="1" s="1"/>
  <c r="M1779" i="1"/>
  <c r="P1779" i="1" s="1"/>
  <c r="M1799" i="1"/>
  <c r="P1799" i="1" s="1"/>
  <c r="M1671" i="1"/>
  <c r="P1671" i="1" s="1"/>
  <c r="M1334" i="1"/>
  <c r="P1334" i="1" s="1"/>
  <c r="M1302" i="1"/>
  <c r="P1302" i="1" s="1"/>
  <c r="M1238" i="1"/>
  <c r="P1238" i="1" s="1"/>
  <c r="M1206" i="1"/>
  <c r="P1206" i="1" s="1"/>
  <c r="M1174" i="1"/>
  <c r="P1174" i="1" s="1"/>
  <c r="M1030" i="1"/>
  <c r="P1030" i="1" s="1"/>
  <c r="M902" i="1"/>
  <c r="P902" i="1" s="1"/>
  <c r="M950" i="1"/>
  <c r="P950" i="1" s="1"/>
  <c r="M759" i="1"/>
  <c r="P759" i="1" s="1"/>
  <c r="M1350" i="1"/>
  <c r="P1350" i="1" s="1"/>
  <c r="M1318" i="1"/>
  <c r="P1318" i="1" s="1"/>
  <c r="M1286" i="1"/>
  <c r="P1286" i="1" s="1"/>
  <c r="M1254" i="1"/>
  <c r="P1254" i="1" s="1"/>
  <c r="M1222" i="1"/>
  <c r="P1222" i="1" s="1"/>
  <c r="M1190" i="1"/>
  <c r="P1190" i="1" s="1"/>
  <c r="M1158" i="1"/>
  <c r="P1158" i="1" s="1"/>
  <c r="M998" i="1"/>
  <c r="P998" i="1" s="1"/>
  <c r="M1615" i="1"/>
  <c r="P1615" i="1" s="1"/>
  <c r="M1566" i="1"/>
  <c r="P1566" i="1" s="1"/>
  <c r="M1422" i="1"/>
  <c r="P1422" i="1" s="1"/>
  <c r="M1390" i="1"/>
  <c r="P1390" i="1" s="1"/>
  <c r="M1679" i="1"/>
  <c r="P1679" i="1" s="1"/>
  <c r="M1531" i="1"/>
  <c r="P1531" i="1" s="1"/>
  <c r="M1607" i="1"/>
  <c r="P1607" i="1" s="1"/>
  <c r="M1743" i="1"/>
  <c r="P1743" i="1" s="1"/>
  <c r="M783" i="1"/>
  <c r="P783" i="1" s="1"/>
  <c r="M663" i="1"/>
  <c r="P663" i="1" s="1"/>
  <c r="M722" i="1"/>
  <c r="P722" i="1" s="1"/>
  <c r="Q722" i="1" s="1"/>
  <c r="Q723" i="1" s="1"/>
  <c r="M743" i="1"/>
  <c r="P743" i="1" s="1"/>
  <c r="M658" i="1"/>
  <c r="P658" i="1" s="1"/>
  <c r="M1691" i="1"/>
  <c r="P1691" i="1" s="1"/>
  <c r="M1659" i="1"/>
  <c r="P1659" i="1" s="1"/>
  <c r="M1629" i="1"/>
  <c r="P1629" i="1" s="1"/>
  <c r="M1613" i="1"/>
  <c r="P1613" i="1" s="1"/>
  <c r="M1597" i="1"/>
  <c r="P1597" i="1" s="1"/>
  <c r="M1485" i="1"/>
  <c r="P1485" i="1" s="1"/>
  <c r="M1469" i="1"/>
  <c r="P1469" i="1" s="1"/>
  <c r="M1453" i="1"/>
  <c r="P1453" i="1" s="1"/>
  <c r="M1368" i="1"/>
  <c r="P1368" i="1" s="1"/>
  <c r="M1151" i="1"/>
  <c r="P1151" i="1" s="1"/>
  <c r="M1119" i="1"/>
  <c r="P1119" i="1" s="1"/>
  <c r="M1053" i="1"/>
  <c r="P1053" i="1" s="1"/>
  <c r="M786" i="1"/>
  <c r="P786" i="1" s="1"/>
  <c r="M706" i="1"/>
  <c r="P706" i="1" s="1"/>
  <c r="M669" i="1"/>
  <c r="P669" i="1" s="1"/>
  <c r="M337" i="1"/>
  <c r="P337" i="1" s="1"/>
  <c r="Q337" i="1" s="1"/>
  <c r="Q338" i="1" s="1"/>
  <c r="M195" i="1"/>
  <c r="P195" i="1" s="1"/>
  <c r="M787" i="1"/>
  <c r="P787" i="1" s="1"/>
  <c r="M765" i="1"/>
  <c r="P765" i="1" s="1"/>
  <c r="M749" i="1"/>
  <c r="P749" i="1" s="1"/>
  <c r="M733" i="1"/>
  <c r="P733" i="1" s="1"/>
  <c r="M717" i="1"/>
  <c r="P717" i="1" s="1"/>
  <c r="M674" i="1"/>
  <c r="P674" i="1" s="1"/>
  <c r="M506" i="1"/>
  <c r="P506" i="1" s="1"/>
  <c r="M481" i="1"/>
  <c r="P481" i="1" s="1"/>
  <c r="M854" i="1"/>
  <c r="P854" i="1" s="1"/>
  <c r="M685" i="1"/>
  <c r="P685" i="1" s="1"/>
  <c r="Q685" i="1" s="1"/>
  <c r="Q686" i="1" s="1"/>
  <c r="M621" i="1"/>
  <c r="P621" i="1" s="1"/>
  <c r="M183" i="1"/>
  <c r="P183" i="1" s="1"/>
  <c r="M229" i="1"/>
  <c r="P229" i="1" s="1"/>
  <c r="M158" i="1"/>
  <c r="P158" i="1" s="1"/>
  <c r="M126" i="1"/>
  <c r="P126" i="1" s="1"/>
  <c r="M94" i="1"/>
  <c r="P94" i="1" s="1"/>
  <c r="M62" i="1"/>
  <c r="P62" i="1" s="1"/>
  <c r="M30" i="1"/>
  <c r="P30" i="1" s="1"/>
  <c r="M1640" i="1"/>
  <c r="P1640" i="1" s="1"/>
  <c r="M1624" i="1"/>
  <c r="P1624" i="1" s="1"/>
  <c r="M1608" i="1"/>
  <c r="P1608" i="1" s="1"/>
  <c r="M1592" i="1"/>
  <c r="P1592" i="1" s="1"/>
  <c r="M1576" i="1"/>
  <c r="P1576" i="1" s="1"/>
  <c r="M1560" i="1"/>
  <c r="P1560" i="1" s="1"/>
  <c r="M1544" i="1"/>
  <c r="P1544" i="1" s="1"/>
  <c r="M1528" i="1"/>
  <c r="P1528" i="1" s="1"/>
  <c r="M1512" i="1"/>
  <c r="P1512" i="1" s="1"/>
  <c r="M1496" i="1"/>
  <c r="P1496" i="1" s="1"/>
  <c r="M752" i="1"/>
  <c r="P752" i="1" s="1"/>
  <c r="M688" i="1"/>
  <c r="P688" i="1" s="1"/>
  <c r="M624" i="1"/>
  <c r="P624" i="1" s="1"/>
  <c r="M776" i="1"/>
  <c r="P776" i="1" s="1"/>
  <c r="M716" i="1"/>
  <c r="P716" i="1" s="1"/>
  <c r="M652" i="1"/>
  <c r="P652" i="1" s="1"/>
  <c r="M744" i="1"/>
  <c r="P744" i="1" s="1"/>
  <c r="M680" i="1"/>
  <c r="P680" i="1" s="1"/>
  <c r="M616" i="1"/>
  <c r="P616" i="1" s="1"/>
  <c r="M772" i="1"/>
  <c r="P772" i="1" s="1"/>
  <c r="M708" i="1"/>
  <c r="P708" i="1" s="1"/>
  <c r="M644" i="1"/>
  <c r="P644" i="1" s="1"/>
  <c r="AA12" i="1"/>
  <c r="AE11" i="1"/>
  <c r="AE10" i="1"/>
  <c r="Q339" i="1" l="1"/>
  <c r="Q340" i="1" s="1"/>
  <c r="Q341" i="1" s="1"/>
  <c r="Q342" i="1" s="1"/>
  <c r="Q343" i="1" s="1"/>
  <c r="Q344" i="1" s="1"/>
  <c r="Q183" i="1"/>
  <c r="Q706" i="1"/>
  <c r="Q707" i="1" s="1"/>
  <c r="Q1778" i="1"/>
  <c r="Q381" i="1"/>
  <c r="Q382" i="1" s="1"/>
  <c r="Q383" i="1" s="1"/>
  <c r="Q384" i="1" s="1"/>
  <c r="Q385" i="1" s="1"/>
  <c r="Q386" i="1" s="1"/>
  <c r="Q387" i="1" s="1"/>
  <c r="Q388" i="1" s="1"/>
  <c r="Q389" i="1" s="1"/>
  <c r="Q163" i="1"/>
  <c r="Q164" i="1" s="1"/>
  <c r="Q1133" i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687" i="1"/>
  <c r="Q663" i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530" i="1"/>
  <c r="Q531" i="1" s="1"/>
  <c r="Q532" i="1" s="1"/>
  <c r="Q533" i="1" s="1"/>
  <c r="Q534" i="1" s="1"/>
  <c r="Q535" i="1" s="1"/>
  <c r="Q536" i="1" s="1"/>
  <c r="Q537" i="1" s="1"/>
  <c r="O9" i="1"/>
  <c r="S8" i="1"/>
  <c r="R8" i="1"/>
  <c r="Q557" i="1"/>
  <c r="Q558" i="1" s="1"/>
  <c r="Q559" i="1" s="1"/>
  <c r="Q560" i="1" s="1"/>
  <c r="Q561" i="1" s="1"/>
  <c r="Q562" i="1" s="1"/>
  <c r="Q688" i="1"/>
  <c r="Q689" i="1" s="1"/>
  <c r="Q690" i="1" s="1"/>
  <c r="Q691" i="1" s="1"/>
  <c r="Q692" i="1" s="1"/>
  <c r="Q818" i="1"/>
  <c r="Q819" i="1" s="1"/>
  <c r="Q820" i="1" s="1"/>
  <c r="Q821" i="1" s="1"/>
  <c r="Q822" i="1" s="1"/>
  <c r="Q823" i="1" s="1"/>
  <c r="Q824" i="1" s="1"/>
  <c r="Q825" i="1" s="1"/>
  <c r="Q826" i="1" s="1"/>
  <c r="Q1158" i="1"/>
  <c r="Q982" i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1366" i="1"/>
  <c r="Q1367" i="1" s="1"/>
  <c r="Q1368" i="1" s="1"/>
  <c r="Q1369" i="1" s="1"/>
  <c r="Q1370" i="1" s="1"/>
  <c r="Q62" i="1"/>
  <c r="Q94" i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708" i="1"/>
  <c r="Q709" i="1" s="1"/>
  <c r="Q966" i="1"/>
  <c r="Q716" i="1"/>
  <c r="Q1062" i="1"/>
  <c r="Q1063" i="1" s="1"/>
  <c r="Q1064" i="1" s="1"/>
  <c r="Q1065" i="1" s="1"/>
  <c r="Q1066" i="1" s="1"/>
  <c r="Q1067" i="1" s="1"/>
  <c r="Q1068" i="1" s="1"/>
  <c r="Q1069" i="1" s="1"/>
  <c r="Q1070" i="1" s="1"/>
  <c r="Q390" i="1"/>
  <c r="Q391" i="1" s="1"/>
  <c r="Q392" i="1" s="1"/>
  <c r="Q393" i="1" s="1"/>
  <c r="Q287" i="1"/>
  <c r="Q288" i="1" s="1"/>
  <c r="Q724" i="1"/>
  <c r="Q725" i="1" s="1"/>
  <c r="Q1384" i="1"/>
  <c r="Q1385" i="1" s="1"/>
  <c r="Q1386" i="1" s="1"/>
  <c r="Q1387" i="1" s="1"/>
  <c r="Q1388" i="1" s="1"/>
  <c r="Q1389" i="1" s="1"/>
  <c r="Q573" i="1"/>
  <c r="Q574" i="1" s="1"/>
  <c r="Q195" i="1"/>
  <c r="Q196" i="1" s="1"/>
  <c r="Q197" i="1" s="1"/>
  <c r="Q198" i="1" s="1"/>
  <c r="Q199" i="1" s="1"/>
  <c r="Q200" i="1" s="1"/>
  <c r="Q201" i="1" s="1"/>
  <c r="Q202" i="1" s="1"/>
  <c r="Q1536" i="1"/>
  <c r="Q1537" i="1" s="1"/>
  <c r="Q1538" i="1" s="1"/>
  <c r="Q1539" i="1" s="1"/>
  <c r="Q243" i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321" i="1"/>
  <c r="Q322" i="1" s="1"/>
  <c r="Q323" i="1" s="1"/>
  <c r="Q324" i="1" s="1"/>
  <c r="Q325" i="1" s="1"/>
  <c r="Q326" i="1" s="1"/>
  <c r="Q327" i="1" s="1"/>
  <c r="Q328" i="1" s="1"/>
  <c r="Q329" i="1" s="1"/>
  <c r="Q330" i="1" s="1"/>
  <c r="Q1440" i="1"/>
  <c r="Q1441" i="1" s="1"/>
  <c r="Q1442" i="1" s="1"/>
  <c r="Q1443" i="1" s="1"/>
  <c r="Q1444" i="1" s="1"/>
  <c r="Q369" i="1"/>
  <c r="Q370" i="1" s="1"/>
  <c r="Q371" i="1" s="1"/>
  <c r="M1810" i="1"/>
  <c r="M1811" i="1" s="1"/>
  <c r="Q902" i="1"/>
  <c r="Q903" i="1" s="1"/>
  <c r="Q914" i="1"/>
  <c r="Q915" i="1" s="1"/>
  <c r="Q1741" i="1"/>
  <c r="Q1742" i="1" s="1"/>
  <c r="Q1743" i="1" s="1"/>
  <c r="Q1744" i="1" s="1"/>
  <c r="Q1745" i="1" s="1"/>
  <c r="Q1746" i="1" s="1"/>
  <c r="Q1747" i="1" s="1"/>
  <c r="Q1748" i="1" s="1"/>
  <c r="Q1749" i="1" s="1"/>
  <c r="Q1779" i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765" i="1"/>
  <c r="Q766" i="1" s="1"/>
  <c r="Q767" i="1" s="1"/>
  <c r="Q768" i="1" s="1"/>
  <c r="Q769" i="1" s="1"/>
  <c r="Q770" i="1" s="1"/>
  <c r="Q771" i="1" s="1"/>
  <c r="Q772" i="1" s="1"/>
  <c r="Q47" i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449" i="1"/>
  <c r="Q450" i="1" s="1"/>
  <c r="Q451" i="1" s="1"/>
  <c r="Q452" i="1" s="1"/>
  <c r="Q417" i="1"/>
  <c r="N15" i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N1455" i="1" s="1"/>
  <c r="N1456" i="1" s="1"/>
  <c r="N1457" i="1" s="1"/>
  <c r="N1458" i="1" s="1"/>
  <c r="N1459" i="1" s="1"/>
  <c r="N1460" i="1" s="1"/>
  <c r="N1461" i="1" s="1"/>
  <c r="N1462" i="1" s="1"/>
  <c r="N1463" i="1" s="1"/>
  <c r="N1464" i="1" s="1"/>
  <c r="N1465" i="1" s="1"/>
  <c r="N1466" i="1" s="1"/>
  <c r="N1467" i="1" s="1"/>
  <c r="N1468" i="1" s="1"/>
  <c r="N1469" i="1" s="1"/>
  <c r="N1470" i="1" s="1"/>
  <c r="N1471" i="1" s="1"/>
  <c r="N1472" i="1" s="1"/>
  <c r="N1473" i="1" s="1"/>
  <c r="N1474" i="1" s="1"/>
  <c r="N1475" i="1" s="1"/>
  <c r="N1476" i="1" s="1"/>
  <c r="N1477" i="1" s="1"/>
  <c r="N1478" i="1" s="1"/>
  <c r="N1479" i="1" s="1"/>
  <c r="N1480" i="1" s="1"/>
  <c r="N1481" i="1" s="1"/>
  <c r="N1482" i="1" s="1"/>
  <c r="N1483" i="1" s="1"/>
  <c r="N1484" i="1" s="1"/>
  <c r="N1485" i="1" s="1"/>
  <c r="N1486" i="1" s="1"/>
  <c r="N1487" i="1" s="1"/>
  <c r="N1488" i="1" s="1"/>
  <c r="N1489" i="1" s="1"/>
  <c r="N1490" i="1" s="1"/>
  <c r="N1491" i="1" s="1"/>
  <c r="N1492" i="1" s="1"/>
  <c r="N1493" i="1" s="1"/>
  <c r="N1494" i="1" s="1"/>
  <c r="N1495" i="1" s="1"/>
  <c r="N1496" i="1" s="1"/>
  <c r="N1497" i="1" s="1"/>
  <c r="N1498" i="1" s="1"/>
  <c r="N1499" i="1" s="1"/>
  <c r="N1500" i="1" s="1"/>
  <c r="N1501" i="1" s="1"/>
  <c r="N1502" i="1" s="1"/>
  <c r="N1503" i="1" s="1"/>
  <c r="N1504" i="1" s="1"/>
  <c r="N1505" i="1" s="1"/>
  <c r="N1506" i="1" s="1"/>
  <c r="N1507" i="1" s="1"/>
  <c r="N1508" i="1" s="1"/>
  <c r="N1509" i="1" s="1"/>
  <c r="N1510" i="1" s="1"/>
  <c r="N1511" i="1" s="1"/>
  <c r="N1512" i="1" s="1"/>
  <c r="N1513" i="1" s="1"/>
  <c r="N1514" i="1" s="1"/>
  <c r="N1515" i="1" s="1"/>
  <c r="N1516" i="1" s="1"/>
  <c r="N1517" i="1" s="1"/>
  <c r="N1518" i="1" s="1"/>
  <c r="N1519" i="1" s="1"/>
  <c r="N1520" i="1" s="1"/>
  <c r="N1521" i="1" s="1"/>
  <c r="N1522" i="1" s="1"/>
  <c r="N1523" i="1" s="1"/>
  <c r="N1524" i="1" s="1"/>
  <c r="N1525" i="1" s="1"/>
  <c r="N1526" i="1" s="1"/>
  <c r="N1527" i="1" s="1"/>
  <c r="N1528" i="1" s="1"/>
  <c r="N1529" i="1" s="1"/>
  <c r="N1530" i="1" s="1"/>
  <c r="N1531" i="1" s="1"/>
  <c r="N1532" i="1" s="1"/>
  <c r="N1533" i="1" s="1"/>
  <c r="N1534" i="1" s="1"/>
  <c r="N1535" i="1" s="1"/>
  <c r="N1536" i="1" s="1"/>
  <c r="N1537" i="1" s="1"/>
  <c r="N1538" i="1" s="1"/>
  <c r="N1539" i="1" s="1"/>
  <c r="N1540" i="1" s="1"/>
  <c r="N1541" i="1" s="1"/>
  <c r="N1542" i="1" s="1"/>
  <c r="N1543" i="1" s="1"/>
  <c r="N1544" i="1" s="1"/>
  <c r="N1545" i="1" s="1"/>
  <c r="N1546" i="1" s="1"/>
  <c r="N1547" i="1" s="1"/>
  <c r="N1548" i="1" s="1"/>
  <c r="N1549" i="1" s="1"/>
  <c r="N1550" i="1" s="1"/>
  <c r="N1551" i="1" s="1"/>
  <c r="N1552" i="1" s="1"/>
  <c r="N1553" i="1" s="1"/>
  <c r="N1554" i="1" s="1"/>
  <c r="N1555" i="1" s="1"/>
  <c r="N1556" i="1" s="1"/>
  <c r="N1557" i="1" s="1"/>
  <c r="N1558" i="1" s="1"/>
  <c r="N1559" i="1" s="1"/>
  <c r="N1560" i="1" s="1"/>
  <c r="N1561" i="1" s="1"/>
  <c r="N1562" i="1" s="1"/>
  <c r="N1563" i="1" s="1"/>
  <c r="N1564" i="1" s="1"/>
  <c r="N1565" i="1" s="1"/>
  <c r="N1566" i="1" s="1"/>
  <c r="N1567" i="1" s="1"/>
  <c r="N1568" i="1" s="1"/>
  <c r="N1569" i="1" s="1"/>
  <c r="N1570" i="1" s="1"/>
  <c r="N1571" i="1" s="1"/>
  <c r="N1572" i="1" s="1"/>
  <c r="N1573" i="1" s="1"/>
  <c r="N1574" i="1" s="1"/>
  <c r="N1575" i="1" s="1"/>
  <c r="N1576" i="1" s="1"/>
  <c r="N1577" i="1" s="1"/>
  <c r="N1578" i="1" s="1"/>
  <c r="N1579" i="1" s="1"/>
  <c r="N1580" i="1" s="1"/>
  <c r="N1581" i="1" s="1"/>
  <c r="N1582" i="1" s="1"/>
  <c r="N1583" i="1" s="1"/>
  <c r="N1584" i="1" s="1"/>
  <c r="N1585" i="1" s="1"/>
  <c r="N1586" i="1" s="1"/>
  <c r="N1587" i="1" s="1"/>
  <c r="N1588" i="1" s="1"/>
  <c r="N1589" i="1" s="1"/>
  <c r="N1590" i="1" s="1"/>
  <c r="N1591" i="1" s="1"/>
  <c r="N1592" i="1" s="1"/>
  <c r="N1593" i="1" s="1"/>
  <c r="N1594" i="1" s="1"/>
  <c r="N1595" i="1" s="1"/>
  <c r="N1596" i="1" s="1"/>
  <c r="N1597" i="1" s="1"/>
  <c r="N1598" i="1" s="1"/>
  <c r="N1599" i="1" s="1"/>
  <c r="N1600" i="1" s="1"/>
  <c r="N1601" i="1" s="1"/>
  <c r="N1602" i="1" s="1"/>
  <c r="N1603" i="1" s="1"/>
  <c r="N1604" i="1" s="1"/>
  <c r="N1605" i="1" s="1"/>
  <c r="N1606" i="1" s="1"/>
  <c r="N1607" i="1" s="1"/>
  <c r="N1608" i="1" s="1"/>
  <c r="N1609" i="1" s="1"/>
  <c r="N1610" i="1" s="1"/>
  <c r="N1611" i="1" s="1"/>
  <c r="N1612" i="1" s="1"/>
  <c r="N1613" i="1" s="1"/>
  <c r="N1614" i="1" s="1"/>
  <c r="N1615" i="1" s="1"/>
  <c r="N1616" i="1" s="1"/>
  <c r="N1617" i="1" s="1"/>
  <c r="N1618" i="1" s="1"/>
  <c r="N1619" i="1" s="1"/>
  <c r="N1620" i="1" s="1"/>
  <c r="N1621" i="1" s="1"/>
  <c r="N1622" i="1" s="1"/>
  <c r="N1623" i="1" s="1"/>
  <c r="N1624" i="1" s="1"/>
  <c r="N1625" i="1" s="1"/>
  <c r="N1626" i="1" s="1"/>
  <c r="N1627" i="1" s="1"/>
  <c r="N1628" i="1" s="1"/>
  <c r="N1629" i="1" s="1"/>
  <c r="N1630" i="1" s="1"/>
  <c r="N1631" i="1" s="1"/>
  <c r="N1632" i="1" s="1"/>
  <c r="N1633" i="1" s="1"/>
  <c r="N1634" i="1" s="1"/>
  <c r="N1635" i="1" s="1"/>
  <c r="N1636" i="1" s="1"/>
  <c r="N1637" i="1" s="1"/>
  <c r="N1638" i="1" s="1"/>
  <c r="N1639" i="1" s="1"/>
  <c r="N1640" i="1" s="1"/>
  <c r="N1641" i="1" s="1"/>
  <c r="N1642" i="1" s="1"/>
  <c r="N1643" i="1" s="1"/>
  <c r="N1644" i="1" s="1"/>
  <c r="N1645" i="1" s="1"/>
  <c r="N1646" i="1" s="1"/>
  <c r="N1647" i="1" s="1"/>
  <c r="N1648" i="1" s="1"/>
  <c r="N1649" i="1" s="1"/>
  <c r="N1650" i="1" s="1"/>
  <c r="N1651" i="1" s="1"/>
  <c r="N1652" i="1" s="1"/>
  <c r="N1653" i="1" s="1"/>
  <c r="N1654" i="1" s="1"/>
  <c r="N1655" i="1" s="1"/>
  <c r="N1656" i="1" s="1"/>
  <c r="N1657" i="1" s="1"/>
  <c r="N1658" i="1" s="1"/>
  <c r="N1659" i="1" s="1"/>
  <c r="N1660" i="1" s="1"/>
  <c r="N1661" i="1" s="1"/>
  <c r="N1662" i="1" s="1"/>
  <c r="N1663" i="1" s="1"/>
  <c r="N1664" i="1" s="1"/>
  <c r="N1665" i="1" s="1"/>
  <c r="N1666" i="1" s="1"/>
  <c r="N1667" i="1" s="1"/>
  <c r="N1668" i="1" s="1"/>
  <c r="N1669" i="1" s="1"/>
  <c r="N1670" i="1" s="1"/>
  <c r="N1671" i="1" s="1"/>
  <c r="N1672" i="1" s="1"/>
  <c r="N1673" i="1" s="1"/>
  <c r="N1674" i="1" s="1"/>
  <c r="N1675" i="1" s="1"/>
  <c r="N1676" i="1" s="1"/>
  <c r="N1677" i="1" s="1"/>
  <c r="N1678" i="1" s="1"/>
  <c r="N1679" i="1" s="1"/>
  <c r="N1680" i="1" s="1"/>
  <c r="N1681" i="1" s="1"/>
  <c r="N1682" i="1" s="1"/>
  <c r="N1683" i="1" s="1"/>
  <c r="N1684" i="1" s="1"/>
  <c r="N1685" i="1" s="1"/>
  <c r="N1686" i="1" s="1"/>
  <c r="N1687" i="1" s="1"/>
  <c r="N1688" i="1" s="1"/>
  <c r="N1689" i="1" s="1"/>
  <c r="N1690" i="1" s="1"/>
  <c r="N1691" i="1" s="1"/>
  <c r="N1692" i="1" s="1"/>
  <c r="N1693" i="1" s="1"/>
  <c r="N1694" i="1" s="1"/>
  <c r="N1695" i="1" s="1"/>
  <c r="N1696" i="1" s="1"/>
  <c r="N1697" i="1" s="1"/>
  <c r="N1698" i="1" s="1"/>
  <c r="N1699" i="1" s="1"/>
  <c r="N1700" i="1" s="1"/>
  <c r="N1701" i="1" s="1"/>
  <c r="N1702" i="1" s="1"/>
  <c r="N1703" i="1" s="1"/>
  <c r="N1704" i="1" s="1"/>
  <c r="N1705" i="1" s="1"/>
  <c r="N1706" i="1" s="1"/>
  <c r="N1707" i="1" s="1"/>
  <c r="N1708" i="1" s="1"/>
  <c r="N1709" i="1" s="1"/>
  <c r="N1710" i="1" s="1"/>
  <c r="N1711" i="1" s="1"/>
  <c r="N1712" i="1" s="1"/>
  <c r="N1713" i="1" s="1"/>
  <c r="N1714" i="1" s="1"/>
  <c r="N1715" i="1" s="1"/>
  <c r="N1716" i="1" s="1"/>
  <c r="N1717" i="1" s="1"/>
  <c r="N1718" i="1" s="1"/>
  <c r="N1719" i="1" s="1"/>
  <c r="N1720" i="1" s="1"/>
  <c r="N1721" i="1" s="1"/>
  <c r="N1722" i="1" s="1"/>
  <c r="N1723" i="1" s="1"/>
  <c r="N1724" i="1" s="1"/>
  <c r="N1725" i="1" s="1"/>
  <c r="N1726" i="1" s="1"/>
  <c r="N1727" i="1" s="1"/>
  <c r="N1728" i="1" s="1"/>
  <c r="N1729" i="1" s="1"/>
  <c r="N1730" i="1" s="1"/>
  <c r="N1731" i="1" s="1"/>
  <c r="N1732" i="1" s="1"/>
  <c r="N1733" i="1" s="1"/>
  <c r="N1734" i="1" s="1"/>
  <c r="N1735" i="1" s="1"/>
  <c r="N1736" i="1" s="1"/>
  <c r="N1737" i="1" s="1"/>
  <c r="N1738" i="1" s="1"/>
  <c r="N1739" i="1" s="1"/>
  <c r="N1740" i="1" s="1"/>
  <c r="N1741" i="1" s="1"/>
  <c r="N1742" i="1" s="1"/>
  <c r="N1743" i="1" s="1"/>
  <c r="N1744" i="1" s="1"/>
  <c r="N1745" i="1" s="1"/>
  <c r="N1746" i="1" s="1"/>
  <c r="N1747" i="1" s="1"/>
  <c r="N1748" i="1" s="1"/>
  <c r="N1749" i="1" s="1"/>
  <c r="N1750" i="1" s="1"/>
  <c r="N1751" i="1" s="1"/>
  <c r="N1752" i="1" s="1"/>
  <c r="N1753" i="1" s="1"/>
  <c r="N1754" i="1" s="1"/>
  <c r="N1755" i="1" s="1"/>
  <c r="N1756" i="1" s="1"/>
  <c r="N1757" i="1" s="1"/>
  <c r="N1758" i="1" s="1"/>
  <c r="N1759" i="1" s="1"/>
  <c r="N1760" i="1" s="1"/>
  <c r="N1761" i="1" s="1"/>
  <c r="N1762" i="1" s="1"/>
  <c r="N1763" i="1" s="1"/>
  <c r="N1764" i="1" s="1"/>
  <c r="N1765" i="1" s="1"/>
  <c r="N1766" i="1" s="1"/>
  <c r="N1767" i="1" s="1"/>
  <c r="N1768" i="1" s="1"/>
  <c r="N1769" i="1" s="1"/>
  <c r="N1770" i="1" s="1"/>
  <c r="N1771" i="1" s="1"/>
  <c r="N1772" i="1" s="1"/>
  <c r="N1773" i="1" s="1"/>
  <c r="N1774" i="1" s="1"/>
  <c r="N1775" i="1" s="1"/>
  <c r="N1776" i="1" s="1"/>
  <c r="N1777" i="1" s="1"/>
  <c r="N1778" i="1" s="1"/>
  <c r="N1779" i="1" s="1"/>
  <c r="N1780" i="1" s="1"/>
  <c r="N1781" i="1" s="1"/>
  <c r="N1782" i="1" s="1"/>
  <c r="N1783" i="1" s="1"/>
  <c r="N1784" i="1" s="1"/>
  <c r="N1785" i="1" s="1"/>
  <c r="N1786" i="1" s="1"/>
  <c r="N1787" i="1" s="1"/>
  <c r="N1788" i="1" s="1"/>
  <c r="N1789" i="1" s="1"/>
  <c r="N1790" i="1" s="1"/>
  <c r="N1791" i="1" s="1"/>
  <c r="N1792" i="1" s="1"/>
  <c r="N1793" i="1" s="1"/>
  <c r="N1794" i="1" s="1"/>
  <c r="N1795" i="1" s="1"/>
  <c r="N1796" i="1" s="1"/>
  <c r="N1797" i="1" s="1"/>
  <c r="N1798" i="1" s="1"/>
  <c r="N1799" i="1" s="1"/>
  <c r="N1800" i="1" s="1"/>
  <c r="N1801" i="1" s="1"/>
  <c r="N1802" i="1" s="1"/>
  <c r="N1803" i="1" s="1"/>
  <c r="N1804" i="1" s="1"/>
  <c r="N1805" i="1" s="1"/>
  <c r="N1806" i="1" s="1"/>
  <c r="N1807" i="1" s="1"/>
  <c r="N1808" i="1" s="1"/>
  <c r="O10" i="1" l="1"/>
  <c r="R9" i="1"/>
  <c r="S9" i="1"/>
  <c r="M1813" i="1"/>
  <c r="M1812" i="1"/>
  <c r="O11" i="1" l="1"/>
  <c r="R10" i="1"/>
  <c r="S10" i="1"/>
  <c r="O12" i="1" l="1"/>
  <c r="R11" i="1"/>
  <c r="S11" i="1"/>
  <c r="O13" i="1" l="1"/>
  <c r="R12" i="1"/>
  <c r="S12" i="1"/>
  <c r="O14" i="1" l="1"/>
  <c r="R13" i="1"/>
  <c r="S13" i="1"/>
  <c r="S14" i="1" l="1"/>
  <c r="R14" i="1"/>
  <c r="O15" i="1"/>
  <c r="O16" i="1" l="1"/>
  <c r="R15" i="1"/>
  <c r="S15" i="1"/>
  <c r="O17" i="1" l="1"/>
  <c r="R16" i="1"/>
  <c r="S16" i="1"/>
  <c r="O18" i="1" l="1"/>
  <c r="R17" i="1"/>
  <c r="S17" i="1"/>
  <c r="O19" i="1" l="1"/>
  <c r="S18" i="1"/>
  <c r="R18" i="1"/>
  <c r="O20" i="1" l="1"/>
  <c r="R19" i="1"/>
  <c r="S19" i="1"/>
  <c r="O21" i="1" l="1"/>
  <c r="R20" i="1"/>
  <c r="S20" i="1"/>
  <c r="O22" i="1" l="1"/>
  <c r="R21" i="1"/>
  <c r="S21" i="1"/>
  <c r="O23" i="1" l="1"/>
  <c r="S22" i="1"/>
  <c r="R22" i="1"/>
  <c r="O24" i="1" l="1"/>
  <c r="R23" i="1"/>
  <c r="S23" i="1"/>
  <c r="O25" i="1" l="1"/>
  <c r="R24" i="1"/>
  <c r="S24" i="1"/>
  <c r="O26" i="1" l="1"/>
  <c r="R25" i="1"/>
  <c r="S25" i="1"/>
  <c r="O27" i="1" l="1"/>
  <c r="S26" i="1"/>
  <c r="R26" i="1"/>
  <c r="O28" i="1" l="1"/>
  <c r="R27" i="1"/>
  <c r="S27" i="1"/>
  <c r="O29" i="1" l="1"/>
  <c r="R28" i="1"/>
  <c r="S28" i="1"/>
  <c r="O30" i="1" l="1"/>
  <c r="R29" i="1"/>
  <c r="S29" i="1"/>
  <c r="O31" i="1" l="1"/>
  <c r="S30" i="1"/>
  <c r="R30" i="1"/>
  <c r="O32" i="1" l="1"/>
  <c r="R31" i="1"/>
  <c r="S31" i="1"/>
  <c r="O33" i="1" l="1"/>
  <c r="R32" i="1"/>
  <c r="S32" i="1"/>
  <c r="O34" i="1" l="1"/>
  <c r="R33" i="1"/>
  <c r="S33" i="1"/>
  <c r="O35" i="1" l="1"/>
  <c r="R34" i="1"/>
  <c r="S34" i="1"/>
  <c r="O36" i="1" l="1"/>
  <c r="R35" i="1"/>
  <c r="S35" i="1"/>
  <c r="O37" i="1" l="1"/>
  <c r="R36" i="1"/>
  <c r="S36" i="1"/>
  <c r="O38" i="1" l="1"/>
  <c r="R37" i="1"/>
  <c r="S37" i="1"/>
  <c r="O39" i="1" l="1"/>
  <c r="S38" i="1"/>
  <c r="R38" i="1"/>
  <c r="O40" i="1" l="1"/>
  <c r="R39" i="1"/>
  <c r="S39" i="1"/>
  <c r="O41" i="1" l="1"/>
  <c r="R40" i="1"/>
  <c r="S40" i="1"/>
  <c r="O42" i="1" l="1"/>
  <c r="R41" i="1"/>
  <c r="S41" i="1"/>
  <c r="O43" i="1" l="1"/>
  <c r="R42" i="1"/>
  <c r="S42" i="1"/>
  <c r="O44" i="1" l="1"/>
  <c r="R43" i="1"/>
  <c r="S43" i="1"/>
  <c r="O45" i="1" l="1"/>
  <c r="R44" i="1"/>
  <c r="S44" i="1"/>
  <c r="O46" i="1" l="1"/>
  <c r="R45" i="1"/>
  <c r="S45" i="1"/>
  <c r="O47" i="1" l="1"/>
  <c r="S46" i="1"/>
  <c r="R46" i="1"/>
  <c r="O48" i="1" l="1"/>
  <c r="R47" i="1"/>
  <c r="S47" i="1"/>
  <c r="O49" i="1" l="1"/>
  <c r="R48" i="1"/>
  <c r="S48" i="1"/>
  <c r="O50" i="1" l="1"/>
  <c r="R49" i="1"/>
  <c r="S49" i="1"/>
  <c r="O51" i="1" l="1"/>
  <c r="R50" i="1"/>
  <c r="S50" i="1"/>
  <c r="O52" i="1" l="1"/>
  <c r="R51" i="1"/>
  <c r="S51" i="1"/>
  <c r="O53" i="1" l="1"/>
  <c r="R52" i="1"/>
  <c r="S52" i="1"/>
  <c r="O54" i="1" l="1"/>
  <c r="R53" i="1"/>
  <c r="S53" i="1"/>
  <c r="O55" i="1" l="1"/>
  <c r="S54" i="1"/>
  <c r="R54" i="1"/>
  <c r="O56" i="1" l="1"/>
  <c r="R55" i="1"/>
  <c r="S55" i="1"/>
  <c r="O57" i="1" l="1"/>
  <c r="R56" i="1"/>
  <c r="S56" i="1"/>
  <c r="O58" i="1" l="1"/>
  <c r="R57" i="1"/>
  <c r="S57" i="1"/>
  <c r="O59" i="1" l="1"/>
  <c r="R58" i="1"/>
  <c r="S58" i="1"/>
  <c r="O60" i="1" l="1"/>
  <c r="R59" i="1"/>
  <c r="S59" i="1"/>
  <c r="O61" i="1" l="1"/>
  <c r="R60" i="1"/>
  <c r="S60" i="1"/>
  <c r="O62" i="1" l="1"/>
  <c r="R61" i="1"/>
  <c r="S61" i="1"/>
  <c r="O63" i="1" l="1"/>
  <c r="S62" i="1"/>
  <c r="R62" i="1"/>
  <c r="O64" i="1" l="1"/>
  <c r="R63" i="1"/>
  <c r="S63" i="1"/>
  <c r="O65" i="1" l="1"/>
  <c r="R64" i="1"/>
  <c r="S64" i="1"/>
  <c r="O66" i="1" l="1"/>
  <c r="R65" i="1"/>
  <c r="S65" i="1"/>
  <c r="O67" i="1" l="1"/>
  <c r="R66" i="1"/>
  <c r="S66" i="1"/>
  <c r="O68" i="1" l="1"/>
  <c r="R67" i="1"/>
  <c r="S67" i="1"/>
  <c r="O69" i="1" l="1"/>
  <c r="R68" i="1"/>
  <c r="S68" i="1"/>
  <c r="O70" i="1" l="1"/>
  <c r="R69" i="1"/>
  <c r="S69" i="1"/>
  <c r="O71" i="1" l="1"/>
  <c r="S70" i="1"/>
  <c r="R70" i="1"/>
  <c r="O72" i="1" l="1"/>
  <c r="R71" i="1"/>
  <c r="S71" i="1"/>
  <c r="O73" i="1" l="1"/>
  <c r="R72" i="1"/>
  <c r="S72" i="1"/>
  <c r="O74" i="1" l="1"/>
  <c r="R73" i="1"/>
  <c r="S73" i="1"/>
  <c r="O75" i="1" l="1"/>
  <c r="R74" i="1"/>
  <c r="S74" i="1"/>
  <c r="O76" i="1" l="1"/>
  <c r="R75" i="1"/>
  <c r="S75" i="1"/>
  <c r="O77" i="1" l="1"/>
  <c r="R76" i="1"/>
  <c r="S76" i="1"/>
  <c r="O78" i="1" l="1"/>
  <c r="R77" i="1"/>
  <c r="S77" i="1"/>
  <c r="O79" i="1" l="1"/>
  <c r="S78" i="1"/>
  <c r="R78" i="1"/>
  <c r="O80" i="1" l="1"/>
  <c r="R79" i="1"/>
  <c r="S79" i="1"/>
  <c r="O81" i="1" l="1"/>
  <c r="R80" i="1"/>
  <c r="S80" i="1"/>
  <c r="O82" i="1" l="1"/>
  <c r="R81" i="1"/>
  <c r="S81" i="1"/>
  <c r="O83" i="1" l="1"/>
  <c r="R82" i="1"/>
  <c r="S82" i="1"/>
  <c r="O84" i="1" l="1"/>
  <c r="R83" i="1"/>
  <c r="S83" i="1"/>
  <c r="O85" i="1" l="1"/>
  <c r="R84" i="1"/>
  <c r="S84" i="1"/>
  <c r="O86" i="1" l="1"/>
  <c r="R85" i="1"/>
  <c r="S85" i="1"/>
  <c r="O87" i="1" l="1"/>
  <c r="S86" i="1"/>
  <c r="R86" i="1"/>
  <c r="O88" i="1" l="1"/>
  <c r="R87" i="1"/>
  <c r="S87" i="1"/>
  <c r="O89" i="1" l="1"/>
  <c r="R88" i="1"/>
  <c r="S88" i="1"/>
  <c r="O90" i="1" l="1"/>
  <c r="R89" i="1"/>
  <c r="S89" i="1"/>
  <c r="O91" i="1" l="1"/>
  <c r="R90" i="1"/>
  <c r="S90" i="1"/>
  <c r="O92" i="1" l="1"/>
  <c r="R91" i="1"/>
  <c r="S91" i="1"/>
  <c r="O93" i="1" l="1"/>
  <c r="R92" i="1"/>
  <c r="S92" i="1"/>
  <c r="O94" i="1" l="1"/>
  <c r="R93" i="1"/>
  <c r="S93" i="1"/>
  <c r="O95" i="1" l="1"/>
  <c r="S94" i="1"/>
  <c r="R94" i="1"/>
  <c r="O96" i="1" l="1"/>
  <c r="R95" i="1"/>
  <c r="S95" i="1"/>
  <c r="O97" i="1" l="1"/>
  <c r="R96" i="1"/>
  <c r="S96" i="1"/>
  <c r="O98" i="1" l="1"/>
  <c r="R97" i="1"/>
  <c r="S97" i="1"/>
  <c r="O99" i="1" l="1"/>
  <c r="R98" i="1"/>
  <c r="S98" i="1"/>
  <c r="O100" i="1" l="1"/>
  <c r="R99" i="1"/>
  <c r="S99" i="1"/>
  <c r="O101" i="1" l="1"/>
  <c r="R100" i="1"/>
  <c r="S100" i="1"/>
  <c r="O102" i="1" l="1"/>
  <c r="R101" i="1"/>
  <c r="S101" i="1"/>
  <c r="O103" i="1" l="1"/>
  <c r="S102" i="1"/>
  <c r="R102" i="1"/>
  <c r="O104" i="1" l="1"/>
  <c r="R103" i="1"/>
  <c r="S103" i="1"/>
  <c r="O105" i="1" l="1"/>
  <c r="R104" i="1"/>
  <c r="S104" i="1"/>
  <c r="O106" i="1" l="1"/>
  <c r="R105" i="1"/>
  <c r="S105" i="1"/>
  <c r="O107" i="1" l="1"/>
  <c r="R106" i="1"/>
  <c r="S106" i="1"/>
  <c r="O108" i="1" l="1"/>
  <c r="R107" i="1"/>
  <c r="S107" i="1"/>
  <c r="O109" i="1" l="1"/>
  <c r="R108" i="1"/>
  <c r="S108" i="1"/>
  <c r="O110" i="1" l="1"/>
  <c r="R109" i="1"/>
  <c r="S109" i="1"/>
  <c r="O111" i="1" l="1"/>
  <c r="S110" i="1"/>
  <c r="R110" i="1"/>
  <c r="O112" i="1" l="1"/>
  <c r="R111" i="1"/>
  <c r="S111" i="1"/>
  <c r="O113" i="1" l="1"/>
  <c r="R112" i="1"/>
  <c r="S112" i="1"/>
  <c r="O114" i="1" l="1"/>
  <c r="R113" i="1"/>
  <c r="S113" i="1"/>
  <c r="O115" i="1" l="1"/>
  <c r="R114" i="1"/>
  <c r="S114" i="1"/>
  <c r="O116" i="1" l="1"/>
  <c r="R115" i="1"/>
  <c r="S115" i="1"/>
  <c r="O117" i="1" l="1"/>
  <c r="R116" i="1"/>
  <c r="S116" i="1"/>
  <c r="O118" i="1" l="1"/>
  <c r="R117" i="1"/>
  <c r="S117" i="1"/>
  <c r="O119" i="1" l="1"/>
  <c r="S118" i="1"/>
  <c r="R118" i="1"/>
  <c r="O120" i="1" l="1"/>
  <c r="R119" i="1"/>
  <c r="S119" i="1"/>
  <c r="O121" i="1" l="1"/>
  <c r="R120" i="1"/>
  <c r="S120" i="1"/>
  <c r="O122" i="1" l="1"/>
  <c r="R121" i="1"/>
  <c r="S121" i="1"/>
  <c r="O123" i="1" l="1"/>
  <c r="R122" i="1"/>
  <c r="S122" i="1"/>
  <c r="O124" i="1" l="1"/>
  <c r="R123" i="1"/>
  <c r="S123" i="1"/>
  <c r="O125" i="1" l="1"/>
  <c r="R124" i="1"/>
  <c r="S124" i="1"/>
  <c r="O126" i="1" l="1"/>
  <c r="R125" i="1"/>
  <c r="S125" i="1"/>
  <c r="O127" i="1" l="1"/>
  <c r="S126" i="1"/>
  <c r="R126" i="1"/>
  <c r="O128" i="1" l="1"/>
  <c r="R127" i="1"/>
  <c r="S127" i="1"/>
  <c r="O129" i="1" l="1"/>
  <c r="R128" i="1"/>
  <c r="S128" i="1"/>
  <c r="O130" i="1" l="1"/>
  <c r="R129" i="1"/>
  <c r="S129" i="1"/>
  <c r="O131" i="1" l="1"/>
  <c r="R130" i="1"/>
  <c r="S130" i="1"/>
  <c r="O132" i="1" l="1"/>
  <c r="R131" i="1"/>
  <c r="S131" i="1"/>
  <c r="O133" i="1" l="1"/>
  <c r="R132" i="1"/>
  <c r="S132" i="1"/>
  <c r="O134" i="1" l="1"/>
  <c r="R133" i="1"/>
  <c r="S133" i="1"/>
  <c r="O135" i="1" l="1"/>
  <c r="S134" i="1"/>
  <c r="R134" i="1"/>
  <c r="O136" i="1" l="1"/>
  <c r="R135" i="1"/>
  <c r="S135" i="1"/>
  <c r="O137" i="1" l="1"/>
  <c r="R136" i="1"/>
  <c r="S136" i="1"/>
  <c r="O138" i="1" l="1"/>
  <c r="R137" i="1"/>
  <c r="S137" i="1"/>
  <c r="O139" i="1" l="1"/>
  <c r="R138" i="1"/>
  <c r="S138" i="1"/>
  <c r="O140" i="1" l="1"/>
  <c r="R139" i="1"/>
  <c r="S139" i="1"/>
  <c r="O141" i="1" l="1"/>
  <c r="R140" i="1"/>
  <c r="S140" i="1"/>
  <c r="O142" i="1" l="1"/>
  <c r="R141" i="1"/>
  <c r="S141" i="1"/>
  <c r="O143" i="1" l="1"/>
  <c r="S142" i="1"/>
  <c r="R142" i="1"/>
  <c r="O144" i="1" l="1"/>
  <c r="R143" i="1"/>
  <c r="S143" i="1"/>
  <c r="O145" i="1" l="1"/>
  <c r="R144" i="1"/>
  <c r="S144" i="1"/>
  <c r="O146" i="1" l="1"/>
  <c r="R145" i="1"/>
  <c r="S145" i="1"/>
  <c r="O147" i="1" l="1"/>
  <c r="R146" i="1"/>
  <c r="S146" i="1"/>
  <c r="O148" i="1" l="1"/>
  <c r="R147" i="1"/>
  <c r="S147" i="1"/>
  <c r="O149" i="1" l="1"/>
  <c r="R148" i="1"/>
  <c r="S148" i="1"/>
  <c r="O150" i="1" l="1"/>
  <c r="R149" i="1"/>
  <c r="S149" i="1"/>
  <c r="O151" i="1" l="1"/>
  <c r="S150" i="1"/>
  <c r="R150" i="1"/>
  <c r="O152" i="1" l="1"/>
  <c r="R151" i="1"/>
  <c r="S151" i="1"/>
  <c r="O153" i="1" l="1"/>
  <c r="R152" i="1"/>
  <c r="S152" i="1"/>
  <c r="O154" i="1" l="1"/>
  <c r="R153" i="1"/>
  <c r="S153" i="1"/>
  <c r="O155" i="1" l="1"/>
  <c r="R154" i="1"/>
  <c r="S154" i="1"/>
  <c r="O156" i="1" l="1"/>
  <c r="R155" i="1"/>
  <c r="S155" i="1"/>
  <c r="O157" i="1" l="1"/>
  <c r="R156" i="1"/>
  <c r="S156" i="1"/>
  <c r="O158" i="1" l="1"/>
  <c r="R157" i="1"/>
  <c r="S157" i="1"/>
  <c r="O159" i="1" l="1"/>
  <c r="S158" i="1"/>
  <c r="R158" i="1"/>
  <c r="O160" i="1" l="1"/>
  <c r="R159" i="1"/>
  <c r="S159" i="1"/>
  <c r="O161" i="1" l="1"/>
  <c r="R160" i="1"/>
  <c r="S160" i="1"/>
  <c r="O162" i="1" l="1"/>
  <c r="R161" i="1"/>
  <c r="S161" i="1"/>
  <c r="O163" i="1" l="1"/>
  <c r="R162" i="1"/>
  <c r="S162" i="1"/>
  <c r="O164" i="1" l="1"/>
  <c r="R163" i="1"/>
  <c r="S163" i="1"/>
  <c r="O165" i="1" l="1"/>
  <c r="R164" i="1"/>
  <c r="S164" i="1"/>
  <c r="O166" i="1" l="1"/>
  <c r="R165" i="1"/>
  <c r="S165" i="1"/>
  <c r="O167" i="1" l="1"/>
  <c r="S166" i="1"/>
  <c r="R166" i="1"/>
  <c r="O168" i="1" l="1"/>
  <c r="R167" i="1"/>
  <c r="S167" i="1"/>
  <c r="O169" i="1" l="1"/>
  <c r="R168" i="1"/>
  <c r="S168" i="1"/>
  <c r="O170" i="1" l="1"/>
  <c r="R169" i="1"/>
  <c r="S169" i="1"/>
  <c r="O171" i="1" l="1"/>
  <c r="R170" i="1"/>
  <c r="S170" i="1"/>
  <c r="O172" i="1" l="1"/>
  <c r="R171" i="1"/>
  <c r="S171" i="1"/>
  <c r="O173" i="1" l="1"/>
  <c r="R172" i="1"/>
  <c r="S172" i="1"/>
  <c r="O174" i="1" l="1"/>
  <c r="R173" i="1"/>
  <c r="S173" i="1"/>
  <c r="O175" i="1" l="1"/>
  <c r="S174" i="1"/>
  <c r="R174" i="1"/>
  <c r="O176" i="1" l="1"/>
  <c r="R175" i="1"/>
  <c r="S175" i="1"/>
  <c r="O177" i="1" l="1"/>
  <c r="R176" i="1"/>
  <c r="S176" i="1"/>
  <c r="O178" i="1" l="1"/>
  <c r="R177" i="1"/>
  <c r="S177" i="1"/>
  <c r="O179" i="1" l="1"/>
  <c r="R178" i="1"/>
  <c r="S178" i="1"/>
  <c r="O180" i="1" l="1"/>
  <c r="R179" i="1"/>
  <c r="S179" i="1"/>
  <c r="O181" i="1" l="1"/>
  <c r="R180" i="1"/>
  <c r="S180" i="1"/>
  <c r="O182" i="1" l="1"/>
  <c r="R181" i="1"/>
  <c r="S181" i="1"/>
  <c r="O183" i="1" l="1"/>
  <c r="S182" i="1"/>
  <c r="R182" i="1"/>
  <c r="O184" i="1" l="1"/>
  <c r="R183" i="1"/>
  <c r="S183" i="1"/>
  <c r="O185" i="1" l="1"/>
  <c r="R184" i="1"/>
  <c r="S184" i="1"/>
  <c r="O186" i="1" l="1"/>
  <c r="R185" i="1"/>
  <c r="S185" i="1"/>
  <c r="O187" i="1" l="1"/>
  <c r="R186" i="1"/>
  <c r="S186" i="1"/>
  <c r="O188" i="1" l="1"/>
  <c r="R187" i="1"/>
  <c r="S187" i="1"/>
  <c r="O189" i="1" l="1"/>
  <c r="R188" i="1"/>
  <c r="S188" i="1"/>
  <c r="O190" i="1" l="1"/>
  <c r="R189" i="1"/>
  <c r="S189" i="1"/>
  <c r="O191" i="1" l="1"/>
  <c r="S190" i="1"/>
  <c r="R190" i="1"/>
  <c r="O192" i="1" l="1"/>
  <c r="R191" i="1"/>
  <c r="S191" i="1"/>
  <c r="O193" i="1" l="1"/>
  <c r="R192" i="1"/>
  <c r="S192" i="1"/>
  <c r="O194" i="1" l="1"/>
  <c r="R193" i="1"/>
  <c r="S193" i="1"/>
  <c r="O195" i="1" l="1"/>
  <c r="R194" i="1"/>
  <c r="S194" i="1"/>
  <c r="O196" i="1" l="1"/>
  <c r="R195" i="1"/>
  <c r="S195" i="1"/>
  <c r="O197" i="1" l="1"/>
  <c r="R196" i="1"/>
  <c r="S196" i="1"/>
  <c r="O198" i="1" l="1"/>
  <c r="R197" i="1"/>
  <c r="S197" i="1"/>
  <c r="O199" i="1" l="1"/>
  <c r="S198" i="1"/>
  <c r="R198" i="1"/>
  <c r="O200" i="1" l="1"/>
  <c r="R199" i="1"/>
  <c r="S199" i="1"/>
  <c r="O201" i="1" l="1"/>
  <c r="R200" i="1"/>
  <c r="S200" i="1"/>
  <c r="O202" i="1" l="1"/>
  <c r="R201" i="1"/>
  <c r="S201" i="1"/>
  <c r="O203" i="1" l="1"/>
  <c r="R202" i="1"/>
  <c r="S202" i="1"/>
  <c r="O204" i="1" l="1"/>
  <c r="R203" i="1"/>
  <c r="S203" i="1"/>
  <c r="O205" i="1" l="1"/>
  <c r="R204" i="1"/>
  <c r="S204" i="1"/>
  <c r="O206" i="1" l="1"/>
  <c r="R205" i="1"/>
  <c r="S205" i="1"/>
  <c r="O207" i="1" l="1"/>
  <c r="R206" i="1"/>
  <c r="S206" i="1"/>
  <c r="O208" i="1" l="1"/>
  <c r="S207" i="1"/>
  <c r="R207" i="1"/>
  <c r="O209" i="1" l="1"/>
  <c r="R208" i="1"/>
  <c r="S208" i="1"/>
  <c r="O210" i="1" l="1"/>
  <c r="R209" i="1"/>
  <c r="S209" i="1"/>
  <c r="O211" i="1" l="1"/>
  <c r="R210" i="1"/>
  <c r="S210" i="1"/>
  <c r="O212" i="1" l="1"/>
  <c r="S211" i="1"/>
  <c r="R211" i="1"/>
  <c r="O213" i="1" l="1"/>
  <c r="R212" i="1"/>
  <c r="S212" i="1"/>
  <c r="O214" i="1" l="1"/>
  <c r="R213" i="1"/>
  <c r="S213" i="1"/>
  <c r="O215" i="1" l="1"/>
  <c r="S214" i="1"/>
  <c r="R214" i="1"/>
  <c r="O216" i="1" l="1"/>
  <c r="R215" i="1"/>
  <c r="S215" i="1"/>
  <c r="O217" i="1" l="1"/>
  <c r="R216" i="1"/>
  <c r="S216" i="1"/>
  <c r="O218" i="1" l="1"/>
  <c r="R217" i="1"/>
  <c r="S217" i="1"/>
  <c r="O219" i="1" l="1"/>
  <c r="S218" i="1"/>
  <c r="R218" i="1"/>
  <c r="O220" i="1" l="1"/>
  <c r="R219" i="1"/>
  <c r="S219" i="1"/>
  <c r="O221" i="1" l="1"/>
  <c r="R220" i="1"/>
  <c r="S220" i="1"/>
  <c r="O222" i="1" l="1"/>
  <c r="R221" i="1"/>
  <c r="S221" i="1"/>
  <c r="O223" i="1" l="1"/>
  <c r="R222" i="1"/>
  <c r="S222" i="1"/>
  <c r="O224" i="1" l="1"/>
  <c r="R223" i="1"/>
  <c r="S223" i="1"/>
  <c r="O225" i="1" l="1"/>
  <c r="R224" i="1"/>
  <c r="S224" i="1"/>
  <c r="O226" i="1" l="1"/>
  <c r="R225" i="1"/>
  <c r="S225" i="1"/>
  <c r="O227" i="1" l="1"/>
  <c r="R226" i="1"/>
  <c r="S226" i="1"/>
  <c r="O228" i="1" l="1"/>
  <c r="R227" i="1"/>
  <c r="S227" i="1"/>
  <c r="O229" i="1" l="1"/>
  <c r="R228" i="1"/>
  <c r="S228" i="1"/>
  <c r="O230" i="1" l="1"/>
  <c r="R229" i="1"/>
  <c r="S229" i="1"/>
  <c r="O231" i="1" l="1"/>
  <c r="R230" i="1"/>
  <c r="S230" i="1"/>
  <c r="O232" i="1" l="1"/>
  <c r="R231" i="1"/>
  <c r="S231" i="1"/>
  <c r="O233" i="1" l="1"/>
  <c r="R232" i="1"/>
  <c r="S232" i="1"/>
  <c r="O234" i="1" l="1"/>
  <c r="R233" i="1"/>
  <c r="S233" i="1"/>
  <c r="O235" i="1" l="1"/>
  <c r="R234" i="1"/>
  <c r="S234" i="1"/>
  <c r="O236" i="1" l="1"/>
  <c r="R235" i="1"/>
  <c r="S235" i="1"/>
  <c r="O237" i="1" l="1"/>
  <c r="R236" i="1"/>
  <c r="S236" i="1"/>
  <c r="O238" i="1" l="1"/>
  <c r="R237" i="1"/>
  <c r="S237" i="1"/>
  <c r="O239" i="1" l="1"/>
  <c r="R238" i="1"/>
  <c r="S238" i="1"/>
  <c r="O240" i="1" l="1"/>
  <c r="S239" i="1"/>
  <c r="R239" i="1"/>
  <c r="O241" i="1" l="1"/>
  <c r="R240" i="1"/>
  <c r="S240" i="1"/>
  <c r="O242" i="1" l="1"/>
  <c r="R241" i="1"/>
  <c r="S241" i="1"/>
  <c r="O243" i="1" l="1"/>
  <c r="R242" i="1"/>
  <c r="S242" i="1"/>
  <c r="O244" i="1" l="1"/>
  <c r="S243" i="1"/>
  <c r="R243" i="1"/>
  <c r="O245" i="1" l="1"/>
  <c r="R244" i="1"/>
  <c r="S244" i="1"/>
  <c r="O246" i="1" l="1"/>
  <c r="R245" i="1"/>
  <c r="S245" i="1"/>
  <c r="O247" i="1" l="1"/>
  <c r="S246" i="1"/>
  <c r="R246" i="1"/>
  <c r="O248" i="1" l="1"/>
  <c r="R247" i="1"/>
  <c r="S247" i="1"/>
  <c r="O249" i="1" l="1"/>
  <c r="R248" i="1"/>
  <c r="S248" i="1"/>
  <c r="O250" i="1" l="1"/>
  <c r="R249" i="1"/>
  <c r="S249" i="1"/>
  <c r="O251" i="1" l="1"/>
  <c r="S250" i="1"/>
  <c r="R250" i="1"/>
  <c r="O252" i="1" l="1"/>
  <c r="R251" i="1"/>
  <c r="S251" i="1"/>
  <c r="O253" i="1" l="1"/>
  <c r="R252" i="1"/>
  <c r="S252" i="1"/>
  <c r="O254" i="1" l="1"/>
  <c r="R253" i="1"/>
  <c r="S253" i="1"/>
  <c r="O255" i="1" l="1"/>
  <c r="R254" i="1"/>
  <c r="S254" i="1"/>
  <c r="O256" i="1" l="1"/>
  <c r="R255" i="1"/>
  <c r="S255" i="1"/>
  <c r="O257" i="1" l="1"/>
  <c r="R256" i="1"/>
  <c r="S256" i="1"/>
  <c r="O258" i="1" l="1"/>
  <c r="R257" i="1"/>
  <c r="S257" i="1"/>
  <c r="O259" i="1" l="1"/>
  <c r="R258" i="1"/>
  <c r="S258" i="1"/>
  <c r="O260" i="1" l="1"/>
  <c r="R259" i="1"/>
  <c r="S259" i="1"/>
  <c r="O261" i="1" l="1"/>
  <c r="R260" i="1"/>
  <c r="S260" i="1"/>
  <c r="O262" i="1" l="1"/>
  <c r="R261" i="1"/>
  <c r="S261" i="1"/>
  <c r="O263" i="1" l="1"/>
  <c r="R262" i="1"/>
  <c r="S262" i="1"/>
  <c r="O264" i="1" l="1"/>
  <c r="R263" i="1"/>
  <c r="S263" i="1"/>
  <c r="O265" i="1" l="1"/>
  <c r="R264" i="1"/>
  <c r="S264" i="1"/>
  <c r="O266" i="1" l="1"/>
  <c r="R265" i="1"/>
  <c r="S265" i="1"/>
  <c r="O267" i="1" l="1"/>
  <c r="R266" i="1"/>
  <c r="S266" i="1"/>
  <c r="O268" i="1" l="1"/>
  <c r="R267" i="1"/>
  <c r="S267" i="1"/>
  <c r="O269" i="1" l="1"/>
  <c r="R268" i="1"/>
  <c r="S268" i="1"/>
  <c r="O270" i="1" l="1"/>
  <c r="R269" i="1"/>
  <c r="S269" i="1"/>
  <c r="O271" i="1" l="1"/>
  <c r="R270" i="1"/>
  <c r="S270" i="1"/>
  <c r="O272" i="1" l="1"/>
  <c r="S271" i="1"/>
  <c r="R271" i="1"/>
  <c r="O273" i="1" l="1"/>
  <c r="R272" i="1"/>
  <c r="S272" i="1"/>
  <c r="O274" i="1" l="1"/>
  <c r="R273" i="1"/>
  <c r="S273" i="1"/>
  <c r="O275" i="1" l="1"/>
  <c r="R274" i="1"/>
  <c r="S274" i="1"/>
  <c r="O276" i="1" l="1"/>
  <c r="S275" i="1"/>
  <c r="R275" i="1"/>
  <c r="O277" i="1" l="1"/>
  <c r="R276" i="1"/>
  <c r="S276" i="1"/>
  <c r="O278" i="1" l="1"/>
  <c r="R277" i="1"/>
  <c r="S277" i="1"/>
  <c r="O279" i="1" l="1"/>
  <c r="S278" i="1"/>
  <c r="R278" i="1"/>
  <c r="O280" i="1" l="1"/>
  <c r="R279" i="1"/>
  <c r="S279" i="1"/>
  <c r="O281" i="1" l="1"/>
  <c r="R280" i="1"/>
  <c r="S280" i="1"/>
  <c r="O282" i="1" l="1"/>
  <c r="R281" i="1"/>
  <c r="S281" i="1"/>
  <c r="O283" i="1" l="1"/>
  <c r="S282" i="1"/>
  <c r="R282" i="1"/>
  <c r="O284" i="1" l="1"/>
  <c r="R283" i="1"/>
  <c r="S283" i="1"/>
  <c r="O285" i="1" l="1"/>
  <c r="R284" i="1"/>
  <c r="S284" i="1"/>
  <c r="O286" i="1" l="1"/>
  <c r="R285" i="1"/>
  <c r="S285" i="1"/>
  <c r="O287" i="1" l="1"/>
  <c r="R286" i="1"/>
  <c r="S286" i="1"/>
  <c r="O288" i="1" l="1"/>
  <c r="R287" i="1"/>
  <c r="S287" i="1"/>
  <c r="O289" i="1" l="1"/>
  <c r="R288" i="1"/>
  <c r="S288" i="1"/>
  <c r="O290" i="1" l="1"/>
  <c r="R289" i="1"/>
  <c r="S289" i="1"/>
  <c r="O291" i="1" l="1"/>
  <c r="R290" i="1"/>
  <c r="S290" i="1"/>
  <c r="O292" i="1" l="1"/>
  <c r="R291" i="1"/>
  <c r="S291" i="1"/>
  <c r="O293" i="1" l="1"/>
  <c r="R292" i="1"/>
  <c r="S292" i="1"/>
  <c r="O294" i="1" l="1"/>
  <c r="R293" i="1"/>
  <c r="S293" i="1"/>
  <c r="O295" i="1" l="1"/>
  <c r="R294" i="1"/>
  <c r="S294" i="1"/>
  <c r="O296" i="1" l="1"/>
  <c r="R295" i="1"/>
  <c r="S295" i="1"/>
  <c r="O297" i="1" l="1"/>
  <c r="R296" i="1"/>
  <c r="S296" i="1"/>
  <c r="O298" i="1" l="1"/>
  <c r="R297" i="1"/>
  <c r="S297" i="1"/>
  <c r="O299" i="1" l="1"/>
  <c r="R298" i="1"/>
  <c r="S298" i="1"/>
  <c r="O300" i="1" l="1"/>
  <c r="R299" i="1"/>
  <c r="S299" i="1"/>
  <c r="O301" i="1" l="1"/>
  <c r="R300" i="1"/>
  <c r="S300" i="1"/>
  <c r="O302" i="1" l="1"/>
  <c r="R301" i="1"/>
  <c r="S301" i="1"/>
  <c r="O303" i="1" l="1"/>
  <c r="R302" i="1"/>
  <c r="S302" i="1"/>
  <c r="O304" i="1" l="1"/>
  <c r="S303" i="1"/>
  <c r="R303" i="1"/>
  <c r="O305" i="1" l="1"/>
  <c r="R304" i="1"/>
  <c r="S304" i="1"/>
  <c r="O306" i="1" l="1"/>
  <c r="R305" i="1"/>
  <c r="S305" i="1"/>
  <c r="O307" i="1" l="1"/>
  <c r="R306" i="1"/>
  <c r="S306" i="1"/>
  <c r="O308" i="1" l="1"/>
  <c r="S307" i="1"/>
  <c r="R307" i="1"/>
  <c r="O309" i="1" l="1"/>
  <c r="R308" i="1"/>
  <c r="S308" i="1"/>
  <c r="O310" i="1" l="1"/>
  <c r="R309" i="1"/>
  <c r="S309" i="1"/>
  <c r="O311" i="1" l="1"/>
  <c r="S310" i="1"/>
  <c r="R310" i="1"/>
  <c r="O312" i="1" l="1"/>
  <c r="R311" i="1"/>
  <c r="S311" i="1"/>
  <c r="O313" i="1" l="1"/>
  <c r="R312" i="1"/>
  <c r="S312" i="1"/>
  <c r="O314" i="1" l="1"/>
  <c r="R313" i="1"/>
  <c r="S313" i="1"/>
  <c r="O315" i="1" l="1"/>
  <c r="S314" i="1"/>
  <c r="R314" i="1"/>
  <c r="O316" i="1" l="1"/>
  <c r="R315" i="1"/>
  <c r="S315" i="1"/>
  <c r="O317" i="1" l="1"/>
  <c r="R316" i="1"/>
  <c r="S316" i="1"/>
  <c r="O318" i="1" l="1"/>
  <c r="R317" i="1"/>
  <c r="S317" i="1"/>
  <c r="O319" i="1" l="1"/>
  <c r="R318" i="1"/>
  <c r="S318" i="1"/>
  <c r="O320" i="1" l="1"/>
  <c r="R319" i="1"/>
  <c r="S319" i="1"/>
  <c r="O321" i="1" l="1"/>
  <c r="R320" i="1"/>
  <c r="S320" i="1"/>
  <c r="O322" i="1" l="1"/>
  <c r="R321" i="1"/>
  <c r="S321" i="1"/>
  <c r="O323" i="1" l="1"/>
  <c r="R322" i="1"/>
  <c r="S322" i="1"/>
  <c r="O324" i="1" l="1"/>
  <c r="R323" i="1"/>
  <c r="S323" i="1"/>
  <c r="O325" i="1" l="1"/>
  <c r="R324" i="1"/>
  <c r="S324" i="1"/>
  <c r="O326" i="1" l="1"/>
  <c r="R325" i="1"/>
  <c r="S325" i="1"/>
  <c r="O327" i="1" l="1"/>
  <c r="R326" i="1"/>
  <c r="S326" i="1"/>
  <c r="O328" i="1" l="1"/>
  <c r="R327" i="1"/>
  <c r="S327" i="1"/>
  <c r="O329" i="1" l="1"/>
  <c r="S328" i="1"/>
  <c r="R328" i="1"/>
  <c r="O330" i="1" l="1"/>
  <c r="S329" i="1"/>
  <c r="R329" i="1"/>
  <c r="O331" i="1" l="1"/>
  <c r="R330" i="1"/>
  <c r="S330" i="1"/>
  <c r="O332" i="1" l="1"/>
  <c r="S331" i="1"/>
  <c r="R331" i="1"/>
  <c r="O333" i="1" l="1"/>
  <c r="R332" i="1"/>
  <c r="S332" i="1"/>
  <c r="O334" i="1" l="1"/>
  <c r="S333" i="1"/>
  <c r="R333" i="1"/>
  <c r="O335" i="1" l="1"/>
  <c r="R334" i="1"/>
  <c r="S334" i="1"/>
  <c r="O336" i="1" l="1"/>
  <c r="R335" i="1"/>
  <c r="S335" i="1"/>
  <c r="O337" i="1" l="1"/>
  <c r="R336" i="1"/>
  <c r="S336" i="1"/>
  <c r="O338" i="1" l="1"/>
  <c r="S337" i="1"/>
  <c r="R337" i="1"/>
  <c r="O339" i="1" l="1"/>
  <c r="R338" i="1"/>
  <c r="S338" i="1"/>
  <c r="O340" i="1" l="1"/>
  <c r="R339" i="1"/>
  <c r="S339" i="1"/>
  <c r="O341" i="1" l="1"/>
  <c r="S340" i="1"/>
  <c r="R340" i="1"/>
  <c r="O342" i="1" l="1"/>
  <c r="S341" i="1"/>
  <c r="R341" i="1"/>
  <c r="O343" i="1" l="1"/>
  <c r="S342" i="1"/>
  <c r="R342" i="1"/>
  <c r="O344" i="1" l="1"/>
  <c r="R343" i="1"/>
  <c r="S343" i="1"/>
  <c r="O345" i="1" l="1"/>
  <c r="R344" i="1"/>
  <c r="S344" i="1"/>
  <c r="O346" i="1" l="1"/>
  <c r="S345" i="1"/>
  <c r="R345" i="1"/>
  <c r="O347" i="1" l="1"/>
  <c r="R346" i="1"/>
  <c r="S346" i="1"/>
  <c r="O348" i="1" l="1"/>
  <c r="R347" i="1"/>
  <c r="S347" i="1"/>
  <c r="O349" i="1" l="1"/>
  <c r="R348" i="1"/>
  <c r="S348" i="1"/>
  <c r="O350" i="1" l="1"/>
  <c r="S349" i="1"/>
  <c r="R349" i="1"/>
  <c r="O351" i="1" l="1"/>
  <c r="R350" i="1"/>
  <c r="S350" i="1"/>
  <c r="O352" i="1" l="1"/>
  <c r="R351" i="1"/>
  <c r="S351" i="1"/>
  <c r="O353" i="1" l="1"/>
  <c r="R352" i="1"/>
  <c r="S352" i="1"/>
  <c r="O354" i="1" l="1"/>
  <c r="S353" i="1"/>
  <c r="R353" i="1"/>
  <c r="O355" i="1" l="1"/>
  <c r="R354" i="1"/>
  <c r="S354" i="1"/>
  <c r="O356" i="1" l="1"/>
  <c r="R355" i="1"/>
  <c r="S355" i="1"/>
  <c r="O357" i="1" l="1"/>
  <c r="R356" i="1"/>
  <c r="S356" i="1"/>
  <c r="O358" i="1" l="1"/>
  <c r="S357" i="1"/>
  <c r="R357" i="1"/>
  <c r="O359" i="1" l="1"/>
  <c r="R358" i="1"/>
  <c r="S358" i="1"/>
  <c r="O360" i="1" l="1"/>
  <c r="R359" i="1"/>
  <c r="S359" i="1"/>
  <c r="O361" i="1" l="1"/>
  <c r="R360" i="1"/>
  <c r="S360" i="1"/>
  <c r="O362" i="1" l="1"/>
  <c r="S361" i="1"/>
  <c r="R361" i="1"/>
  <c r="O363" i="1" l="1"/>
  <c r="R362" i="1"/>
  <c r="S362" i="1"/>
  <c r="O364" i="1" l="1"/>
  <c r="R363" i="1"/>
  <c r="S363" i="1"/>
  <c r="O365" i="1" l="1"/>
  <c r="R364" i="1"/>
  <c r="S364" i="1"/>
  <c r="O366" i="1" l="1"/>
  <c r="S365" i="1"/>
  <c r="R365" i="1"/>
  <c r="O367" i="1" l="1"/>
  <c r="R366" i="1"/>
  <c r="S366" i="1"/>
  <c r="O368" i="1" l="1"/>
  <c r="R367" i="1"/>
  <c r="S367" i="1"/>
  <c r="O369" i="1" l="1"/>
  <c r="R368" i="1"/>
  <c r="S368" i="1"/>
  <c r="O370" i="1" l="1"/>
  <c r="S369" i="1"/>
  <c r="R369" i="1"/>
  <c r="O371" i="1" l="1"/>
  <c r="R370" i="1"/>
  <c r="S370" i="1"/>
  <c r="O372" i="1" l="1"/>
  <c r="R371" i="1"/>
  <c r="S371" i="1"/>
  <c r="O373" i="1" l="1"/>
  <c r="R372" i="1"/>
  <c r="S372" i="1"/>
  <c r="O374" i="1" l="1"/>
  <c r="S373" i="1"/>
  <c r="R373" i="1"/>
  <c r="O375" i="1" l="1"/>
  <c r="R374" i="1"/>
  <c r="S374" i="1"/>
  <c r="O376" i="1" l="1"/>
  <c r="R375" i="1"/>
  <c r="S375" i="1"/>
  <c r="O377" i="1" l="1"/>
  <c r="R376" i="1"/>
  <c r="S376" i="1"/>
  <c r="O378" i="1" l="1"/>
  <c r="S377" i="1"/>
  <c r="R377" i="1"/>
  <c r="O379" i="1" l="1"/>
  <c r="R378" i="1"/>
  <c r="S378" i="1"/>
  <c r="O380" i="1" l="1"/>
  <c r="R379" i="1"/>
  <c r="S379" i="1"/>
  <c r="O381" i="1" l="1"/>
  <c r="R380" i="1"/>
  <c r="S380" i="1"/>
  <c r="O382" i="1" l="1"/>
  <c r="S381" i="1"/>
  <c r="R381" i="1"/>
  <c r="O383" i="1" l="1"/>
  <c r="R382" i="1"/>
  <c r="S382" i="1"/>
  <c r="O384" i="1" l="1"/>
  <c r="R383" i="1"/>
  <c r="S383" i="1"/>
  <c r="O385" i="1" l="1"/>
  <c r="R384" i="1"/>
  <c r="S384" i="1"/>
  <c r="O386" i="1" l="1"/>
  <c r="S385" i="1"/>
  <c r="R385" i="1"/>
  <c r="O387" i="1" l="1"/>
  <c r="R386" i="1"/>
  <c r="S386" i="1"/>
  <c r="O388" i="1" l="1"/>
  <c r="R387" i="1"/>
  <c r="S387" i="1"/>
  <c r="O389" i="1" l="1"/>
  <c r="R388" i="1"/>
  <c r="S388" i="1"/>
  <c r="O390" i="1" l="1"/>
  <c r="S389" i="1"/>
  <c r="R389" i="1"/>
  <c r="O391" i="1" l="1"/>
  <c r="R390" i="1"/>
  <c r="S390" i="1"/>
  <c r="O392" i="1" l="1"/>
  <c r="R391" i="1"/>
  <c r="S391" i="1"/>
  <c r="O393" i="1" l="1"/>
  <c r="R392" i="1"/>
  <c r="S392" i="1"/>
  <c r="O394" i="1" l="1"/>
  <c r="S393" i="1"/>
  <c r="R393" i="1"/>
  <c r="O395" i="1" l="1"/>
  <c r="R394" i="1"/>
  <c r="S394" i="1"/>
  <c r="O396" i="1" l="1"/>
  <c r="R395" i="1"/>
  <c r="S395" i="1"/>
  <c r="O397" i="1" l="1"/>
  <c r="R396" i="1"/>
  <c r="S396" i="1"/>
  <c r="O398" i="1" l="1"/>
  <c r="S397" i="1"/>
  <c r="R397" i="1"/>
  <c r="O399" i="1" l="1"/>
  <c r="R398" i="1"/>
  <c r="S398" i="1"/>
  <c r="O400" i="1" l="1"/>
  <c r="R399" i="1"/>
  <c r="S399" i="1"/>
  <c r="O401" i="1" l="1"/>
  <c r="R400" i="1"/>
  <c r="S400" i="1"/>
  <c r="O402" i="1" l="1"/>
  <c r="S401" i="1"/>
  <c r="R401" i="1"/>
  <c r="O403" i="1" l="1"/>
  <c r="R402" i="1"/>
  <c r="S402" i="1"/>
  <c r="O404" i="1" l="1"/>
  <c r="R403" i="1"/>
  <c r="S403" i="1"/>
  <c r="O405" i="1" l="1"/>
  <c r="R404" i="1"/>
  <c r="S404" i="1"/>
  <c r="O406" i="1" l="1"/>
  <c r="S405" i="1"/>
  <c r="R405" i="1"/>
  <c r="O407" i="1" l="1"/>
  <c r="R406" i="1"/>
  <c r="S406" i="1"/>
  <c r="O408" i="1" l="1"/>
  <c r="R407" i="1"/>
  <c r="S407" i="1"/>
  <c r="O409" i="1" l="1"/>
  <c r="R408" i="1"/>
  <c r="S408" i="1"/>
  <c r="O410" i="1" l="1"/>
  <c r="S409" i="1"/>
  <c r="R409" i="1"/>
  <c r="O411" i="1" l="1"/>
  <c r="R410" i="1"/>
  <c r="S410" i="1"/>
  <c r="O412" i="1" l="1"/>
  <c r="R411" i="1"/>
  <c r="S411" i="1"/>
  <c r="O413" i="1" l="1"/>
  <c r="R412" i="1"/>
  <c r="S412" i="1"/>
  <c r="O414" i="1" l="1"/>
  <c r="S413" i="1"/>
  <c r="R413" i="1"/>
  <c r="O415" i="1" l="1"/>
  <c r="R414" i="1"/>
  <c r="S414" i="1"/>
  <c r="O416" i="1" l="1"/>
  <c r="R415" i="1"/>
  <c r="S415" i="1"/>
  <c r="O417" i="1" l="1"/>
  <c r="R416" i="1"/>
  <c r="S416" i="1"/>
  <c r="O418" i="1" l="1"/>
  <c r="S417" i="1"/>
  <c r="R417" i="1"/>
  <c r="O419" i="1" l="1"/>
  <c r="R418" i="1"/>
  <c r="S418" i="1"/>
  <c r="O420" i="1" l="1"/>
  <c r="R419" i="1"/>
  <c r="S419" i="1"/>
  <c r="O421" i="1" l="1"/>
  <c r="R420" i="1"/>
  <c r="S420" i="1"/>
  <c r="O422" i="1" l="1"/>
  <c r="S421" i="1"/>
  <c r="R421" i="1"/>
  <c r="O423" i="1" l="1"/>
  <c r="R422" i="1"/>
  <c r="S422" i="1"/>
  <c r="O424" i="1" l="1"/>
  <c r="R423" i="1"/>
  <c r="S423" i="1"/>
  <c r="O425" i="1" l="1"/>
  <c r="R424" i="1"/>
  <c r="S424" i="1"/>
  <c r="O426" i="1" l="1"/>
  <c r="S425" i="1"/>
  <c r="R425" i="1"/>
  <c r="O427" i="1" l="1"/>
  <c r="R426" i="1"/>
  <c r="S426" i="1"/>
  <c r="O428" i="1" l="1"/>
  <c r="R427" i="1"/>
  <c r="S427" i="1"/>
  <c r="O429" i="1" l="1"/>
  <c r="R428" i="1"/>
  <c r="S428" i="1"/>
  <c r="O430" i="1" l="1"/>
  <c r="S429" i="1"/>
  <c r="R429" i="1"/>
  <c r="O431" i="1" l="1"/>
  <c r="R430" i="1"/>
  <c r="S430" i="1"/>
  <c r="O432" i="1" l="1"/>
  <c r="R431" i="1"/>
  <c r="S431" i="1"/>
  <c r="O433" i="1" l="1"/>
  <c r="R432" i="1"/>
  <c r="S432" i="1"/>
  <c r="O434" i="1" l="1"/>
  <c r="S433" i="1"/>
  <c r="R433" i="1"/>
  <c r="O435" i="1" l="1"/>
  <c r="R434" i="1"/>
  <c r="S434" i="1"/>
  <c r="O436" i="1" l="1"/>
  <c r="R435" i="1"/>
  <c r="S435" i="1"/>
  <c r="O437" i="1" l="1"/>
  <c r="R436" i="1"/>
  <c r="S436" i="1"/>
  <c r="O438" i="1" l="1"/>
  <c r="S437" i="1"/>
  <c r="R437" i="1"/>
  <c r="O439" i="1" l="1"/>
  <c r="R438" i="1"/>
  <c r="S438" i="1"/>
  <c r="O440" i="1" l="1"/>
  <c r="R439" i="1"/>
  <c r="S439" i="1"/>
  <c r="O441" i="1" l="1"/>
  <c r="R440" i="1"/>
  <c r="S440" i="1"/>
  <c r="O442" i="1" l="1"/>
  <c r="S441" i="1"/>
  <c r="R441" i="1"/>
  <c r="O443" i="1" l="1"/>
  <c r="R442" i="1"/>
  <c r="S442" i="1"/>
  <c r="O444" i="1" l="1"/>
  <c r="R443" i="1"/>
  <c r="S443" i="1"/>
  <c r="O445" i="1" l="1"/>
  <c r="R444" i="1"/>
  <c r="S444" i="1"/>
  <c r="O446" i="1" l="1"/>
  <c r="S445" i="1"/>
  <c r="R445" i="1"/>
  <c r="O447" i="1" l="1"/>
  <c r="R446" i="1"/>
  <c r="S446" i="1"/>
  <c r="O448" i="1" l="1"/>
  <c r="R447" i="1"/>
  <c r="S447" i="1"/>
  <c r="O449" i="1" l="1"/>
  <c r="R448" i="1"/>
  <c r="S448" i="1"/>
  <c r="O450" i="1" l="1"/>
  <c r="S449" i="1"/>
  <c r="R449" i="1"/>
  <c r="O451" i="1" l="1"/>
  <c r="R450" i="1"/>
  <c r="S450" i="1"/>
  <c r="O452" i="1" l="1"/>
  <c r="R451" i="1"/>
  <c r="S451" i="1"/>
  <c r="O453" i="1" l="1"/>
  <c r="R452" i="1"/>
  <c r="S452" i="1"/>
  <c r="O454" i="1" l="1"/>
  <c r="S453" i="1"/>
  <c r="R453" i="1"/>
  <c r="O455" i="1" l="1"/>
  <c r="R454" i="1"/>
  <c r="S454" i="1"/>
  <c r="O456" i="1" l="1"/>
  <c r="R455" i="1"/>
  <c r="S455" i="1"/>
  <c r="O457" i="1" l="1"/>
  <c r="R456" i="1"/>
  <c r="S456" i="1"/>
  <c r="O458" i="1" l="1"/>
  <c r="S457" i="1"/>
  <c r="R457" i="1"/>
  <c r="O459" i="1" l="1"/>
  <c r="R458" i="1"/>
  <c r="S458" i="1"/>
  <c r="O460" i="1" l="1"/>
  <c r="R459" i="1"/>
  <c r="S459" i="1"/>
  <c r="O461" i="1" l="1"/>
  <c r="R460" i="1"/>
  <c r="S460" i="1"/>
  <c r="O462" i="1" l="1"/>
  <c r="S461" i="1"/>
  <c r="R461" i="1"/>
  <c r="O463" i="1" l="1"/>
  <c r="R462" i="1"/>
  <c r="S462" i="1"/>
  <c r="O464" i="1" l="1"/>
  <c r="R463" i="1"/>
  <c r="S463" i="1"/>
  <c r="O465" i="1" l="1"/>
  <c r="R464" i="1"/>
  <c r="S464" i="1"/>
  <c r="O466" i="1" l="1"/>
  <c r="S465" i="1"/>
  <c r="R465" i="1"/>
  <c r="O467" i="1" l="1"/>
  <c r="R466" i="1"/>
  <c r="S466" i="1"/>
  <c r="O468" i="1" l="1"/>
  <c r="R467" i="1"/>
  <c r="S467" i="1"/>
  <c r="O469" i="1" l="1"/>
  <c r="R468" i="1"/>
  <c r="S468" i="1"/>
  <c r="O470" i="1" l="1"/>
  <c r="S469" i="1"/>
  <c r="R469" i="1"/>
  <c r="O471" i="1" l="1"/>
  <c r="R470" i="1"/>
  <c r="S470" i="1"/>
  <c r="O472" i="1" l="1"/>
  <c r="R471" i="1"/>
  <c r="S471" i="1"/>
  <c r="O473" i="1" l="1"/>
  <c r="R472" i="1"/>
  <c r="S472" i="1"/>
  <c r="O474" i="1" l="1"/>
  <c r="S473" i="1"/>
  <c r="R473" i="1"/>
  <c r="O475" i="1" l="1"/>
  <c r="R474" i="1"/>
  <c r="S474" i="1"/>
  <c r="O476" i="1" l="1"/>
  <c r="R475" i="1"/>
  <c r="S475" i="1"/>
  <c r="O477" i="1" l="1"/>
  <c r="R476" i="1"/>
  <c r="S476" i="1"/>
  <c r="O478" i="1" l="1"/>
  <c r="S477" i="1"/>
  <c r="R477" i="1"/>
  <c r="O479" i="1" l="1"/>
  <c r="R478" i="1"/>
  <c r="S478" i="1"/>
  <c r="O480" i="1" l="1"/>
  <c r="R479" i="1"/>
  <c r="S479" i="1"/>
  <c r="O481" i="1" l="1"/>
  <c r="R480" i="1"/>
  <c r="S480" i="1"/>
  <c r="O482" i="1" l="1"/>
  <c r="S481" i="1"/>
  <c r="R481" i="1"/>
  <c r="O483" i="1" l="1"/>
  <c r="R482" i="1"/>
  <c r="S482" i="1"/>
  <c r="O484" i="1" l="1"/>
  <c r="R483" i="1"/>
  <c r="S483" i="1"/>
  <c r="O485" i="1" l="1"/>
  <c r="R484" i="1"/>
  <c r="S484" i="1"/>
  <c r="O486" i="1" l="1"/>
  <c r="S485" i="1"/>
  <c r="R485" i="1"/>
  <c r="O487" i="1" l="1"/>
  <c r="R486" i="1"/>
  <c r="S486" i="1"/>
  <c r="O488" i="1" l="1"/>
  <c r="R487" i="1"/>
  <c r="S487" i="1"/>
  <c r="O489" i="1" l="1"/>
  <c r="R488" i="1"/>
  <c r="S488" i="1"/>
  <c r="O490" i="1" l="1"/>
  <c r="S489" i="1"/>
  <c r="R489" i="1"/>
  <c r="O491" i="1" l="1"/>
  <c r="R490" i="1"/>
  <c r="S490" i="1"/>
  <c r="O492" i="1" l="1"/>
  <c r="R491" i="1"/>
  <c r="S491" i="1"/>
  <c r="O493" i="1" l="1"/>
  <c r="R492" i="1"/>
  <c r="S492" i="1"/>
  <c r="O494" i="1" l="1"/>
  <c r="S493" i="1"/>
  <c r="R493" i="1"/>
  <c r="O495" i="1" l="1"/>
  <c r="R494" i="1"/>
  <c r="S494" i="1"/>
  <c r="O496" i="1" l="1"/>
  <c r="R495" i="1"/>
  <c r="S495" i="1"/>
  <c r="O497" i="1" l="1"/>
  <c r="R496" i="1"/>
  <c r="S496" i="1"/>
  <c r="O498" i="1" l="1"/>
  <c r="S497" i="1"/>
  <c r="R497" i="1"/>
  <c r="O499" i="1" l="1"/>
  <c r="R498" i="1"/>
  <c r="S498" i="1"/>
  <c r="O500" i="1" l="1"/>
  <c r="R499" i="1"/>
  <c r="S499" i="1"/>
  <c r="O501" i="1" l="1"/>
  <c r="R500" i="1"/>
  <c r="S500" i="1"/>
  <c r="O502" i="1" l="1"/>
  <c r="R501" i="1"/>
  <c r="S501" i="1"/>
  <c r="O503" i="1" l="1"/>
  <c r="R502" i="1"/>
  <c r="S502" i="1"/>
  <c r="O504" i="1" l="1"/>
  <c r="R503" i="1"/>
  <c r="S503" i="1"/>
  <c r="O505" i="1" l="1"/>
  <c r="R504" i="1"/>
  <c r="S504" i="1"/>
  <c r="O506" i="1" l="1"/>
  <c r="R505" i="1"/>
  <c r="S505" i="1"/>
  <c r="O507" i="1" l="1"/>
  <c r="R506" i="1"/>
  <c r="S506" i="1"/>
  <c r="O508" i="1" l="1"/>
  <c r="R507" i="1"/>
  <c r="S507" i="1"/>
  <c r="O509" i="1" l="1"/>
  <c r="R508" i="1"/>
  <c r="S508" i="1"/>
  <c r="O510" i="1" l="1"/>
  <c r="R509" i="1"/>
  <c r="S509" i="1"/>
  <c r="O511" i="1" l="1"/>
  <c r="R510" i="1"/>
  <c r="S510" i="1"/>
  <c r="O512" i="1" l="1"/>
  <c r="R511" i="1"/>
  <c r="S511" i="1"/>
  <c r="O513" i="1" l="1"/>
  <c r="R512" i="1"/>
  <c r="S512" i="1"/>
  <c r="O514" i="1" l="1"/>
  <c r="R513" i="1"/>
  <c r="S513" i="1"/>
  <c r="O515" i="1" l="1"/>
  <c r="R514" i="1"/>
  <c r="S514" i="1"/>
  <c r="O516" i="1" l="1"/>
  <c r="R515" i="1"/>
  <c r="S515" i="1"/>
  <c r="O517" i="1" l="1"/>
  <c r="R516" i="1"/>
  <c r="S516" i="1"/>
  <c r="O518" i="1" l="1"/>
  <c r="R517" i="1"/>
  <c r="S517" i="1"/>
  <c r="O519" i="1" l="1"/>
  <c r="R518" i="1"/>
  <c r="S518" i="1"/>
  <c r="O520" i="1" l="1"/>
  <c r="R519" i="1"/>
  <c r="S519" i="1"/>
  <c r="O521" i="1" l="1"/>
  <c r="R520" i="1"/>
  <c r="S520" i="1"/>
  <c r="O522" i="1" l="1"/>
  <c r="R521" i="1"/>
  <c r="S521" i="1"/>
  <c r="O523" i="1" l="1"/>
  <c r="R522" i="1"/>
  <c r="S522" i="1"/>
  <c r="O524" i="1" l="1"/>
  <c r="R523" i="1"/>
  <c r="S523" i="1"/>
  <c r="O525" i="1" l="1"/>
  <c r="R524" i="1"/>
  <c r="S524" i="1"/>
  <c r="O526" i="1" l="1"/>
  <c r="R525" i="1"/>
  <c r="S525" i="1"/>
  <c r="O527" i="1" l="1"/>
  <c r="R526" i="1"/>
  <c r="S526" i="1"/>
  <c r="O528" i="1" l="1"/>
  <c r="R527" i="1"/>
  <c r="S527" i="1"/>
  <c r="O529" i="1" l="1"/>
  <c r="R528" i="1"/>
  <c r="S528" i="1"/>
  <c r="O530" i="1" l="1"/>
  <c r="R529" i="1"/>
  <c r="S529" i="1"/>
  <c r="O531" i="1" l="1"/>
  <c r="R530" i="1"/>
  <c r="S530" i="1"/>
  <c r="O532" i="1" l="1"/>
  <c r="R531" i="1"/>
  <c r="S531" i="1"/>
  <c r="O533" i="1" l="1"/>
  <c r="R532" i="1"/>
  <c r="S532" i="1"/>
  <c r="O534" i="1" l="1"/>
  <c r="R533" i="1"/>
  <c r="S533" i="1"/>
  <c r="O535" i="1" l="1"/>
  <c r="R534" i="1"/>
  <c r="S534" i="1"/>
  <c r="O536" i="1" l="1"/>
  <c r="R535" i="1"/>
  <c r="S535" i="1"/>
  <c r="O537" i="1" l="1"/>
  <c r="R536" i="1"/>
  <c r="S536" i="1"/>
  <c r="O538" i="1" l="1"/>
  <c r="R537" i="1"/>
  <c r="S537" i="1"/>
  <c r="O539" i="1" l="1"/>
  <c r="R538" i="1"/>
  <c r="S538" i="1"/>
  <c r="O540" i="1" l="1"/>
  <c r="R539" i="1"/>
  <c r="S539" i="1"/>
  <c r="O541" i="1" l="1"/>
  <c r="R540" i="1"/>
  <c r="S540" i="1"/>
  <c r="O542" i="1" l="1"/>
  <c r="R541" i="1"/>
  <c r="S541" i="1"/>
  <c r="O543" i="1" l="1"/>
  <c r="R542" i="1"/>
  <c r="S542" i="1"/>
  <c r="O544" i="1" l="1"/>
  <c r="R543" i="1"/>
  <c r="S543" i="1"/>
  <c r="O545" i="1" l="1"/>
  <c r="R544" i="1"/>
  <c r="S544" i="1"/>
  <c r="O546" i="1" l="1"/>
  <c r="R545" i="1"/>
  <c r="S545" i="1"/>
  <c r="O547" i="1" l="1"/>
  <c r="R546" i="1"/>
  <c r="S546" i="1"/>
  <c r="O548" i="1" l="1"/>
  <c r="R547" i="1"/>
  <c r="S547" i="1"/>
  <c r="O549" i="1" l="1"/>
  <c r="R548" i="1"/>
  <c r="S548" i="1"/>
  <c r="O550" i="1" l="1"/>
  <c r="R549" i="1"/>
  <c r="S549" i="1"/>
  <c r="O551" i="1" l="1"/>
  <c r="R550" i="1"/>
  <c r="S550" i="1"/>
  <c r="O552" i="1" l="1"/>
  <c r="R551" i="1"/>
  <c r="S551" i="1"/>
  <c r="O553" i="1" l="1"/>
  <c r="R552" i="1"/>
  <c r="S552" i="1"/>
  <c r="O554" i="1" l="1"/>
  <c r="R553" i="1"/>
  <c r="S553" i="1"/>
  <c r="O555" i="1" l="1"/>
  <c r="R554" i="1"/>
  <c r="S554" i="1"/>
  <c r="O556" i="1" l="1"/>
  <c r="R555" i="1"/>
  <c r="S555" i="1"/>
  <c r="O557" i="1" l="1"/>
  <c r="R556" i="1"/>
  <c r="S556" i="1"/>
  <c r="O558" i="1" l="1"/>
  <c r="R557" i="1"/>
  <c r="S557" i="1"/>
  <c r="O559" i="1" l="1"/>
  <c r="R558" i="1"/>
  <c r="S558" i="1"/>
  <c r="O560" i="1" l="1"/>
  <c r="R559" i="1"/>
  <c r="S559" i="1"/>
  <c r="O561" i="1" l="1"/>
  <c r="R560" i="1"/>
  <c r="S560" i="1"/>
  <c r="O562" i="1" l="1"/>
  <c r="R561" i="1"/>
  <c r="S561" i="1"/>
  <c r="O563" i="1" l="1"/>
  <c r="R562" i="1"/>
  <c r="S562" i="1"/>
  <c r="O564" i="1" l="1"/>
  <c r="R563" i="1"/>
  <c r="S563" i="1"/>
  <c r="O565" i="1" l="1"/>
  <c r="R564" i="1"/>
  <c r="S564" i="1"/>
  <c r="O566" i="1" l="1"/>
  <c r="R565" i="1"/>
  <c r="S565" i="1"/>
  <c r="O567" i="1" l="1"/>
  <c r="R566" i="1"/>
  <c r="S566" i="1"/>
  <c r="O568" i="1" l="1"/>
  <c r="R567" i="1"/>
  <c r="S567" i="1"/>
  <c r="O569" i="1" l="1"/>
  <c r="R568" i="1"/>
  <c r="S568" i="1"/>
  <c r="O570" i="1" l="1"/>
  <c r="R569" i="1"/>
  <c r="S569" i="1"/>
  <c r="O571" i="1" l="1"/>
  <c r="R570" i="1"/>
  <c r="S570" i="1"/>
  <c r="O572" i="1" l="1"/>
  <c r="R571" i="1"/>
  <c r="S571" i="1"/>
  <c r="O573" i="1" l="1"/>
  <c r="R572" i="1"/>
  <c r="S572" i="1"/>
  <c r="O574" i="1" l="1"/>
  <c r="R573" i="1"/>
  <c r="S573" i="1"/>
  <c r="O575" i="1" l="1"/>
  <c r="R574" i="1"/>
  <c r="S574" i="1"/>
  <c r="O576" i="1" l="1"/>
  <c r="R575" i="1"/>
  <c r="S575" i="1"/>
  <c r="O577" i="1" l="1"/>
  <c r="R576" i="1"/>
  <c r="S576" i="1"/>
  <c r="O578" i="1" l="1"/>
  <c r="R577" i="1"/>
  <c r="S577" i="1"/>
  <c r="O579" i="1" l="1"/>
  <c r="R578" i="1"/>
  <c r="S578" i="1"/>
  <c r="O580" i="1" l="1"/>
  <c r="R579" i="1"/>
  <c r="S579" i="1"/>
  <c r="O581" i="1" l="1"/>
  <c r="R580" i="1"/>
  <c r="S580" i="1"/>
  <c r="O582" i="1" l="1"/>
  <c r="R581" i="1"/>
  <c r="S581" i="1"/>
  <c r="O583" i="1" l="1"/>
  <c r="R582" i="1"/>
  <c r="S582" i="1"/>
  <c r="O584" i="1" l="1"/>
  <c r="R583" i="1"/>
  <c r="S583" i="1"/>
  <c r="O585" i="1" l="1"/>
  <c r="R584" i="1"/>
  <c r="S584" i="1"/>
  <c r="O586" i="1" l="1"/>
  <c r="R585" i="1"/>
  <c r="S585" i="1"/>
  <c r="O587" i="1" l="1"/>
  <c r="R586" i="1"/>
  <c r="S586" i="1"/>
  <c r="O588" i="1" l="1"/>
  <c r="R587" i="1"/>
  <c r="S587" i="1"/>
  <c r="O589" i="1" l="1"/>
  <c r="R588" i="1"/>
  <c r="S588" i="1"/>
  <c r="O590" i="1" l="1"/>
  <c r="R589" i="1"/>
  <c r="S589" i="1"/>
  <c r="O591" i="1" l="1"/>
  <c r="R590" i="1"/>
  <c r="S590" i="1"/>
  <c r="O592" i="1" l="1"/>
  <c r="R591" i="1"/>
  <c r="S591" i="1"/>
  <c r="O593" i="1" l="1"/>
  <c r="R592" i="1"/>
  <c r="S592" i="1"/>
  <c r="O594" i="1" l="1"/>
  <c r="R593" i="1"/>
  <c r="S593" i="1"/>
  <c r="O595" i="1" l="1"/>
  <c r="R594" i="1"/>
  <c r="S594" i="1"/>
  <c r="O596" i="1" l="1"/>
  <c r="R595" i="1"/>
  <c r="S595" i="1"/>
  <c r="O597" i="1" l="1"/>
  <c r="R596" i="1"/>
  <c r="S596" i="1"/>
  <c r="O598" i="1" l="1"/>
  <c r="R597" i="1"/>
  <c r="S597" i="1"/>
  <c r="O599" i="1" l="1"/>
  <c r="R598" i="1"/>
  <c r="S598" i="1"/>
  <c r="O600" i="1" l="1"/>
  <c r="R599" i="1"/>
  <c r="S599" i="1"/>
  <c r="O601" i="1" l="1"/>
  <c r="R600" i="1"/>
  <c r="S600" i="1"/>
  <c r="O602" i="1" l="1"/>
  <c r="R601" i="1"/>
  <c r="S601" i="1"/>
  <c r="O603" i="1" l="1"/>
  <c r="R602" i="1"/>
  <c r="S602" i="1"/>
  <c r="O604" i="1" l="1"/>
  <c r="R603" i="1"/>
  <c r="S603" i="1"/>
  <c r="O605" i="1" l="1"/>
  <c r="R604" i="1"/>
  <c r="S604" i="1"/>
  <c r="O606" i="1" l="1"/>
  <c r="R605" i="1"/>
  <c r="S605" i="1"/>
  <c r="O607" i="1" l="1"/>
  <c r="R606" i="1"/>
  <c r="S606" i="1"/>
  <c r="O608" i="1" l="1"/>
  <c r="R607" i="1"/>
  <c r="S607" i="1"/>
  <c r="O609" i="1" l="1"/>
  <c r="R608" i="1"/>
  <c r="S608" i="1"/>
  <c r="O610" i="1" l="1"/>
  <c r="R609" i="1"/>
  <c r="S609" i="1"/>
  <c r="O611" i="1" l="1"/>
  <c r="R610" i="1"/>
  <c r="S610" i="1"/>
  <c r="O612" i="1" l="1"/>
  <c r="R611" i="1"/>
  <c r="S611" i="1"/>
  <c r="O613" i="1" l="1"/>
  <c r="R612" i="1"/>
  <c r="S612" i="1"/>
  <c r="O614" i="1" l="1"/>
  <c r="R613" i="1"/>
  <c r="S613" i="1"/>
  <c r="O615" i="1" l="1"/>
  <c r="R614" i="1"/>
  <c r="S614" i="1"/>
  <c r="O616" i="1" l="1"/>
  <c r="R615" i="1"/>
  <c r="S615" i="1"/>
  <c r="O617" i="1" l="1"/>
  <c r="R616" i="1"/>
  <c r="S616" i="1"/>
  <c r="O618" i="1" l="1"/>
  <c r="R617" i="1"/>
  <c r="S617" i="1"/>
  <c r="O619" i="1" l="1"/>
  <c r="R618" i="1"/>
  <c r="S618" i="1"/>
  <c r="O620" i="1" l="1"/>
  <c r="R619" i="1"/>
  <c r="S619" i="1"/>
  <c r="O621" i="1" l="1"/>
  <c r="R620" i="1"/>
  <c r="S620" i="1"/>
  <c r="O622" i="1" l="1"/>
  <c r="R621" i="1"/>
  <c r="S621" i="1"/>
  <c r="O623" i="1" l="1"/>
  <c r="R622" i="1"/>
  <c r="S622" i="1"/>
  <c r="O624" i="1" l="1"/>
  <c r="R623" i="1"/>
  <c r="S623" i="1"/>
  <c r="O625" i="1" l="1"/>
  <c r="R624" i="1"/>
  <c r="S624" i="1"/>
  <c r="O626" i="1" l="1"/>
  <c r="R625" i="1"/>
  <c r="S625" i="1"/>
  <c r="O627" i="1" l="1"/>
  <c r="R626" i="1"/>
  <c r="S626" i="1"/>
  <c r="O628" i="1" l="1"/>
  <c r="R627" i="1"/>
  <c r="S627" i="1"/>
  <c r="O629" i="1" l="1"/>
  <c r="R628" i="1"/>
  <c r="S628" i="1"/>
  <c r="O630" i="1" l="1"/>
  <c r="R629" i="1"/>
  <c r="S629" i="1"/>
  <c r="O631" i="1" l="1"/>
  <c r="R630" i="1"/>
  <c r="S630" i="1"/>
  <c r="O632" i="1" l="1"/>
  <c r="R631" i="1"/>
  <c r="S631" i="1"/>
  <c r="O633" i="1" l="1"/>
  <c r="R632" i="1"/>
  <c r="S632" i="1"/>
  <c r="O634" i="1" l="1"/>
  <c r="R633" i="1"/>
  <c r="S633" i="1"/>
  <c r="O635" i="1" l="1"/>
  <c r="R634" i="1"/>
  <c r="S634" i="1"/>
  <c r="O636" i="1" l="1"/>
  <c r="R635" i="1"/>
  <c r="S635" i="1"/>
  <c r="O637" i="1" l="1"/>
  <c r="R636" i="1"/>
  <c r="S636" i="1"/>
  <c r="O638" i="1" l="1"/>
  <c r="R637" i="1"/>
  <c r="S637" i="1"/>
  <c r="O639" i="1" l="1"/>
  <c r="R638" i="1"/>
  <c r="S638" i="1"/>
  <c r="O640" i="1" l="1"/>
  <c r="R639" i="1"/>
  <c r="S639" i="1"/>
  <c r="O641" i="1" l="1"/>
  <c r="R640" i="1"/>
  <c r="S640" i="1"/>
  <c r="O642" i="1" l="1"/>
  <c r="R641" i="1"/>
  <c r="S641" i="1"/>
  <c r="O643" i="1" l="1"/>
  <c r="R642" i="1"/>
  <c r="S642" i="1"/>
  <c r="O644" i="1" l="1"/>
  <c r="R643" i="1"/>
  <c r="S643" i="1"/>
  <c r="O645" i="1" l="1"/>
  <c r="R644" i="1"/>
  <c r="S644" i="1"/>
  <c r="O646" i="1" l="1"/>
  <c r="R645" i="1"/>
  <c r="S645" i="1"/>
  <c r="O647" i="1" l="1"/>
  <c r="R646" i="1"/>
  <c r="S646" i="1"/>
  <c r="O648" i="1" l="1"/>
  <c r="R647" i="1"/>
  <c r="S647" i="1"/>
  <c r="O649" i="1" l="1"/>
  <c r="R648" i="1"/>
  <c r="S648" i="1"/>
  <c r="O650" i="1" l="1"/>
  <c r="R649" i="1"/>
  <c r="S649" i="1"/>
  <c r="O651" i="1" l="1"/>
  <c r="R650" i="1"/>
  <c r="S650" i="1"/>
  <c r="O652" i="1" l="1"/>
  <c r="R651" i="1"/>
  <c r="S651" i="1"/>
  <c r="O653" i="1" l="1"/>
  <c r="R652" i="1"/>
  <c r="S652" i="1"/>
  <c r="O654" i="1" l="1"/>
  <c r="R653" i="1"/>
  <c r="S653" i="1"/>
  <c r="O655" i="1" l="1"/>
  <c r="R654" i="1"/>
  <c r="S654" i="1"/>
  <c r="O656" i="1" l="1"/>
  <c r="R655" i="1"/>
  <c r="S655" i="1"/>
  <c r="O657" i="1" l="1"/>
  <c r="R656" i="1"/>
  <c r="S656" i="1"/>
  <c r="O658" i="1" l="1"/>
  <c r="R657" i="1"/>
  <c r="S657" i="1"/>
  <c r="O659" i="1" l="1"/>
  <c r="R658" i="1"/>
  <c r="S658" i="1"/>
  <c r="O660" i="1" l="1"/>
  <c r="R659" i="1"/>
  <c r="S659" i="1"/>
  <c r="O661" i="1" l="1"/>
  <c r="R660" i="1"/>
  <c r="S660" i="1"/>
  <c r="O662" i="1" l="1"/>
  <c r="R661" i="1"/>
  <c r="S661" i="1"/>
  <c r="O663" i="1" l="1"/>
  <c r="R662" i="1"/>
  <c r="S662" i="1"/>
  <c r="O664" i="1" l="1"/>
  <c r="R663" i="1"/>
  <c r="S663" i="1"/>
  <c r="O665" i="1" l="1"/>
  <c r="R664" i="1"/>
  <c r="S664" i="1"/>
  <c r="O666" i="1" l="1"/>
  <c r="R665" i="1"/>
  <c r="S665" i="1"/>
  <c r="O667" i="1" l="1"/>
  <c r="R666" i="1"/>
  <c r="S666" i="1"/>
  <c r="O668" i="1" l="1"/>
  <c r="R667" i="1"/>
  <c r="S667" i="1"/>
  <c r="O669" i="1" l="1"/>
  <c r="R668" i="1"/>
  <c r="S668" i="1"/>
  <c r="O670" i="1" l="1"/>
  <c r="R669" i="1"/>
  <c r="S669" i="1"/>
  <c r="O671" i="1" l="1"/>
  <c r="R670" i="1"/>
  <c r="S670" i="1"/>
  <c r="O672" i="1" l="1"/>
  <c r="R671" i="1"/>
  <c r="S671" i="1"/>
  <c r="O673" i="1" l="1"/>
  <c r="R672" i="1"/>
  <c r="S672" i="1"/>
  <c r="O674" i="1" l="1"/>
  <c r="R673" i="1"/>
  <c r="S673" i="1"/>
  <c r="O675" i="1" l="1"/>
  <c r="R674" i="1"/>
  <c r="S674" i="1"/>
  <c r="O676" i="1" l="1"/>
  <c r="R675" i="1"/>
  <c r="S675" i="1"/>
  <c r="O677" i="1" l="1"/>
  <c r="R676" i="1"/>
  <c r="S676" i="1"/>
  <c r="O678" i="1" l="1"/>
  <c r="R677" i="1"/>
  <c r="S677" i="1"/>
  <c r="O679" i="1" l="1"/>
  <c r="R678" i="1"/>
  <c r="S678" i="1"/>
  <c r="O680" i="1" l="1"/>
  <c r="R679" i="1"/>
  <c r="S679" i="1"/>
  <c r="O681" i="1" l="1"/>
  <c r="R680" i="1"/>
  <c r="S680" i="1"/>
  <c r="O682" i="1" l="1"/>
  <c r="R681" i="1"/>
  <c r="S681" i="1"/>
  <c r="O683" i="1" l="1"/>
  <c r="R682" i="1"/>
  <c r="S682" i="1"/>
  <c r="O684" i="1" l="1"/>
  <c r="R683" i="1"/>
  <c r="S683" i="1"/>
  <c r="O685" i="1" l="1"/>
  <c r="R684" i="1"/>
  <c r="S684" i="1"/>
  <c r="O686" i="1" l="1"/>
  <c r="R685" i="1"/>
  <c r="S685" i="1"/>
  <c r="O687" i="1" l="1"/>
  <c r="R686" i="1"/>
  <c r="S686" i="1"/>
  <c r="O688" i="1" l="1"/>
  <c r="R687" i="1"/>
  <c r="S687" i="1"/>
  <c r="O689" i="1" l="1"/>
  <c r="R688" i="1"/>
  <c r="S688" i="1"/>
  <c r="O690" i="1" l="1"/>
  <c r="R689" i="1"/>
  <c r="S689" i="1"/>
  <c r="O691" i="1" l="1"/>
  <c r="R690" i="1"/>
  <c r="S690" i="1"/>
  <c r="O692" i="1" l="1"/>
  <c r="R691" i="1"/>
  <c r="S691" i="1"/>
  <c r="O693" i="1" l="1"/>
  <c r="R692" i="1"/>
  <c r="S692" i="1"/>
  <c r="O694" i="1" l="1"/>
  <c r="R693" i="1"/>
  <c r="S693" i="1"/>
  <c r="O695" i="1" l="1"/>
  <c r="R694" i="1"/>
  <c r="S694" i="1"/>
  <c r="O696" i="1" l="1"/>
  <c r="R695" i="1"/>
  <c r="S695" i="1"/>
  <c r="O697" i="1" l="1"/>
  <c r="R696" i="1"/>
  <c r="S696" i="1"/>
  <c r="O698" i="1" l="1"/>
  <c r="R697" i="1"/>
  <c r="S697" i="1"/>
  <c r="O699" i="1" l="1"/>
  <c r="R698" i="1"/>
  <c r="S698" i="1"/>
  <c r="O700" i="1" l="1"/>
  <c r="R699" i="1"/>
  <c r="S699" i="1"/>
  <c r="O701" i="1" l="1"/>
  <c r="R700" i="1"/>
  <c r="S700" i="1"/>
  <c r="O702" i="1" l="1"/>
  <c r="R701" i="1"/>
  <c r="S701" i="1"/>
  <c r="O703" i="1" l="1"/>
  <c r="R702" i="1"/>
  <c r="S702" i="1"/>
  <c r="O704" i="1" l="1"/>
  <c r="R703" i="1"/>
  <c r="S703" i="1"/>
  <c r="O705" i="1" l="1"/>
  <c r="R704" i="1"/>
  <c r="S704" i="1"/>
  <c r="O706" i="1" l="1"/>
  <c r="R705" i="1"/>
  <c r="S705" i="1"/>
  <c r="O707" i="1" l="1"/>
  <c r="R706" i="1"/>
  <c r="S706" i="1"/>
  <c r="O708" i="1" l="1"/>
  <c r="R707" i="1"/>
  <c r="S707" i="1"/>
  <c r="O709" i="1" l="1"/>
  <c r="R708" i="1"/>
  <c r="S708" i="1"/>
  <c r="O710" i="1" l="1"/>
  <c r="R709" i="1"/>
  <c r="S709" i="1"/>
  <c r="O711" i="1" l="1"/>
  <c r="R710" i="1"/>
  <c r="S710" i="1"/>
  <c r="O712" i="1" l="1"/>
  <c r="R711" i="1"/>
  <c r="S711" i="1"/>
  <c r="O713" i="1" l="1"/>
  <c r="R712" i="1"/>
  <c r="S712" i="1"/>
  <c r="O714" i="1" l="1"/>
  <c r="R713" i="1"/>
  <c r="S713" i="1"/>
  <c r="O715" i="1" l="1"/>
  <c r="R714" i="1"/>
  <c r="S714" i="1"/>
  <c r="O716" i="1" l="1"/>
  <c r="R715" i="1"/>
  <c r="S715" i="1"/>
  <c r="O717" i="1" l="1"/>
  <c r="R716" i="1"/>
  <c r="S716" i="1"/>
  <c r="O718" i="1" l="1"/>
  <c r="R717" i="1"/>
  <c r="S717" i="1"/>
  <c r="O719" i="1" l="1"/>
  <c r="R718" i="1"/>
  <c r="S718" i="1"/>
  <c r="O720" i="1" l="1"/>
  <c r="R719" i="1"/>
  <c r="S719" i="1"/>
  <c r="O721" i="1" l="1"/>
  <c r="R720" i="1"/>
  <c r="S720" i="1"/>
  <c r="O722" i="1" l="1"/>
  <c r="R721" i="1"/>
  <c r="S721" i="1"/>
  <c r="O723" i="1" l="1"/>
  <c r="R722" i="1"/>
  <c r="S722" i="1"/>
  <c r="O724" i="1" l="1"/>
  <c r="R723" i="1"/>
  <c r="S723" i="1"/>
  <c r="O725" i="1" l="1"/>
  <c r="R724" i="1"/>
  <c r="S724" i="1"/>
  <c r="O726" i="1" l="1"/>
  <c r="R725" i="1"/>
  <c r="S725" i="1"/>
  <c r="O727" i="1" l="1"/>
  <c r="R726" i="1"/>
  <c r="S726" i="1"/>
  <c r="O728" i="1" l="1"/>
  <c r="R727" i="1"/>
  <c r="S727" i="1"/>
  <c r="O729" i="1" l="1"/>
  <c r="R728" i="1"/>
  <c r="S728" i="1"/>
  <c r="O730" i="1" l="1"/>
  <c r="R729" i="1"/>
  <c r="S729" i="1"/>
  <c r="O731" i="1" l="1"/>
  <c r="S730" i="1"/>
  <c r="R730" i="1"/>
  <c r="O732" i="1" l="1"/>
  <c r="R731" i="1"/>
  <c r="S731" i="1"/>
  <c r="O733" i="1" l="1"/>
  <c r="R732" i="1"/>
  <c r="S732" i="1"/>
  <c r="O734" i="1" l="1"/>
  <c r="R733" i="1"/>
  <c r="S733" i="1"/>
  <c r="O735" i="1" l="1"/>
  <c r="S734" i="1"/>
  <c r="R734" i="1"/>
  <c r="O736" i="1" l="1"/>
  <c r="R735" i="1"/>
  <c r="S735" i="1"/>
  <c r="O737" i="1" l="1"/>
  <c r="R736" i="1"/>
  <c r="S736" i="1"/>
  <c r="O738" i="1" l="1"/>
  <c r="R737" i="1"/>
  <c r="S737" i="1"/>
  <c r="O739" i="1" l="1"/>
  <c r="S738" i="1"/>
  <c r="R738" i="1"/>
  <c r="O740" i="1" l="1"/>
  <c r="R739" i="1"/>
  <c r="S739" i="1"/>
  <c r="O741" i="1" l="1"/>
  <c r="R740" i="1"/>
  <c r="S740" i="1"/>
  <c r="O742" i="1" l="1"/>
  <c r="R741" i="1"/>
  <c r="S741" i="1"/>
  <c r="O743" i="1" l="1"/>
  <c r="S742" i="1"/>
  <c r="R742" i="1"/>
  <c r="O744" i="1" l="1"/>
  <c r="R743" i="1"/>
  <c r="S743" i="1"/>
  <c r="O745" i="1" l="1"/>
  <c r="R744" i="1"/>
  <c r="S744" i="1"/>
  <c r="O746" i="1" l="1"/>
  <c r="R745" i="1"/>
  <c r="S745" i="1"/>
  <c r="O747" i="1" l="1"/>
  <c r="S746" i="1"/>
  <c r="R746" i="1"/>
  <c r="O748" i="1" l="1"/>
  <c r="R747" i="1"/>
  <c r="S747" i="1"/>
  <c r="O749" i="1" l="1"/>
  <c r="R748" i="1"/>
  <c r="S748" i="1"/>
  <c r="O750" i="1" l="1"/>
  <c r="R749" i="1"/>
  <c r="S749" i="1"/>
  <c r="O751" i="1" l="1"/>
  <c r="S750" i="1"/>
  <c r="R750" i="1"/>
  <c r="O752" i="1" l="1"/>
  <c r="R751" i="1"/>
  <c r="S751" i="1"/>
  <c r="O753" i="1" l="1"/>
  <c r="R752" i="1"/>
  <c r="S752" i="1"/>
  <c r="O754" i="1" l="1"/>
  <c r="R753" i="1"/>
  <c r="S753" i="1"/>
  <c r="O755" i="1" l="1"/>
  <c r="S754" i="1"/>
  <c r="R754" i="1"/>
  <c r="O756" i="1" l="1"/>
  <c r="R755" i="1"/>
  <c r="S755" i="1"/>
  <c r="O757" i="1" l="1"/>
  <c r="R756" i="1"/>
  <c r="S756" i="1"/>
  <c r="O758" i="1" l="1"/>
  <c r="R757" i="1"/>
  <c r="S757" i="1"/>
  <c r="O759" i="1" l="1"/>
  <c r="S758" i="1"/>
  <c r="R758" i="1"/>
  <c r="O760" i="1" l="1"/>
  <c r="R759" i="1"/>
  <c r="S759" i="1"/>
  <c r="O761" i="1" l="1"/>
  <c r="R760" i="1"/>
  <c r="S760" i="1"/>
  <c r="O762" i="1" l="1"/>
  <c r="R761" i="1"/>
  <c r="S761" i="1"/>
  <c r="O763" i="1" l="1"/>
  <c r="S762" i="1"/>
  <c r="R762" i="1"/>
  <c r="O764" i="1" l="1"/>
  <c r="R763" i="1"/>
  <c r="S763" i="1"/>
  <c r="O765" i="1" l="1"/>
  <c r="R764" i="1"/>
  <c r="S764" i="1"/>
  <c r="O766" i="1" l="1"/>
  <c r="R765" i="1"/>
  <c r="S765" i="1"/>
  <c r="O767" i="1" l="1"/>
  <c r="S766" i="1"/>
  <c r="R766" i="1"/>
  <c r="O768" i="1" l="1"/>
  <c r="R767" i="1"/>
  <c r="S767" i="1"/>
  <c r="O769" i="1" l="1"/>
  <c r="R768" i="1"/>
  <c r="S768" i="1"/>
  <c r="O770" i="1" l="1"/>
  <c r="R769" i="1"/>
  <c r="S769" i="1"/>
  <c r="O771" i="1" l="1"/>
  <c r="S770" i="1"/>
  <c r="R770" i="1"/>
  <c r="O772" i="1" l="1"/>
  <c r="R771" i="1"/>
  <c r="S771" i="1"/>
  <c r="O773" i="1" l="1"/>
  <c r="R772" i="1"/>
  <c r="S772" i="1"/>
  <c r="O774" i="1" l="1"/>
  <c r="R773" i="1"/>
  <c r="S773" i="1"/>
  <c r="O775" i="1" l="1"/>
  <c r="S774" i="1"/>
  <c r="R774" i="1"/>
  <c r="O776" i="1" l="1"/>
  <c r="R775" i="1"/>
  <c r="S775" i="1"/>
  <c r="O777" i="1" l="1"/>
  <c r="R776" i="1"/>
  <c r="S776" i="1"/>
  <c r="O778" i="1" l="1"/>
  <c r="R777" i="1"/>
  <c r="S777" i="1"/>
  <c r="O779" i="1" l="1"/>
  <c r="S778" i="1"/>
  <c r="R778" i="1"/>
  <c r="O780" i="1" l="1"/>
  <c r="R779" i="1"/>
  <c r="S779" i="1"/>
  <c r="O781" i="1" l="1"/>
  <c r="R780" i="1"/>
  <c r="S780" i="1"/>
  <c r="O782" i="1" l="1"/>
  <c r="R781" i="1"/>
  <c r="S781" i="1"/>
  <c r="O783" i="1" l="1"/>
  <c r="S782" i="1"/>
  <c r="R782" i="1"/>
  <c r="O784" i="1" l="1"/>
  <c r="R783" i="1"/>
  <c r="S783" i="1"/>
  <c r="O785" i="1" l="1"/>
  <c r="R784" i="1"/>
  <c r="S784" i="1"/>
  <c r="O786" i="1" l="1"/>
  <c r="R785" i="1"/>
  <c r="S785" i="1"/>
  <c r="O787" i="1" l="1"/>
  <c r="S786" i="1"/>
  <c r="R786" i="1"/>
  <c r="O788" i="1" l="1"/>
  <c r="R787" i="1"/>
  <c r="S787" i="1"/>
  <c r="O789" i="1" l="1"/>
  <c r="R788" i="1"/>
  <c r="S788" i="1"/>
  <c r="O790" i="1" l="1"/>
  <c r="R789" i="1"/>
  <c r="S789" i="1"/>
  <c r="O791" i="1" l="1"/>
  <c r="S790" i="1"/>
  <c r="R790" i="1"/>
  <c r="O792" i="1" l="1"/>
  <c r="R791" i="1"/>
  <c r="S791" i="1"/>
  <c r="O793" i="1" l="1"/>
  <c r="R792" i="1"/>
  <c r="S792" i="1"/>
  <c r="O794" i="1" l="1"/>
  <c r="R793" i="1"/>
  <c r="S793" i="1"/>
  <c r="O795" i="1" l="1"/>
  <c r="S794" i="1"/>
  <c r="R794" i="1"/>
  <c r="O796" i="1" l="1"/>
  <c r="R795" i="1"/>
  <c r="S795" i="1"/>
  <c r="O797" i="1" l="1"/>
  <c r="R796" i="1"/>
  <c r="S796" i="1"/>
  <c r="O798" i="1" l="1"/>
  <c r="R797" i="1"/>
  <c r="S797" i="1"/>
  <c r="O799" i="1" l="1"/>
  <c r="S798" i="1"/>
  <c r="R798" i="1"/>
  <c r="O800" i="1" l="1"/>
  <c r="R799" i="1"/>
  <c r="S799" i="1"/>
  <c r="O801" i="1" l="1"/>
  <c r="R800" i="1"/>
  <c r="S800" i="1"/>
  <c r="O802" i="1" l="1"/>
  <c r="R801" i="1"/>
  <c r="S801" i="1"/>
  <c r="O803" i="1" l="1"/>
  <c r="S802" i="1"/>
  <c r="R802" i="1"/>
  <c r="O804" i="1" l="1"/>
  <c r="R803" i="1"/>
  <c r="S803" i="1"/>
  <c r="O805" i="1" l="1"/>
  <c r="R804" i="1"/>
  <c r="S804" i="1"/>
  <c r="O806" i="1" l="1"/>
  <c r="R805" i="1"/>
  <c r="S805" i="1"/>
  <c r="O807" i="1" l="1"/>
  <c r="S806" i="1"/>
  <c r="R806" i="1"/>
  <c r="O808" i="1" l="1"/>
  <c r="R807" i="1"/>
  <c r="S807" i="1"/>
  <c r="O809" i="1" l="1"/>
  <c r="R808" i="1"/>
  <c r="S808" i="1"/>
  <c r="O810" i="1" l="1"/>
  <c r="R809" i="1"/>
  <c r="S809" i="1"/>
  <c r="O811" i="1" l="1"/>
  <c r="S810" i="1"/>
  <c r="R810" i="1"/>
  <c r="O812" i="1" l="1"/>
  <c r="R811" i="1"/>
  <c r="S811" i="1"/>
  <c r="O813" i="1" l="1"/>
  <c r="R812" i="1"/>
  <c r="S812" i="1"/>
  <c r="O814" i="1" l="1"/>
  <c r="R813" i="1"/>
  <c r="S813" i="1"/>
  <c r="O815" i="1" l="1"/>
  <c r="S814" i="1"/>
  <c r="R814" i="1"/>
  <c r="O816" i="1" l="1"/>
  <c r="R815" i="1"/>
  <c r="S815" i="1"/>
  <c r="O817" i="1" l="1"/>
  <c r="R816" i="1"/>
  <c r="S816" i="1"/>
  <c r="O818" i="1" l="1"/>
  <c r="R817" i="1"/>
  <c r="S817" i="1"/>
  <c r="O819" i="1" l="1"/>
  <c r="S818" i="1"/>
  <c r="R818" i="1"/>
  <c r="O820" i="1" l="1"/>
  <c r="R819" i="1"/>
  <c r="S819" i="1"/>
  <c r="O821" i="1" l="1"/>
  <c r="R820" i="1"/>
  <c r="S820" i="1"/>
  <c r="O822" i="1" l="1"/>
  <c r="R821" i="1"/>
  <c r="S821" i="1"/>
  <c r="O823" i="1" l="1"/>
  <c r="S822" i="1"/>
  <c r="R822" i="1"/>
  <c r="O824" i="1" l="1"/>
  <c r="R823" i="1"/>
  <c r="S823" i="1"/>
  <c r="O825" i="1" l="1"/>
  <c r="R824" i="1"/>
  <c r="S824" i="1"/>
  <c r="O826" i="1" l="1"/>
  <c r="R825" i="1"/>
  <c r="S825" i="1"/>
  <c r="O827" i="1" l="1"/>
  <c r="S826" i="1"/>
  <c r="R826" i="1"/>
  <c r="O828" i="1" l="1"/>
  <c r="R827" i="1"/>
  <c r="S827" i="1"/>
  <c r="O829" i="1" l="1"/>
  <c r="R828" i="1"/>
  <c r="S828" i="1"/>
  <c r="O830" i="1" l="1"/>
  <c r="R829" i="1"/>
  <c r="S829" i="1"/>
  <c r="O831" i="1" l="1"/>
  <c r="S830" i="1"/>
  <c r="R830" i="1"/>
  <c r="O832" i="1" l="1"/>
  <c r="R831" i="1"/>
  <c r="S831" i="1"/>
  <c r="O833" i="1" l="1"/>
  <c r="R832" i="1"/>
  <c r="S832" i="1"/>
  <c r="O834" i="1" l="1"/>
  <c r="R833" i="1"/>
  <c r="S833" i="1"/>
  <c r="O835" i="1" l="1"/>
  <c r="S834" i="1"/>
  <c r="R834" i="1"/>
  <c r="O836" i="1" l="1"/>
  <c r="R835" i="1"/>
  <c r="S835" i="1"/>
  <c r="O837" i="1" l="1"/>
  <c r="R836" i="1"/>
  <c r="S836" i="1"/>
  <c r="O838" i="1" l="1"/>
  <c r="R837" i="1"/>
  <c r="S837" i="1"/>
  <c r="O839" i="1" l="1"/>
  <c r="S838" i="1"/>
  <c r="R838" i="1"/>
  <c r="O840" i="1" l="1"/>
  <c r="R839" i="1"/>
  <c r="S839" i="1"/>
  <c r="O841" i="1" l="1"/>
  <c r="R840" i="1"/>
  <c r="S840" i="1"/>
  <c r="O842" i="1" l="1"/>
  <c r="R841" i="1"/>
  <c r="S841" i="1"/>
  <c r="O843" i="1" l="1"/>
  <c r="S842" i="1"/>
  <c r="R842" i="1"/>
  <c r="O844" i="1" l="1"/>
  <c r="R843" i="1"/>
  <c r="S843" i="1"/>
  <c r="O845" i="1" l="1"/>
  <c r="R844" i="1"/>
  <c r="S844" i="1"/>
  <c r="O846" i="1" l="1"/>
  <c r="R845" i="1"/>
  <c r="S845" i="1"/>
  <c r="O847" i="1" l="1"/>
  <c r="S846" i="1"/>
  <c r="R846" i="1"/>
  <c r="O848" i="1" l="1"/>
  <c r="R847" i="1"/>
  <c r="S847" i="1"/>
  <c r="O849" i="1" l="1"/>
  <c r="R848" i="1"/>
  <c r="S848" i="1"/>
  <c r="O850" i="1" l="1"/>
  <c r="R849" i="1"/>
  <c r="S849" i="1"/>
  <c r="O851" i="1" l="1"/>
  <c r="S850" i="1"/>
  <c r="R850" i="1"/>
  <c r="O852" i="1" l="1"/>
  <c r="R851" i="1"/>
  <c r="S851" i="1"/>
  <c r="O853" i="1" l="1"/>
  <c r="R852" i="1"/>
  <c r="S852" i="1"/>
  <c r="O854" i="1" l="1"/>
  <c r="R853" i="1"/>
  <c r="S853" i="1"/>
  <c r="O855" i="1" l="1"/>
  <c r="S854" i="1"/>
  <c r="R854" i="1"/>
  <c r="O856" i="1" l="1"/>
  <c r="R855" i="1"/>
  <c r="S855" i="1"/>
  <c r="O857" i="1" l="1"/>
  <c r="R856" i="1"/>
  <c r="S856" i="1"/>
  <c r="O858" i="1" l="1"/>
  <c r="R857" i="1"/>
  <c r="S857" i="1"/>
  <c r="O859" i="1" l="1"/>
  <c r="S858" i="1"/>
  <c r="R858" i="1"/>
  <c r="O860" i="1" l="1"/>
  <c r="R859" i="1"/>
  <c r="S859" i="1"/>
  <c r="O861" i="1" l="1"/>
  <c r="R860" i="1"/>
  <c r="S860" i="1"/>
  <c r="O862" i="1" l="1"/>
  <c r="R861" i="1"/>
  <c r="S861" i="1"/>
  <c r="O863" i="1" l="1"/>
  <c r="S862" i="1"/>
  <c r="R862" i="1"/>
  <c r="O864" i="1" l="1"/>
  <c r="R863" i="1"/>
  <c r="S863" i="1"/>
  <c r="O865" i="1" l="1"/>
  <c r="R864" i="1"/>
  <c r="S864" i="1"/>
  <c r="O866" i="1" l="1"/>
  <c r="R865" i="1"/>
  <c r="S865" i="1"/>
  <c r="O867" i="1" l="1"/>
  <c r="S866" i="1"/>
  <c r="R866" i="1"/>
  <c r="O868" i="1" l="1"/>
  <c r="R867" i="1"/>
  <c r="S867" i="1"/>
  <c r="O869" i="1" l="1"/>
  <c r="R868" i="1"/>
  <c r="S868" i="1"/>
  <c r="O870" i="1" l="1"/>
  <c r="R869" i="1"/>
  <c r="S869" i="1"/>
  <c r="O871" i="1" l="1"/>
  <c r="S870" i="1"/>
  <c r="R870" i="1"/>
  <c r="O872" i="1" l="1"/>
  <c r="R871" i="1"/>
  <c r="S871" i="1"/>
  <c r="O873" i="1" l="1"/>
  <c r="R872" i="1"/>
  <c r="S872" i="1"/>
  <c r="O874" i="1" l="1"/>
  <c r="R873" i="1"/>
  <c r="S873" i="1"/>
  <c r="O875" i="1" l="1"/>
  <c r="S874" i="1"/>
  <c r="R874" i="1"/>
  <c r="O876" i="1" l="1"/>
  <c r="R875" i="1"/>
  <c r="S875" i="1"/>
  <c r="O877" i="1" l="1"/>
  <c r="R876" i="1"/>
  <c r="S876" i="1"/>
  <c r="O878" i="1" l="1"/>
  <c r="R877" i="1"/>
  <c r="S877" i="1"/>
  <c r="O879" i="1" l="1"/>
  <c r="S878" i="1"/>
  <c r="R878" i="1"/>
  <c r="O880" i="1" l="1"/>
  <c r="R879" i="1"/>
  <c r="S879" i="1"/>
  <c r="O881" i="1" l="1"/>
  <c r="R880" i="1"/>
  <c r="S880" i="1"/>
  <c r="O882" i="1" l="1"/>
  <c r="R881" i="1"/>
  <c r="S881" i="1"/>
  <c r="O883" i="1" l="1"/>
  <c r="S882" i="1"/>
  <c r="R882" i="1"/>
  <c r="O884" i="1" l="1"/>
  <c r="R883" i="1"/>
  <c r="S883" i="1"/>
  <c r="O885" i="1" l="1"/>
  <c r="R884" i="1"/>
  <c r="S884" i="1"/>
  <c r="O886" i="1" l="1"/>
  <c r="R885" i="1"/>
  <c r="S885" i="1"/>
  <c r="O887" i="1" l="1"/>
  <c r="S886" i="1"/>
  <c r="R886" i="1"/>
  <c r="O888" i="1" l="1"/>
  <c r="R887" i="1"/>
  <c r="S887" i="1"/>
  <c r="O889" i="1" l="1"/>
  <c r="R888" i="1"/>
  <c r="S888" i="1"/>
  <c r="O890" i="1" l="1"/>
  <c r="R889" i="1"/>
  <c r="S889" i="1"/>
  <c r="O891" i="1" l="1"/>
  <c r="S890" i="1"/>
  <c r="R890" i="1"/>
  <c r="O892" i="1" l="1"/>
  <c r="R891" i="1"/>
  <c r="S891" i="1"/>
  <c r="O893" i="1" l="1"/>
  <c r="R892" i="1"/>
  <c r="S892" i="1"/>
  <c r="O894" i="1" l="1"/>
  <c r="R893" i="1"/>
  <c r="S893" i="1"/>
  <c r="O895" i="1" l="1"/>
  <c r="S894" i="1"/>
  <c r="R894" i="1"/>
  <c r="O896" i="1" l="1"/>
  <c r="R895" i="1"/>
  <c r="S895" i="1"/>
  <c r="O897" i="1" l="1"/>
  <c r="R896" i="1"/>
  <c r="S896" i="1"/>
  <c r="O898" i="1" l="1"/>
  <c r="R897" i="1"/>
  <c r="S897" i="1"/>
  <c r="O899" i="1" l="1"/>
  <c r="S898" i="1"/>
  <c r="R898" i="1"/>
  <c r="O900" i="1" l="1"/>
  <c r="R899" i="1"/>
  <c r="S899" i="1"/>
  <c r="O901" i="1" l="1"/>
  <c r="R900" i="1"/>
  <c r="S900" i="1"/>
  <c r="O902" i="1" l="1"/>
  <c r="R901" i="1"/>
  <c r="S901" i="1"/>
  <c r="O903" i="1" l="1"/>
  <c r="S902" i="1"/>
  <c r="R902" i="1"/>
  <c r="O904" i="1" l="1"/>
  <c r="R903" i="1"/>
  <c r="S903" i="1"/>
  <c r="O905" i="1" l="1"/>
  <c r="R904" i="1"/>
  <c r="S904" i="1"/>
  <c r="O906" i="1" l="1"/>
  <c r="R905" i="1"/>
  <c r="S905" i="1"/>
  <c r="O907" i="1" l="1"/>
  <c r="S906" i="1"/>
  <c r="R906" i="1"/>
  <c r="O908" i="1" l="1"/>
  <c r="R907" i="1"/>
  <c r="S907" i="1"/>
  <c r="O909" i="1" l="1"/>
  <c r="R908" i="1"/>
  <c r="S908" i="1"/>
  <c r="O910" i="1" l="1"/>
  <c r="R909" i="1"/>
  <c r="S909" i="1"/>
  <c r="O911" i="1" l="1"/>
  <c r="S910" i="1"/>
  <c r="R910" i="1"/>
  <c r="O912" i="1" l="1"/>
  <c r="R911" i="1"/>
  <c r="S911" i="1"/>
  <c r="O913" i="1" l="1"/>
  <c r="R912" i="1"/>
  <c r="S912" i="1"/>
  <c r="O914" i="1" l="1"/>
  <c r="R913" i="1"/>
  <c r="S913" i="1"/>
  <c r="O915" i="1" l="1"/>
  <c r="S914" i="1"/>
  <c r="R914" i="1"/>
  <c r="O916" i="1" l="1"/>
  <c r="R915" i="1"/>
  <c r="S915" i="1"/>
  <c r="O917" i="1" l="1"/>
  <c r="R916" i="1"/>
  <c r="S916" i="1"/>
  <c r="O918" i="1" l="1"/>
  <c r="R917" i="1"/>
  <c r="S917" i="1"/>
  <c r="O919" i="1" l="1"/>
  <c r="S918" i="1"/>
  <c r="R918" i="1"/>
  <c r="O920" i="1" l="1"/>
  <c r="R919" i="1"/>
  <c r="S919" i="1"/>
  <c r="O921" i="1" l="1"/>
  <c r="R920" i="1"/>
  <c r="S920" i="1"/>
  <c r="O922" i="1" l="1"/>
  <c r="R921" i="1"/>
  <c r="S921" i="1"/>
  <c r="O923" i="1" l="1"/>
  <c r="S922" i="1"/>
  <c r="R922" i="1"/>
  <c r="O924" i="1" l="1"/>
  <c r="R923" i="1"/>
  <c r="S923" i="1"/>
  <c r="O925" i="1" l="1"/>
  <c r="R924" i="1"/>
  <c r="S924" i="1"/>
  <c r="O926" i="1" l="1"/>
  <c r="R925" i="1"/>
  <c r="S925" i="1"/>
  <c r="O927" i="1" l="1"/>
  <c r="S926" i="1"/>
  <c r="R926" i="1"/>
  <c r="O928" i="1" l="1"/>
  <c r="R927" i="1"/>
  <c r="S927" i="1"/>
  <c r="O929" i="1" l="1"/>
  <c r="R928" i="1"/>
  <c r="S928" i="1"/>
  <c r="O930" i="1" l="1"/>
  <c r="R929" i="1"/>
  <c r="S929" i="1"/>
  <c r="O931" i="1" l="1"/>
  <c r="S930" i="1"/>
  <c r="R930" i="1"/>
  <c r="O932" i="1" l="1"/>
  <c r="R931" i="1"/>
  <c r="S931" i="1"/>
  <c r="O933" i="1" l="1"/>
  <c r="R932" i="1"/>
  <c r="S932" i="1"/>
  <c r="O934" i="1" l="1"/>
  <c r="R933" i="1"/>
  <c r="S933" i="1"/>
  <c r="O935" i="1" l="1"/>
  <c r="S934" i="1"/>
  <c r="R934" i="1"/>
  <c r="O936" i="1" l="1"/>
  <c r="R935" i="1"/>
  <c r="S935" i="1"/>
  <c r="O937" i="1" l="1"/>
  <c r="R936" i="1"/>
  <c r="S936" i="1"/>
  <c r="O938" i="1" l="1"/>
  <c r="R937" i="1"/>
  <c r="S937" i="1"/>
  <c r="O939" i="1" l="1"/>
  <c r="S938" i="1"/>
  <c r="R938" i="1"/>
  <c r="O940" i="1" l="1"/>
  <c r="R939" i="1"/>
  <c r="S939" i="1"/>
  <c r="O941" i="1" l="1"/>
  <c r="R940" i="1"/>
  <c r="S940" i="1"/>
  <c r="O942" i="1" l="1"/>
  <c r="R941" i="1"/>
  <c r="S941" i="1"/>
  <c r="O943" i="1" l="1"/>
  <c r="S942" i="1"/>
  <c r="R942" i="1"/>
  <c r="O944" i="1" l="1"/>
  <c r="R943" i="1"/>
  <c r="S943" i="1"/>
  <c r="O945" i="1" l="1"/>
  <c r="R944" i="1"/>
  <c r="S944" i="1"/>
  <c r="O946" i="1" l="1"/>
  <c r="R945" i="1"/>
  <c r="S945" i="1"/>
  <c r="O947" i="1" l="1"/>
  <c r="S946" i="1"/>
  <c r="R946" i="1"/>
  <c r="O948" i="1" l="1"/>
  <c r="R947" i="1"/>
  <c r="S947" i="1"/>
  <c r="O949" i="1" l="1"/>
  <c r="R948" i="1"/>
  <c r="S948" i="1"/>
  <c r="O950" i="1" l="1"/>
  <c r="R949" i="1"/>
  <c r="S949" i="1"/>
  <c r="O951" i="1" l="1"/>
  <c r="S950" i="1"/>
  <c r="R950" i="1"/>
  <c r="O952" i="1" l="1"/>
  <c r="R951" i="1"/>
  <c r="S951" i="1"/>
  <c r="O953" i="1" l="1"/>
  <c r="R952" i="1"/>
  <c r="S952" i="1"/>
  <c r="O954" i="1" l="1"/>
  <c r="R953" i="1"/>
  <c r="S953" i="1"/>
  <c r="O955" i="1" l="1"/>
  <c r="S954" i="1"/>
  <c r="R954" i="1"/>
  <c r="O956" i="1" l="1"/>
  <c r="R955" i="1"/>
  <c r="S955" i="1"/>
  <c r="O957" i="1" l="1"/>
  <c r="R956" i="1"/>
  <c r="S956" i="1"/>
  <c r="O958" i="1" l="1"/>
  <c r="R957" i="1"/>
  <c r="S957" i="1"/>
  <c r="O959" i="1" l="1"/>
  <c r="S958" i="1"/>
  <c r="R958" i="1"/>
  <c r="O960" i="1" l="1"/>
  <c r="R959" i="1"/>
  <c r="S959" i="1"/>
  <c r="O961" i="1" l="1"/>
  <c r="R960" i="1"/>
  <c r="S960" i="1"/>
  <c r="O962" i="1" l="1"/>
  <c r="R961" i="1"/>
  <c r="S961" i="1"/>
  <c r="O963" i="1" l="1"/>
  <c r="S962" i="1"/>
  <c r="R962" i="1"/>
  <c r="O964" i="1" l="1"/>
  <c r="R963" i="1"/>
  <c r="S963" i="1"/>
  <c r="O965" i="1" l="1"/>
  <c r="R964" i="1"/>
  <c r="S964" i="1"/>
  <c r="O966" i="1" l="1"/>
  <c r="R965" i="1"/>
  <c r="S965" i="1"/>
  <c r="O967" i="1" l="1"/>
  <c r="S966" i="1"/>
  <c r="R966" i="1"/>
  <c r="O968" i="1" l="1"/>
  <c r="R967" i="1"/>
  <c r="S967" i="1"/>
  <c r="O969" i="1" l="1"/>
  <c r="R968" i="1"/>
  <c r="S968" i="1"/>
  <c r="O970" i="1" l="1"/>
  <c r="R969" i="1"/>
  <c r="S969" i="1"/>
  <c r="O971" i="1" l="1"/>
  <c r="S970" i="1"/>
  <c r="R970" i="1"/>
  <c r="O972" i="1" l="1"/>
  <c r="R971" i="1"/>
  <c r="S971" i="1"/>
  <c r="O973" i="1" l="1"/>
  <c r="R972" i="1"/>
  <c r="S972" i="1"/>
  <c r="O974" i="1" l="1"/>
  <c r="R973" i="1"/>
  <c r="S973" i="1"/>
  <c r="O975" i="1" l="1"/>
  <c r="S974" i="1"/>
  <c r="R974" i="1"/>
  <c r="O976" i="1" l="1"/>
  <c r="R975" i="1"/>
  <c r="S975" i="1"/>
  <c r="O977" i="1" l="1"/>
  <c r="R976" i="1"/>
  <c r="S976" i="1"/>
  <c r="O978" i="1" l="1"/>
  <c r="R977" i="1"/>
  <c r="S977" i="1"/>
  <c r="O979" i="1" l="1"/>
  <c r="S978" i="1"/>
  <c r="R978" i="1"/>
  <c r="O980" i="1" l="1"/>
  <c r="R979" i="1"/>
  <c r="S979" i="1"/>
  <c r="O981" i="1" l="1"/>
  <c r="R980" i="1"/>
  <c r="S980" i="1"/>
  <c r="O982" i="1" l="1"/>
  <c r="R981" i="1"/>
  <c r="S981" i="1"/>
  <c r="O983" i="1" l="1"/>
  <c r="S982" i="1"/>
  <c r="R982" i="1"/>
  <c r="O984" i="1" l="1"/>
  <c r="R983" i="1"/>
  <c r="S983" i="1"/>
  <c r="O985" i="1" l="1"/>
  <c r="R984" i="1"/>
  <c r="S984" i="1"/>
  <c r="O986" i="1" l="1"/>
  <c r="R985" i="1"/>
  <c r="S985" i="1"/>
  <c r="O987" i="1" l="1"/>
  <c r="S986" i="1"/>
  <c r="R986" i="1"/>
  <c r="O988" i="1" l="1"/>
  <c r="R987" i="1"/>
  <c r="S987" i="1"/>
  <c r="O989" i="1" l="1"/>
  <c r="R988" i="1"/>
  <c r="S988" i="1"/>
  <c r="O990" i="1" l="1"/>
  <c r="R989" i="1"/>
  <c r="S989" i="1"/>
  <c r="O991" i="1" l="1"/>
  <c r="S990" i="1"/>
  <c r="R990" i="1"/>
  <c r="O992" i="1" l="1"/>
  <c r="R991" i="1"/>
  <c r="S991" i="1"/>
  <c r="O993" i="1" l="1"/>
  <c r="R992" i="1"/>
  <c r="S992" i="1"/>
  <c r="O994" i="1" l="1"/>
  <c r="R993" i="1"/>
  <c r="S993" i="1"/>
  <c r="O995" i="1" l="1"/>
  <c r="S994" i="1"/>
  <c r="R994" i="1"/>
  <c r="O996" i="1" l="1"/>
  <c r="R995" i="1"/>
  <c r="S995" i="1"/>
  <c r="O997" i="1" l="1"/>
  <c r="R996" i="1"/>
  <c r="S996" i="1"/>
  <c r="O998" i="1" l="1"/>
  <c r="R997" i="1"/>
  <c r="S997" i="1"/>
  <c r="O999" i="1" l="1"/>
  <c r="S998" i="1"/>
  <c r="R998" i="1"/>
  <c r="O1000" i="1" l="1"/>
  <c r="R999" i="1"/>
  <c r="S999" i="1"/>
  <c r="O1001" i="1" l="1"/>
  <c r="R1000" i="1"/>
  <c r="S1000" i="1"/>
  <c r="O1002" i="1" l="1"/>
  <c r="R1001" i="1"/>
  <c r="S1001" i="1"/>
  <c r="O1003" i="1" l="1"/>
  <c r="S1002" i="1"/>
  <c r="R1002" i="1"/>
  <c r="O1004" i="1" l="1"/>
  <c r="R1003" i="1"/>
  <c r="S1003" i="1"/>
  <c r="O1005" i="1" l="1"/>
  <c r="R1004" i="1"/>
  <c r="S1004" i="1"/>
  <c r="O1006" i="1" l="1"/>
  <c r="R1005" i="1"/>
  <c r="S1005" i="1"/>
  <c r="O1007" i="1" l="1"/>
  <c r="S1006" i="1"/>
  <c r="R1006" i="1"/>
  <c r="O1008" i="1" l="1"/>
  <c r="R1007" i="1"/>
  <c r="S1007" i="1"/>
  <c r="O1009" i="1" l="1"/>
  <c r="R1008" i="1"/>
  <c r="S1008" i="1"/>
  <c r="O1010" i="1" l="1"/>
  <c r="R1009" i="1"/>
  <c r="S1009" i="1"/>
  <c r="O1011" i="1" l="1"/>
  <c r="S1010" i="1"/>
  <c r="R1010" i="1"/>
  <c r="O1012" i="1" l="1"/>
  <c r="R1011" i="1"/>
  <c r="S1011" i="1"/>
  <c r="O1013" i="1" l="1"/>
  <c r="R1012" i="1"/>
  <c r="S1012" i="1"/>
  <c r="O1014" i="1" l="1"/>
  <c r="R1013" i="1"/>
  <c r="S1013" i="1"/>
  <c r="O1015" i="1" l="1"/>
  <c r="S1014" i="1"/>
  <c r="R1014" i="1"/>
  <c r="O1016" i="1" l="1"/>
  <c r="R1015" i="1"/>
  <c r="S1015" i="1"/>
  <c r="O1017" i="1" l="1"/>
  <c r="R1016" i="1"/>
  <c r="S1016" i="1"/>
  <c r="O1018" i="1" l="1"/>
  <c r="R1017" i="1"/>
  <c r="S1017" i="1"/>
  <c r="O1019" i="1" l="1"/>
  <c r="S1018" i="1"/>
  <c r="R1018" i="1"/>
  <c r="O1020" i="1" l="1"/>
  <c r="R1019" i="1"/>
  <c r="S1019" i="1"/>
  <c r="O1021" i="1" l="1"/>
  <c r="R1020" i="1"/>
  <c r="S1020" i="1"/>
  <c r="O1022" i="1" l="1"/>
  <c r="R1021" i="1"/>
  <c r="S1021" i="1"/>
  <c r="O1023" i="1" l="1"/>
  <c r="S1022" i="1"/>
  <c r="R1022" i="1"/>
  <c r="O1024" i="1" l="1"/>
  <c r="R1023" i="1"/>
  <c r="S1023" i="1"/>
  <c r="O1025" i="1" l="1"/>
  <c r="R1024" i="1"/>
  <c r="S1024" i="1"/>
  <c r="O1026" i="1" l="1"/>
  <c r="R1025" i="1"/>
  <c r="S1025" i="1"/>
  <c r="O1027" i="1" l="1"/>
  <c r="S1026" i="1"/>
  <c r="R1026" i="1"/>
  <c r="O1028" i="1" l="1"/>
  <c r="R1027" i="1"/>
  <c r="S1027" i="1"/>
  <c r="O1029" i="1" l="1"/>
  <c r="R1028" i="1"/>
  <c r="S1028" i="1"/>
  <c r="O1030" i="1" l="1"/>
  <c r="S1029" i="1"/>
  <c r="R1029" i="1"/>
  <c r="O1031" i="1" l="1"/>
  <c r="R1030" i="1"/>
  <c r="S1030" i="1"/>
  <c r="O1032" i="1" l="1"/>
  <c r="R1031" i="1"/>
  <c r="S1031" i="1"/>
  <c r="O1033" i="1" l="1"/>
  <c r="R1032" i="1"/>
  <c r="S1032" i="1"/>
  <c r="O1034" i="1" l="1"/>
  <c r="S1033" i="1"/>
  <c r="R1033" i="1"/>
  <c r="O1035" i="1" l="1"/>
  <c r="R1034" i="1"/>
  <c r="S1034" i="1"/>
  <c r="O1036" i="1" l="1"/>
  <c r="R1035" i="1"/>
  <c r="S1035" i="1"/>
  <c r="O1037" i="1" l="1"/>
  <c r="R1036" i="1"/>
  <c r="S1036" i="1"/>
  <c r="O1038" i="1" l="1"/>
  <c r="S1037" i="1"/>
  <c r="R1037" i="1"/>
  <c r="O1039" i="1" l="1"/>
  <c r="R1038" i="1"/>
  <c r="S1038" i="1"/>
  <c r="O1040" i="1" l="1"/>
  <c r="R1039" i="1"/>
  <c r="S1039" i="1"/>
  <c r="O1041" i="1" l="1"/>
  <c r="R1040" i="1"/>
  <c r="S1040" i="1"/>
  <c r="O1042" i="1" l="1"/>
  <c r="S1041" i="1"/>
  <c r="R1041" i="1"/>
  <c r="O1043" i="1" l="1"/>
  <c r="R1042" i="1"/>
  <c r="S1042" i="1"/>
  <c r="O1044" i="1" l="1"/>
  <c r="R1043" i="1"/>
  <c r="S1043" i="1"/>
  <c r="O1045" i="1" l="1"/>
  <c r="R1044" i="1"/>
  <c r="S1044" i="1"/>
  <c r="O1046" i="1" l="1"/>
  <c r="S1045" i="1"/>
  <c r="R1045" i="1"/>
  <c r="O1047" i="1" l="1"/>
  <c r="R1046" i="1"/>
  <c r="S1046" i="1"/>
  <c r="O1048" i="1" l="1"/>
  <c r="R1047" i="1"/>
  <c r="S1047" i="1"/>
  <c r="O1049" i="1" l="1"/>
  <c r="R1048" i="1"/>
  <c r="S1048" i="1"/>
  <c r="O1050" i="1" l="1"/>
  <c r="S1049" i="1"/>
  <c r="R1049" i="1"/>
  <c r="O1051" i="1" l="1"/>
  <c r="R1050" i="1"/>
  <c r="S1050" i="1"/>
  <c r="O1052" i="1" l="1"/>
  <c r="R1051" i="1"/>
  <c r="S1051" i="1"/>
  <c r="O1053" i="1" l="1"/>
  <c r="R1052" i="1"/>
  <c r="S1052" i="1"/>
  <c r="O1054" i="1" l="1"/>
  <c r="S1053" i="1"/>
  <c r="R1053" i="1"/>
  <c r="O1055" i="1" l="1"/>
  <c r="R1054" i="1"/>
  <c r="S1054" i="1"/>
  <c r="O1056" i="1" l="1"/>
  <c r="R1055" i="1"/>
  <c r="S1055" i="1"/>
  <c r="O1057" i="1" l="1"/>
  <c r="R1056" i="1"/>
  <c r="S1056" i="1"/>
  <c r="O1058" i="1" l="1"/>
  <c r="S1057" i="1"/>
  <c r="R1057" i="1"/>
  <c r="O1059" i="1" l="1"/>
  <c r="R1058" i="1"/>
  <c r="S1058" i="1"/>
  <c r="O1060" i="1" l="1"/>
  <c r="R1059" i="1"/>
  <c r="S1059" i="1"/>
  <c r="O1061" i="1" l="1"/>
  <c r="R1060" i="1"/>
  <c r="S1060" i="1"/>
  <c r="O1062" i="1" l="1"/>
  <c r="S1061" i="1"/>
  <c r="R1061" i="1"/>
  <c r="O1063" i="1" l="1"/>
  <c r="R1062" i="1"/>
  <c r="S1062" i="1"/>
  <c r="O1064" i="1" l="1"/>
  <c r="R1063" i="1"/>
  <c r="S1063" i="1"/>
  <c r="O1065" i="1" l="1"/>
  <c r="R1064" i="1"/>
  <c r="S1064" i="1"/>
  <c r="O1066" i="1" l="1"/>
  <c r="S1065" i="1"/>
  <c r="R1065" i="1"/>
  <c r="O1067" i="1" l="1"/>
  <c r="R1066" i="1"/>
  <c r="S1066" i="1"/>
  <c r="O1068" i="1" l="1"/>
  <c r="R1067" i="1"/>
  <c r="S1067" i="1"/>
  <c r="O1069" i="1" l="1"/>
  <c r="R1068" i="1"/>
  <c r="S1068" i="1"/>
  <c r="O1070" i="1" l="1"/>
  <c r="S1069" i="1"/>
  <c r="R1069" i="1"/>
  <c r="O1071" i="1" l="1"/>
  <c r="R1070" i="1"/>
  <c r="S1070" i="1"/>
  <c r="O1072" i="1" l="1"/>
  <c r="R1071" i="1"/>
  <c r="S1071" i="1"/>
  <c r="O1073" i="1" l="1"/>
  <c r="R1072" i="1"/>
  <c r="S1072" i="1"/>
  <c r="O1074" i="1" l="1"/>
  <c r="S1073" i="1"/>
  <c r="R1073" i="1"/>
  <c r="O1075" i="1" l="1"/>
  <c r="R1074" i="1"/>
  <c r="S1074" i="1"/>
  <c r="O1076" i="1" l="1"/>
  <c r="R1075" i="1"/>
  <c r="S1075" i="1"/>
  <c r="O1077" i="1" l="1"/>
  <c r="R1076" i="1"/>
  <c r="S1076" i="1"/>
  <c r="O1078" i="1" l="1"/>
  <c r="S1077" i="1"/>
  <c r="R1077" i="1"/>
  <c r="O1079" i="1" l="1"/>
  <c r="R1078" i="1"/>
  <c r="S1078" i="1"/>
  <c r="O1080" i="1" l="1"/>
  <c r="R1079" i="1"/>
  <c r="S1079" i="1"/>
  <c r="O1081" i="1" l="1"/>
  <c r="R1080" i="1"/>
  <c r="S1080" i="1"/>
  <c r="O1082" i="1" l="1"/>
  <c r="S1081" i="1"/>
  <c r="R1081" i="1"/>
  <c r="O1083" i="1" l="1"/>
  <c r="R1082" i="1"/>
  <c r="S1082" i="1"/>
  <c r="O1084" i="1" l="1"/>
  <c r="R1083" i="1"/>
  <c r="S1083" i="1"/>
  <c r="O1085" i="1" l="1"/>
  <c r="R1084" i="1"/>
  <c r="S1084" i="1"/>
  <c r="O1086" i="1" l="1"/>
  <c r="S1085" i="1"/>
  <c r="R1085" i="1"/>
  <c r="O1087" i="1" l="1"/>
  <c r="R1086" i="1"/>
  <c r="S1086" i="1"/>
  <c r="O1088" i="1" l="1"/>
  <c r="R1087" i="1"/>
  <c r="S1087" i="1"/>
  <c r="O1089" i="1" l="1"/>
  <c r="R1088" i="1"/>
  <c r="S1088" i="1"/>
  <c r="O1090" i="1" l="1"/>
  <c r="S1089" i="1"/>
  <c r="R1089" i="1"/>
  <c r="O1091" i="1" l="1"/>
  <c r="R1090" i="1"/>
  <c r="S1090" i="1"/>
  <c r="O1092" i="1" l="1"/>
  <c r="R1091" i="1"/>
  <c r="S1091" i="1"/>
  <c r="O1093" i="1" l="1"/>
  <c r="R1092" i="1"/>
  <c r="S1092" i="1"/>
  <c r="O1094" i="1" l="1"/>
  <c r="S1093" i="1"/>
  <c r="R1093" i="1"/>
  <c r="O1095" i="1" l="1"/>
  <c r="R1094" i="1"/>
  <c r="S1094" i="1"/>
  <c r="O1096" i="1" l="1"/>
  <c r="R1095" i="1"/>
  <c r="S1095" i="1"/>
  <c r="O1097" i="1" l="1"/>
  <c r="R1096" i="1"/>
  <c r="S1096" i="1"/>
  <c r="O1098" i="1" l="1"/>
  <c r="S1097" i="1"/>
  <c r="R1097" i="1"/>
  <c r="O1099" i="1" l="1"/>
  <c r="R1098" i="1"/>
  <c r="S1098" i="1"/>
  <c r="O1100" i="1" l="1"/>
  <c r="R1099" i="1"/>
  <c r="S1099" i="1"/>
  <c r="O1101" i="1" l="1"/>
  <c r="R1100" i="1"/>
  <c r="S1100" i="1"/>
  <c r="O1102" i="1" l="1"/>
  <c r="S1101" i="1"/>
  <c r="R1101" i="1"/>
  <c r="O1103" i="1" l="1"/>
  <c r="R1102" i="1"/>
  <c r="S1102" i="1"/>
  <c r="O1104" i="1" l="1"/>
  <c r="R1103" i="1"/>
  <c r="S1103" i="1"/>
  <c r="O1105" i="1" l="1"/>
  <c r="R1104" i="1"/>
  <c r="S1104" i="1"/>
  <c r="O1106" i="1" l="1"/>
  <c r="S1105" i="1"/>
  <c r="R1105" i="1"/>
  <c r="O1107" i="1" l="1"/>
  <c r="R1106" i="1"/>
  <c r="S1106" i="1"/>
  <c r="O1108" i="1" l="1"/>
  <c r="R1107" i="1"/>
  <c r="S1107" i="1"/>
  <c r="O1109" i="1" l="1"/>
  <c r="R1108" i="1"/>
  <c r="S1108" i="1"/>
  <c r="O1110" i="1" l="1"/>
  <c r="S1109" i="1"/>
  <c r="R1109" i="1"/>
  <c r="O1111" i="1" l="1"/>
  <c r="R1110" i="1"/>
  <c r="S1110" i="1"/>
  <c r="O1112" i="1" l="1"/>
  <c r="R1111" i="1"/>
  <c r="S1111" i="1"/>
  <c r="O1113" i="1" l="1"/>
  <c r="R1112" i="1"/>
  <c r="S1112" i="1"/>
  <c r="O1114" i="1" l="1"/>
  <c r="S1113" i="1"/>
  <c r="R1113" i="1"/>
  <c r="O1115" i="1" l="1"/>
  <c r="R1114" i="1"/>
  <c r="S1114" i="1"/>
  <c r="O1116" i="1" l="1"/>
  <c r="R1115" i="1"/>
  <c r="S1115" i="1"/>
  <c r="O1117" i="1" l="1"/>
  <c r="R1116" i="1"/>
  <c r="S1116" i="1"/>
  <c r="O1118" i="1" l="1"/>
  <c r="S1117" i="1"/>
  <c r="R1117" i="1"/>
  <c r="O1119" i="1" l="1"/>
  <c r="R1118" i="1"/>
  <c r="S1118" i="1"/>
  <c r="O1120" i="1" l="1"/>
  <c r="R1119" i="1"/>
  <c r="S1119" i="1"/>
  <c r="O1121" i="1" l="1"/>
  <c r="R1120" i="1"/>
  <c r="S1120" i="1"/>
  <c r="O1122" i="1" l="1"/>
  <c r="S1121" i="1"/>
  <c r="R1121" i="1"/>
  <c r="O1123" i="1" l="1"/>
  <c r="R1122" i="1"/>
  <c r="S1122" i="1"/>
  <c r="O1124" i="1" l="1"/>
  <c r="R1123" i="1"/>
  <c r="S1123" i="1"/>
  <c r="O1125" i="1" l="1"/>
  <c r="R1124" i="1"/>
  <c r="S1124" i="1"/>
  <c r="O1126" i="1" l="1"/>
  <c r="S1125" i="1"/>
  <c r="R1125" i="1"/>
  <c r="O1127" i="1" l="1"/>
  <c r="R1126" i="1"/>
  <c r="S1126" i="1"/>
  <c r="O1128" i="1" l="1"/>
  <c r="R1127" i="1"/>
  <c r="S1127" i="1"/>
  <c r="O1129" i="1" l="1"/>
  <c r="R1128" i="1"/>
  <c r="S1128" i="1"/>
  <c r="O1130" i="1" l="1"/>
  <c r="S1129" i="1"/>
  <c r="R1129" i="1"/>
  <c r="O1131" i="1" l="1"/>
  <c r="R1130" i="1"/>
  <c r="S1130" i="1"/>
  <c r="O1132" i="1" l="1"/>
  <c r="R1131" i="1"/>
  <c r="S1131" i="1"/>
  <c r="O1133" i="1" l="1"/>
  <c r="R1132" i="1"/>
  <c r="S1132" i="1"/>
  <c r="O1134" i="1" l="1"/>
  <c r="S1133" i="1"/>
  <c r="R1133" i="1"/>
  <c r="O1135" i="1" l="1"/>
  <c r="R1134" i="1"/>
  <c r="S1134" i="1"/>
  <c r="O1136" i="1" l="1"/>
  <c r="R1135" i="1"/>
  <c r="S1135" i="1"/>
  <c r="O1137" i="1" l="1"/>
  <c r="R1136" i="1"/>
  <c r="S1136" i="1"/>
  <c r="O1138" i="1" l="1"/>
  <c r="S1137" i="1"/>
  <c r="R1137" i="1"/>
  <c r="O1139" i="1" l="1"/>
  <c r="R1138" i="1"/>
  <c r="S1138" i="1"/>
  <c r="O1140" i="1" l="1"/>
  <c r="R1139" i="1"/>
  <c r="S1139" i="1"/>
  <c r="O1141" i="1" l="1"/>
  <c r="R1140" i="1"/>
  <c r="S1140" i="1"/>
  <c r="O1142" i="1" l="1"/>
  <c r="S1141" i="1"/>
  <c r="R1141" i="1"/>
  <c r="O1143" i="1" l="1"/>
  <c r="R1142" i="1"/>
  <c r="S1142" i="1"/>
  <c r="O1144" i="1" l="1"/>
  <c r="R1143" i="1"/>
  <c r="S1143" i="1"/>
  <c r="O1145" i="1" l="1"/>
  <c r="R1144" i="1"/>
  <c r="S1144" i="1"/>
  <c r="O1146" i="1" l="1"/>
  <c r="S1145" i="1"/>
  <c r="R1145" i="1"/>
  <c r="O1147" i="1" l="1"/>
  <c r="R1146" i="1"/>
  <c r="S1146" i="1"/>
  <c r="O1148" i="1" l="1"/>
  <c r="R1147" i="1"/>
  <c r="S1147" i="1"/>
  <c r="O1149" i="1" l="1"/>
  <c r="R1148" i="1"/>
  <c r="S1148" i="1"/>
  <c r="O1150" i="1" l="1"/>
  <c r="S1149" i="1"/>
  <c r="R1149" i="1"/>
  <c r="O1151" i="1" l="1"/>
  <c r="R1150" i="1"/>
  <c r="S1150" i="1"/>
  <c r="O1152" i="1" l="1"/>
  <c r="R1151" i="1"/>
  <c r="S1151" i="1"/>
  <c r="O1153" i="1" l="1"/>
  <c r="R1152" i="1"/>
  <c r="S1152" i="1"/>
  <c r="O1154" i="1" l="1"/>
  <c r="S1153" i="1"/>
  <c r="R1153" i="1"/>
  <c r="O1155" i="1" l="1"/>
  <c r="R1154" i="1"/>
  <c r="S1154" i="1"/>
  <c r="O1156" i="1" l="1"/>
  <c r="R1155" i="1"/>
  <c r="S1155" i="1"/>
  <c r="O1157" i="1" l="1"/>
  <c r="R1156" i="1"/>
  <c r="S1156" i="1"/>
  <c r="O1158" i="1" l="1"/>
  <c r="S1157" i="1"/>
  <c r="R1157" i="1"/>
  <c r="O1159" i="1" l="1"/>
  <c r="R1158" i="1"/>
  <c r="S1158" i="1"/>
  <c r="O1160" i="1" l="1"/>
  <c r="R1159" i="1"/>
  <c r="S1159" i="1"/>
  <c r="O1161" i="1" l="1"/>
  <c r="R1160" i="1"/>
  <c r="S1160" i="1"/>
  <c r="O1162" i="1" l="1"/>
  <c r="S1161" i="1"/>
  <c r="R1161" i="1"/>
  <c r="O1163" i="1" l="1"/>
  <c r="R1162" i="1"/>
  <c r="S1162" i="1"/>
  <c r="O1164" i="1" l="1"/>
  <c r="R1163" i="1"/>
  <c r="S1163" i="1"/>
  <c r="O1165" i="1" l="1"/>
  <c r="R1164" i="1"/>
  <c r="S1164" i="1"/>
  <c r="O1166" i="1" l="1"/>
  <c r="S1165" i="1"/>
  <c r="R1165" i="1"/>
  <c r="O1167" i="1" l="1"/>
  <c r="R1166" i="1"/>
  <c r="S1166" i="1"/>
  <c r="O1168" i="1" l="1"/>
  <c r="R1167" i="1"/>
  <c r="S1167" i="1"/>
  <c r="O1169" i="1" l="1"/>
  <c r="R1168" i="1"/>
  <c r="S1168" i="1"/>
  <c r="O1170" i="1" l="1"/>
  <c r="S1169" i="1"/>
  <c r="R1169" i="1"/>
  <c r="O1171" i="1" l="1"/>
  <c r="R1170" i="1"/>
  <c r="S1170" i="1"/>
  <c r="O1172" i="1" l="1"/>
  <c r="R1171" i="1"/>
  <c r="S1171" i="1"/>
  <c r="O1173" i="1" l="1"/>
  <c r="R1172" i="1"/>
  <c r="S1172" i="1"/>
  <c r="O1174" i="1" l="1"/>
  <c r="S1173" i="1"/>
  <c r="R1173" i="1"/>
  <c r="O1175" i="1" l="1"/>
  <c r="R1174" i="1"/>
  <c r="S1174" i="1"/>
  <c r="O1176" i="1" l="1"/>
  <c r="R1175" i="1"/>
  <c r="S1175" i="1"/>
  <c r="O1177" i="1" l="1"/>
  <c r="R1176" i="1"/>
  <c r="S1176" i="1"/>
  <c r="O1178" i="1" l="1"/>
  <c r="S1177" i="1"/>
  <c r="R1177" i="1"/>
  <c r="O1179" i="1" l="1"/>
  <c r="R1178" i="1"/>
  <c r="S1178" i="1"/>
  <c r="O1180" i="1" l="1"/>
  <c r="R1179" i="1"/>
  <c r="S1179" i="1"/>
  <c r="O1181" i="1" l="1"/>
  <c r="R1180" i="1"/>
  <c r="S1180" i="1"/>
  <c r="O1182" i="1" l="1"/>
  <c r="S1181" i="1"/>
  <c r="R1181" i="1"/>
  <c r="O1183" i="1" l="1"/>
  <c r="R1182" i="1"/>
  <c r="S1182" i="1"/>
  <c r="O1184" i="1" l="1"/>
  <c r="R1183" i="1"/>
  <c r="S1183" i="1"/>
  <c r="O1185" i="1" l="1"/>
  <c r="R1184" i="1"/>
  <c r="S1184" i="1"/>
  <c r="O1186" i="1" l="1"/>
  <c r="S1185" i="1"/>
  <c r="R1185" i="1"/>
  <c r="O1187" i="1" l="1"/>
  <c r="R1186" i="1"/>
  <c r="S1186" i="1"/>
  <c r="O1188" i="1" l="1"/>
  <c r="R1187" i="1"/>
  <c r="S1187" i="1"/>
  <c r="O1189" i="1" l="1"/>
  <c r="R1188" i="1"/>
  <c r="S1188" i="1"/>
  <c r="O1190" i="1" l="1"/>
  <c r="S1189" i="1"/>
  <c r="R1189" i="1"/>
  <c r="O1191" i="1" l="1"/>
  <c r="R1190" i="1"/>
  <c r="S1190" i="1"/>
  <c r="O1192" i="1" l="1"/>
  <c r="R1191" i="1"/>
  <c r="S1191" i="1"/>
  <c r="O1193" i="1" l="1"/>
  <c r="R1192" i="1"/>
  <c r="S1192" i="1"/>
  <c r="O1194" i="1" l="1"/>
  <c r="S1193" i="1"/>
  <c r="R1193" i="1"/>
  <c r="O1195" i="1" l="1"/>
  <c r="R1194" i="1"/>
  <c r="S1194" i="1"/>
  <c r="O1196" i="1" l="1"/>
  <c r="R1195" i="1"/>
  <c r="S1195" i="1"/>
  <c r="O1197" i="1" l="1"/>
  <c r="R1196" i="1"/>
  <c r="S1196" i="1"/>
  <c r="O1198" i="1" l="1"/>
  <c r="S1197" i="1"/>
  <c r="R1197" i="1"/>
  <c r="O1199" i="1" l="1"/>
  <c r="R1198" i="1"/>
  <c r="S1198" i="1"/>
  <c r="O1200" i="1" l="1"/>
  <c r="R1199" i="1"/>
  <c r="S1199" i="1"/>
  <c r="O1201" i="1" l="1"/>
  <c r="R1200" i="1"/>
  <c r="S1200" i="1"/>
  <c r="O1202" i="1" l="1"/>
  <c r="S1201" i="1"/>
  <c r="R1201" i="1"/>
  <c r="O1203" i="1" l="1"/>
  <c r="R1202" i="1"/>
  <c r="S1202" i="1"/>
  <c r="O1204" i="1" l="1"/>
  <c r="R1203" i="1"/>
  <c r="S1203" i="1"/>
  <c r="O1205" i="1" l="1"/>
  <c r="R1204" i="1"/>
  <c r="S1204" i="1"/>
  <c r="O1206" i="1" l="1"/>
  <c r="S1205" i="1"/>
  <c r="R1205" i="1"/>
  <c r="O1207" i="1" l="1"/>
  <c r="R1206" i="1"/>
  <c r="S1206" i="1"/>
  <c r="O1208" i="1" l="1"/>
  <c r="R1207" i="1"/>
  <c r="S1207" i="1"/>
  <c r="O1209" i="1" l="1"/>
  <c r="R1208" i="1"/>
  <c r="S1208" i="1"/>
  <c r="O1210" i="1" l="1"/>
  <c r="S1209" i="1"/>
  <c r="R1209" i="1"/>
  <c r="O1211" i="1" l="1"/>
  <c r="R1210" i="1"/>
  <c r="S1210" i="1"/>
  <c r="O1212" i="1" l="1"/>
  <c r="R1211" i="1"/>
  <c r="S1211" i="1"/>
  <c r="O1213" i="1" l="1"/>
  <c r="R1212" i="1"/>
  <c r="S1212" i="1"/>
  <c r="O1214" i="1" l="1"/>
  <c r="S1213" i="1"/>
  <c r="R1213" i="1"/>
  <c r="O1215" i="1" l="1"/>
  <c r="R1214" i="1"/>
  <c r="S1214" i="1"/>
  <c r="O1216" i="1" l="1"/>
  <c r="R1215" i="1"/>
  <c r="S1215" i="1"/>
  <c r="O1217" i="1" l="1"/>
  <c r="R1216" i="1"/>
  <c r="S1216" i="1"/>
  <c r="O1218" i="1" l="1"/>
  <c r="S1217" i="1"/>
  <c r="R1217" i="1"/>
  <c r="O1219" i="1" l="1"/>
  <c r="R1218" i="1"/>
  <c r="S1218" i="1"/>
  <c r="O1220" i="1" l="1"/>
  <c r="R1219" i="1"/>
  <c r="S1219" i="1"/>
  <c r="O1221" i="1" l="1"/>
  <c r="R1220" i="1"/>
  <c r="S1220" i="1"/>
  <c r="O1222" i="1" l="1"/>
  <c r="S1221" i="1"/>
  <c r="R1221" i="1"/>
  <c r="O1223" i="1" l="1"/>
  <c r="R1222" i="1"/>
  <c r="S1222" i="1"/>
  <c r="O1224" i="1" l="1"/>
  <c r="R1223" i="1"/>
  <c r="S1223" i="1"/>
  <c r="O1225" i="1" l="1"/>
  <c r="R1224" i="1"/>
  <c r="S1224" i="1"/>
  <c r="O1226" i="1" l="1"/>
  <c r="S1225" i="1"/>
  <c r="R1225" i="1"/>
  <c r="O1227" i="1" l="1"/>
  <c r="R1226" i="1"/>
  <c r="S1226" i="1"/>
  <c r="O1228" i="1" l="1"/>
  <c r="R1227" i="1"/>
  <c r="S1227" i="1"/>
  <c r="O1229" i="1" l="1"/>
  <c r="R1228" i="1"/>
  <c r="S1228" i="1"/>
  <c r="O1230" i="1" l="1"/>
  <c r="S1229" i="1"/>
  <c r="R1229" i="1"/>
  <c r="O1231" i="1" l="1"/>
  <c r="R1230" i="1"/>
  <c r="S1230" i="1"/>
  <c r="O1232" i="1" l="1"/>
  <c r="R1231" i="1"/>
  <c r="S1231" i="1"/>
  <c r="O1233" i="1" l="1"/>
  <c r="R1232" i="1"/>
  <c r="S1232" i="1"/>
  <c r="O1234" i="1" l="1"/>
  <c r="S1233" i="1"/>
  <c r="R1233" i="1"/>
  <c r="O1235" i="1" l="1"/>
  <c r="R1234" i="1"/>
  <c r="S1234" i="1"/>
  <c r="O1236" i="1" l="1"/>
  <c r="R1235" i="1"/>
  <c r="S1235" i="1"/>
  <c r="O1237" i="1" l="1"/>
  <c r="R1236" i="1"/>
  <c r="S1236" i="1"/>
  <c r="O1238" i="1" l="1"/>
  <c r="S1237" i="1"/>
  <c r="R1237" i="1"/>
  <c r="O1239" i="1" l="1"/>
  <c r="R1238" i="1"/>
  <c r="S1238" i="1"/>
  <c r="O1240" i="1" l="1"/>
  <c r="R1239" i="1"/>
  <c r="S1239" i="1"/>
  <c r="O1241" i="1" l="1"/>
  <c r="R1240" i="1"/>
  <c r="S1240" i="1"/>
  <c r="O1242" i="1" l="1"/>
  <c r="S1241" i="1"/>
  <c r="R1241" i="1"/>
  <c r="O1243" i="1" l="1"/>
  <c r="R1242" i="1"/>
  <c r="S1242" i="1"/>
  <c r="O1244" i="1" l="1"/>
  <c r="R1243" i="1"/>
  <c r="S1243" i="1"/>
  <c r="O1245" i="1" l="1"/>
  <c r="R1244" i="1"/>
  <c r="S1244" i="1"/>
  <c r="O1246" i="1" l="1"/>
  <c r="S1245" i="1"/>
  <c r="R1245" i="1"/>
  <c r="O1247" i="1" l="1"/>
  <c r="R1246" i="1"/>
  <c r="S1246" i="1"/>
  <c r="O1248" i="1" l="1"/>
  <c r="R1247" i="1"/>
  <c r="S1247" i="1"/>
  <c r="O1249" i="1" l="1"/>
  <c r="R1248" i="1"/>
  <c r="S1248" i="1"/>
  <c r="O1250" i="1" l="1"/>
  <c r="S1249" i="1"/>
  <c r="R1249" i="1"/>
  <c r="O1251" i="1" l="1"/>
  <c r="R1250" i="1"/>
  <c r="S1250" i="1"/>
  <c r="O1252" i="1" l="1"/>
  <c r="R1251" i="1"/>
  <c r="S1251" i="1"/>
  <c r="O1253" i="1" l="1"/>
  <c r="R1252" i="1"/>
  <c r="S1252" i="1"/>
  <c r="O1254" i="1" l="1"/>
  <c r="S1253" i="1"/>
  <c r="R1253" i="1"/>
  <c r="O1255" i="1" l="1"/>
  <c r="R1254" i="1"/>
  <c r="S1254" i="1"/>
  <c r="O1256" i="1" l="1"/>
  <c r="R1255" i="1"/>
  <c r="S1255" i="1"/>
  <c r="O1257" i="1" l="1"/>
  <c r="R1256" i="1"/>
  <c r="S1256" i="1"/>
  <c r="O1258" i="1" l="1"/>
  <c r="S1257" i="1"/>
  <c r="R1257" i="1"/>
  <c r="O1259" i="1" l="1"/>
  <c r="R1258" i="1"/>
  <c r="S1258" i="1"/>
  <c r="O1260" i="1" l="1"/>
  <c r="R1259" i="1"/>
  <c r="S1259" i="1"/>
  <c r="O1261" i="1" l="1"/>
  <c r="R1260" i="1"/>
  <c r="S1260" i="1"/>
  <c r="O1262" i="1" l="1"/>
  <c r="S1261" i="1"/>
  <c r="R1261" i="1"/>
  <c r="O1263" i="1" l="1"/>
  <c r="R1262" i="1"/>
  <c r="S1262" i="1"/>
  <c r="O1264" i="1" l="1"/>
  <c r="R1263" i="1"/>
  <c r="S1263" i="1"/>
  <c r="O1265" i="1" l="1"/>
  <c r="R1264" i="1"/>
  <c r="S1264" i="1"/>
  <c r="O1266" i="1" l="1"/>
  <c r="S1265" i="1"/>
  <c r="R1265" i="1"/>
  <c r="O1267" i="1" l="1"/>
  <c r="R1266" i="1"/>
  <c r="S1266" i="1"/>
  <c r="O1268" i="1" l="1"/>
  <c r="R1267" i="1"/>
  <c r="S1267" i="1"/>
  <c r="O1269" i="1" l="1"/>
  <c r="R1268" i="1"/>
  <c r="S1268" i="1"/>
  <c r="O1270" i="1" l="1"/>
  <c r="S1269" i="1"/>
  <c r="R1269" i="1"/>
  <c r="O1271" i="1" l="1"/>
  <c r="R1270" i="1"/>
  <c r="S1270" i="1"/>
  <c r="O1272" i="1" l="1"/>
  <c r="R1271" i="1"/>
  <c r="S1271" i="1"/>
  <c r="O1273" i="1" l="1"/>
  <c r="R1272" i="1"/>
  <c r="S1272" i="1"/>
  <c r="O1274" i="1" l="1"/>
  <c r="S1273" i="1"/>
  <c r="R1273" i="1"/>
  <c r="O1275" i="1" l="1"/>
  <c r="R1274" i="1"/>
  <c r="S1274" i="1"/>
  <c r="O1276" i="1" l="1"/>
  <c r="R1275" i="1"/>
  <c r="S1275" i="1"/>
  <c r="O1277" i="1" l="1"/>
  <c r="R1276" i="1"/>
  <c r="S1276" i="1"/>
  <c r="O1278" i="1" l="1"/>
  <c r="S1277" i="1"/>
  <c r="R1277" i="1"/>
  <c r="O1279" i="1" l="1"/>
  <c r="R1278" i="1"/>
  <c r="S1278" i="1"/>
  <c r="O1280" i="1" l="1"/>
  <c r="R1279" i="1"/>
  <c r="S1279" i="1"/>
  <c r="O1281" i="1" l="1"/>
  <c r="R1280" i="1"/>
  <c r="S1280" i="1"/>
  <c r="O1282" i="1" l="1"/>
  <c r="S1281" i="1"/>
  <c r="R1281" i="1"/>
  <c r="O1283" i="1" l="1"/>
  <c r="R1282" i="1"/>
  <c r="S1282" i="1"/>
  <c r="O1284" i="1" l="1"/>
  <c r="R1283" i="1"/>
  <c r="S1283" i="1"/>
  <c r="O1285" i="1" l="1"/>
  <c r="R1284" i="1"/>
  <c r="S1284" i="1"/>
  <c r="O1286" i="1" l="1"/>
  <c r="S1285" i="1"/>
  <c r="R1285" i="1"/>
  <c r="O1287" i="1" l="1"/>
  <c r="R1286" i="1"/>
  <c r="S1286" i="1"/>
  <c r="O1288" i="1" l="1"/>
  <c r="R1287" i="1"/>
  <c r="S1287" i="1"/>
  <c r="O1289" i="1" l="1"/>
  <c r="R1288" i="1"/>
  <c r="S1288" i="1"/>
  <c r="O1290" i="1" l="1"/>
  <c r="S1289" i="1"/>
  <c r="R1289" i="1"/>
  <c r="O1291" i="1" l="1"/>
  <c r="R1290" i="1"/>
  <c r="S1290" i="1"/>
  <c r="O1292" i="1" l="1"/>
  <c r="R1291" i="1"/>
  <c r="S1291" i="1"/>
  <c r="O1293" i="1" l="1"/>
  <c r="R1292" i="1"/>
  <c r="S1292" i="1"/>
  <c r="O1294" i="1" l="1"/>
  <c r="S1293" i="1"/>
  <c r="R1293" i="1"/>
  <c r="O1295" i="1" l="1"/>
  <c r="R1294" i="1"/>
  <c r="S1294" i="1"/>
  <c r="O1296" i="1" l="1"/>
  <c r="R1295" i="1"/>
  <c r="S1295" i="1"/>
  <c r="O1297" i="1" l="1"/>
  <c r="R1296" i="1"/>
  <c r="S1296" i="1"/>
  <c r="O1298" i="1" l="1"/>
  <c r="S1297" i="1"/>
  <c r="R1297" i="1"/>
  <c r="O1299" i="1" l="1"/>
  <c r="R1298" i="1"/>
  <c r="S1298" i="1"/>
  <c r="O1300" i="1" l="1"/>
  <c r="R1299" i="1"/>
  <c r="S1299" i="1"/>
  <c r="O1301" i="1" l="1"/>
  <c r="R1300" i="1"/>
  <c r="S1300" i="1"/>
  <c r="O1302" i="1" l="1"/>
  <c r="S1301" i="1"/>
  <c r="R1301" i="1"/>
  <c r="O1303" i="1" l="1"/>
  <c r="R1302" i="1"/>
  <c r="S1302" i="1"/>
  <c r="O1304" i="1" l="1"/>
  <c r="R1303" i="1"/>
  <c r="S1303" i="1"/>
  <c r="O1305" i="1" l="1"/>
  <c r="R1304" i="1"/>
  <c r="S1304" i="1"/>
  <c r="O1306" i="1" l="1"/>
  <c r="S1305" i="1"/>
  <c r="R1305" i="1"/>
  <c r="O1307" i="1" l="1"/>
  <c r="R1306" i="1"/>
  <c r="S1306" i="1"/>
  <c r="O1308" i="1" l="1"/>
  <c r="R1307" i="1"/>
  <c r="S1307" i="1"/>
  <c r="O1309" i="1" l="1"/>
  <c r="R1308" i="1"/>
  <c r="S1308" i="1"/>
  <c r="O1310" i="1" l="1"/>
  <c r="S1309" i="1"/>
  <c r="R1309" i="1"/>
  <c r="O1311" i="1" l="1"/>
  <c r="R1310" i="1"/>
  <c r="S1310" i="1"/>
  <c r="O1312" i="1" l="1"/>
  <c r="R1311" i="1"/>
  <c r="S1311" i="1"/>
  <c r="O1313" i="1" l="1"/>
  <c r="R1312" i="1"/>
  <c r="S1312" i="1"/>
  <c r="O1314" i="1" l="1"/>
  <c r="S1313" i="1"/>
  <c r="R1313" i="1"/>
  <c r="O1315" i="1" l="1"/>
  <c r="R1314" i="1"/>
  <c r="S1314" i="1"/>
  <c r="O1316" i="1" l="1"/>
  <c r="R1315" i="1"/>
  <c r="S1315" i="1"/>
  <c r="O1317" i="1" l="1"/>
  <c r="R1316" i="1"/>
  <c r="S1316" i="1"/>
  <c r="O1318" i="1" l="1"/>
  <c r="S1317" i="1"/>
  <c r="R1317" i="1"/>
  <c r="O1319" i="1" l="1"/>
  <c r="R1318" i="1"/>
  <c r="S1318" i="1"/>
  <c r="O1320" i="1" l="1"/>
  <c r="R1319" i="1"/>
  <c r="S1319" i="1"/>
  <c r="O1321" i="1" l="1"/>
  <c r="R1320" i="1"/>
  <c r="S1320" i="1"/>
  <c r="O1322" i="1" l="1"/>
  <c r="S1321" i="1"/>
  <c r="R1321" i="1"/>
  <c r="O1323" i="1" l="1"/>
  <c r="R1322" i="1"/>
  <c r="S1322" i="1"/>
  <c r="O1324" i="1" l="1"/>
  <c r="R1323" i="1"/>
  <c r="S1323" i="1"/>
  <c r="O1325" i="1" l="1"/>
  <c r="R1324" i="1"/>
  <c r="S1324" i="1"/>
  <c r="O1326" i="1" l="1"/>
  <c r="S1325" i="1"/>
  <c r="R1325" i="1"/>
  <c r="O1327" i="1" l="1"/>
  <c r="R1326" i="1"/>
  <c r="S1326" i="1"/>
  <c r="O1328" i="1" l="1"/>
  <c r="R1327" i="1"/>
  <c r="S1327" i="1"/>
  <c r="O1329" i="1" l="1"/>
  <c r="R1328" i="1"/>
  <c r="S1328" i="1"/>
  <c r="O1330" i="1" l="1"/>
  <c r="S1329" i="1"/>
  <c r="R1329" i="1"/>
  <c r="O1331" i="1" l="1"/>
  <c r="S1330" i="1"/>
  <c r="R1330" i="1"/>
  <c r="O1332" i="1" l="1"/>
  <c r="R1331" i="1"/>
  <c r="S1331" i="1"/>
  <c r="O1333" i="1" l="1"/>
  <c r="R1332" i="1"/>
  <c r="S1332" i="1"/>
  <c r="O1334" i="1" l="1"/>
  <c r="S1333" i="1"/>
  <c r="R1333" i="1"/>
  <c r="O1335" i="1" l="1"/>
  <c r="S1334" i="1"/>
  <c r="R1334" i="1"/>
  <c r="O1336" i="1" l="1"/>
  <c r="R1335" i="1"/>
  <c r="S1335" i="1"/>
  <c r="O1337" i="1" l="1"/>
  <c r="R1336" i="1"/>
  <c r="S1336" i="1"/>
  <c r="O1338" i="1" l="1"/>
  <c r="S1337" i="1"/>
  <c r="R1337" i="1"/>
  <c r="O1339" i="1" l="1"/>
  <c r="S1338" i="1"/>
  <c r="R1338" i="1"/>
  <c r="O1340" i="1" l="1"/>
  <c r="R1339" i="1"/>
  <c r="S1339" i="1"/>
  <c r="O1341" i="1" l="1"/>
  <c r="R1340" i="1"/>
  <c r="S1340" i="1"/>
  <c r="O1342" i="1" l="1"/>
  <c r="S1341" i="1"/>
  <c r="R1341" i="1"/>
  <c r="O1343" i="1" l="1"/>
  <c r="S1342" i="1"/>
  <c r="R1342" i="1"/>
  <c r="O1344" i="1" l="1"/>
  <c r="R1343" i="1"/>
  <c r="S1343" i="1"/>
  <c r="O1345" i="1" l="1"/>
  <c r="R1344" i="1"/>
  <c r="S1344" i="1"/>
  <c r="O1346" i="1" l="1"/>
  <c r="S1345" i="1"/>
  <c r="R1345" i="1"/>
  <c r="O1347" i="1" l="1"/>
  <c r="S1346" i="1"/>
  <c r="R1346" i="1"/>
  <c r="O1348" i="1" l="1"/>
  <c r="R1347" i="1"/>
  <c r="S1347" i="1"/>
  <c r="O1349" i="1" l="1"/>
  <c r="R1348" i="1"/>
  <c r="S1348" i="1"/>
  <c r="O1350" i="1" l="1"/>
  <c r="S1349" i="1"/>
  <c r="R1349" i="1"/>
  <c r="O1351" i="1" l="1"/>
  <c r="S1350" i="1"/>
  <c r="R1350" i="1"/>
  <c r="O1352" i="1" l="1"/>
  <c r="R1351" i="1"/>
  <c r="S1351" i="1"/>
  <c r="O1353" i="1" l="1"/>
  <c r="R1352" i="1"/>
  <c r="S1352" i="1"/>
  <c r="O1354" i="1" l="1"/>
  <c r="S1353" i="1"/>
  <c r="R1353" i="1"/>
  <c r="O1355" i="1" l="1"/>
  <c r="S1354" i="1"/>
  <c r="R1354" i="1"/>
  <c r="O1356" i="1" l="1"/>
  <c r="R1355" i="1"/>
  <c r="S1355" i="1"/>
  <c r="O1357" i="1" l="1"/>
  <c r="R1356" i="1"/>
  <c r="S1356" i="1"/>
  <c r="O1358" i="1" l="1"/>
  <c r="S1357" i="1"/>
  <c r="R1357" i="1"/>
  <c r="O1359" i="1" l="1"/>
  <c r="S1358" i="1"/>
  <c r="R1358" i="1"/>
  <c r="O1360" i="1" l="1"/>
  <c r="R1359" i="1"/>
  <c r="S1359" i="1"/>
  <c r="O1361" i="1" l="1"/>
  <c r="R1360" i="1"/>
  <c r="S1360" i="1"/>
  <c r="O1362" i="1" l="1"/>
  <c r="S1361" i="1"/>
  <c r="R1361" i="1"/>
  <c r="O1363" i="1" l="1"/>
  <c r="S1362" i="1"/>
  <c r="R1362" i="1"/>
  <c r="O1364" i="1" l="1"/>
  <c r="R1363" i="1"/>
  <c r="S1363" i="1"/>
  <c r="O1365" i="1" l="1"/>
  <c r="R1364" i="1"/>
  <c r="S1364" i="1"/>
  <c r="O1366" i="1" l="1"/>
  <c r="S1365" i="1"/>
  <c r="R1365" i="1"/>
  <c r="O1367" i="1" l="1"/>
  <c r="S1366" i="1"/>
  <c r="R1366" i="1"/>
  <c r="O1368" i="1" l="1"/>
  <c r="R1367" i="1"/>
  <c r="S1367" i="1"/>
  <c r="O1369" i="1" l="1"/>
  <c r="R1368" i="1"/>
  <c r="S1368" i="1"/>
  <c r="O1370" i="1" l="1"/>
  <c r="S1369" i="1"/>
  <c r="R1369" i="1"/>
  <c r="O1371" i="1" l="1"/>
  <c r="S1370" i="1"/>
  <c r="R1370" i="1"/>
  <c r="O1372" i="1" l="1"/>
  <c r="R1371" i="1"/>
  <c r="S1371" i="1"/>
  <c r="O1373" i="1" l="1"/>
  <c r="R1372" i="1"/>
  <c r="S1372" i="1"/>
  <c r="O1374" i="1" l="1"/>
  <c r="S1373" i="1"/>
  <c r="R1373" i="1"/>
  <c r="O1375" i="1" l="1"/>
  <c r="S1374" i="1"/>
  <c r="R1374" i="1"/>
  <c r="O1376" i="1" l="1"/>
  <c r="R1375" i="1"/>
  <c r="S1375" i="1"/>
  <c r="O1377" i="1" l="1"/>
  <c r="R1376" i="1"/>
  <c r="S1376" i="1"/>
  <c r="O1378" i="1" l="1"/>
  <c r="S1377" i="1"/>
  <c r="R1377" i="1"/>
  <c r="O1379" i="1" l="1"/>
  <c r="S1378" i="1"/>
  <c r="R1378" i="1"/>
  <c r="O1380" i="1" l="1"/>
  <c r="R1379" i="1"/>
  <c r="S1379" i="1"/>
  <c r="O1381" i="1" l="1"/>
  <c r="R1380" i="1"/>
  <c r="S1380" i="1"/>
  <c r="O1382" i="1" l="1"/>
  <c r="S1381" i="1"/>
  <c r="R1381" i="1"/>
  <c r="O1383" i="1" l="1"/>
  <c r="S1382" i="1"/>
  <c r="R1382" i="1"/>
  <c r="O1384" i="1" l="1"/>
  <c r="R1383" i="1"/>
  <c r="S1383" i="1"/>
  <c r="O1385" i="1" l="1"/>
  <c r="R1384" i="1"/>
  <c r="S1384" i="1"/>
  <c r="O1386" i="1" l="1"/>
  <c r="S1385" i="1"/>
  <c r="R1385" i="1"/>
  <c r="O1387" i="1" l="1"/>
  <c r="S1386" i="1"/>
  <c r="R1386" i="1"/>
  <c r="O1388" i="1" l="1"/>
  <c r="R1387" i="1"/>
  <c r="S1387" i="1"/>
  <c r="O1389" i="1" l="1"/>
  <c r="R1388" i="1"/>
  <c r="S1388" i="1"/>
  <c r="O1390" i="1" l="1"/>
  <c r="S1389" i="1"/>
  <c r="R1389" i="1"/>
  <c r="O1391" i="1" l="1"/>
  <c r="S1390" i="1"/>
  <c r="R1390" i="1"/>
  <c r="O1392" i="1" l="1"/>
  <c r="R1391" i="1"/>
  <c r="S1391" i="1"/>
  <c r="O1393" i="1" l="1"/>
  <c r="R1392" i="1"/>
  <c r="S1392" i="1"/>
  <c r="O1394" i="1" l="1"/>
  <c r="S1393" i="1"/>
  <c r="R1393" i="1"/>
  <c r="O1395" i="1" l="1"/>
  <c r="S1394" i="1"/>
  <c r="R1394" i="1"/>
  <c r="O1396" i="1" l="1"/>
  <c r="R1395" i="1"/>
  <c r="S1395" i="1"/>
  <c r="O1397" i="1" l="1"/>
  <c r="R1396" i="1"/>
  <c r="S1396" i="1"/>
  <c r="O1398" i="1" l="1"/>
  <c r="S1397" i="1"/>
  <c r="R1397" i="1"/>
  <c r="O1399" i="1" l="1"/>
  <c r="S1398" i="1"/>
  <c r="R1398" i="1"/>
  <c r="O1400" i="1" l="1"/>
  <c r="R1399" i="1"/>
  <c r="S1399" i="1"/>
  <c r="O1401" i="1" l="1"/>
  <c r="R1400" i="1"/>
  <c r="S1400" i="1"/>
  <c r="O1402" i="1" l="1"/>
  <c r="S1401" i="1"/>
  <c r="R1401" i="1"/>
  <c r="O1403" i="1" l="1"/>
  <c r="S1402" i="1"/>
  <c r="R1402" i="1"/>
  <c r="O1404" i="1" l="1"/>
  <c r="R1403" i="1"/>
  <c r="S1403" i="1"/>
  <c r="O1405" i="1" l="1"/>
  <c r="R1404" i="1"/>
  <c r="S1404" i="1"/>
  <c r="O1406" i="1" l="1"/>
  <c r="S1405" i="1"/>
  <c r="R1405" i="1"/>
  <c r="O1407" i="1" l="1"/>
  <c r="S1406" i="1"/>
  <c r="R1406" i="1"/>
  <c r="O1408" i="1" l="1"/>
  <c r="R1407" i="1"/>
  <c r="S1407" i="1"/>
  <c r="O1409" i="1" l="1"/>
  <c r="R1408" i="1"/>
  <c r="S1408" i="1"/>
  <c r="O1410" i="1" l="1"/>
  <c r="S1409" i="1"/>
  <c r="R1409" i="1"/>
  <c r="O1411" i="1" l="1"/>
  <c r="S1410" i="1"/>
  <c r="R1410" i="1"/>
  <c r="O1412" i="1" l="1"/>
  <c r="R1411" i="1"/>
  <c r="S1411" i="1"/>
  <c r="O1413" i="1" l="1"/>
  <c r="R1412" i="1"/>
  <c r="S1412" i="1"/>
  <c r="O1414" i="1" l="1"/>
  <c r="S1413" i="1"/>
  <c r="R1413" i="1"/>
  <c r="O1415" i="1" l="1"/>
  <c r="S1414" i="1"/>
  <c r="R1414" i="1"/>
  <c r="O1416" i="1" l="1"/>
  <c r="R1415" i="1"/>
  <c r="S1415" i="1"/>
  <c r="O1417" i="1" l="1"/>
  <c r="R1416" i="1"/>
  <c r="S1416" i="1"/>
  <c r="O1418" i="1" l="1"/>
  <c r="S1417" i="1"/>
  <c r="R1417" i="1"/>
  <c r="O1419" i="1" l="1"/>
  <c r="S1418" i="1"/>
  <c r="R1418" i="1"/>
  <c r="O1420" i="1" l="1"/>
  <c r="R1419" i="1"/>
  <c r="S1419" i="1"/>
  <c r="O1421" i="1" l="1"/>
  <c r="R1420" i="1"/>
  <c r="S1420" i="1"/>
  <c r="O1422" i="1" l="1"/>
  <c r="S1421" i="1"/>
  <c r="R1421" i="1"/>
  <c r="O1423" i="1" l="1"/>
  <c r="S1422" i="1"/>
  <c r="R1422" i="1"/>
  <c r="O1424" i="1" l="1"/>
  <c r="R1423" i="1"/>
  <c r="S1423" i="1"/>
  <c r="O1425" i="1" l="1"/>
  <c r="R1424" i="1"/>
  <c r="S1424" i="1"/>
  <c r="O1426" i="1" l="1"/>
  <c r="S1425" i="1"/>
  <c r="R1425" i="1"/>
  <c r="O1427" i="1" l="1"/>
  <c r="S1426" i="1"/>
  <c r="R1426" i="1"/>
  <c r="O1428" i="1" l="1"/>
  <c r="R1427" i="1"/>
  <c r="S1427" i="1"/>
  <c r="O1429" i="1" l="1"/>
  <c r="R1428" i="1"/>
  <c r="S1428" i="1"/>
  <c r="O1430" i="1" l="1"/>
  <c r="S1429" i="1"/>
  <c r="R1429" i="1"/>
  <c r="O1431" i="1" l="1"/>
  <c r="S1430" i="1"/>
  <c r="R1430" i="1"/>
  <c r="O1432" i="1" l="1"/>
  <c r="R1431" i="1"/>
  <c r="S1431" i="1"/>
  <c r="O1433" i="1" l="1"/>
  <c r="R1432" i="1"/>
  <c r="S1432" i="1"/>
  <c r="O1434" i="1" l="1"/>
  <c r="S1433" i="1"/>
  <c r="R1433" i="1"/>
  <c r="O1435" i="1" l="1"/>
  <c r="S1434" i="1"/>
  <c r="R1434" i="1"/>
  <c r="O1436" i="1" l="1"/>
  <c r="R1435" i="1"/>
  <c r="S1435" i="1"/>
  <c r="O1437" i="1" l="1"/>
  <c r="R1436" i="1"/>
  <c r="S1436" i="1"/>
  <c r="O1438" i="1" l="1"/>
  <c r="S1437" i="1"/>
  <c r="R1437" i="1"/>
  <c r="O1439" i="1" l="1"/>
  <c r="S1438" i="1"/>
  <c r="R1438" i="1"/>
  <c r="O1440" i="1" l="1"/>
  <c r="R1439" i="1"/>
  <c r="S1439" i="1"/>
  <c r="O1441" i="1" l="1"/>
  <c r="R1440" i="1"/>
  <c r="S1440" i="1"/>
  <c r="O1442" i="1" l="1"/>
  <c r="S1441" i="1"/>
  <c r="R1441" i="1"/>
  <c r="O1443" i="1" l="1"/>
  <c r="S1442" i="1"/>
  <c r="R1442" i="1"/>
  <c r="O1444" i="1" l="1"/>
  <c r="R1443" i="1"/>
  <c r="S1443" i="1"/>
  <c r="O1445" i="1" l="1"/>
  <c r="R1444" i="1"/>
  <c r="S1444" i="1"/>
  <c r="O1446" i="1" l="1"/>
  <c r="S1445" i="1"/>
  <c r="R1445" i="1"/>
  <c r="O1447" i="1" l="1"/>
  <c r="S1446" i="1"/>
  <c r="R1446" i="1"/>
  <c r="O1448" i="1" l="1"/>
  <c r="R1447" i="1"/>
  <c r="S1447" i="1"/>
  <c r="O1449" i="1" l="1"/>
  <c r="R1448" i="1"/>
  <c r="S1448" i="1"/>
  <c r="O1450" i="1" l="1"/>
  <c r="S1449" i="1"/>
  <c r="R1449" i="1"/>
  <c r="O1451" i="1" l="1"/>
  <c r="S1450" i="1"/>
  <c r="R1450" i="1"/>
  <c r="O1452" i="1" l="1"/>
  <c r="R1451" i="1"/>
  <c r="S1451" i="1"/>
  <c r="O1453" i="1" l="1"/>
  <c r="R1452" i="1"/>
  <c r="S1452" i="1"/>
  <c r="O1454" i="1" l="1"/>
  <c r="S1453" i="1"/>
  <c r="R1453" i="1"/>
  <c r="O1455" i="1" l="1"/>
  <c r="S1454" i="1"/>
  <c r="R1454" i="1"/>
  <c r="O1456" i="1" l="1"/>
  <c r="R1455" i="1"/>
  <c r="S1455" i="1"/>
  <c r="O1457" i="1" l="1"/>
  <c r="R1456" i="1"/>
  <c r="S1456" i="1"/>
  <c r="O1458" i="1" l="1"/>
  <c r="S1457" i="1"/>
  <c r="R1457" i="1"/>
  <c r="O1459" i="1" l="1"/>
  <c r="S1458" i="1"/>
  <c r="R1458" i="1"/>
  <c r="O1460" i="1" l="1"/>
  <c r="R1459" i="1"/>
  <c r="S1459" i="1"/>
  <c r="O1461" i="1" l="1"/>
  <c r="R1460" i="1"/>
  <c r="S1460" i="1"/>
  <c r="O1462" i="1" l="1"/>
  <c r="S1461" i="1"/>
  <c r="R1461" i="1"/>
  <c r="O1463" i="1" l="1"/>
  <c r="S1462" i="1"/>
  <c r="R1462" i="1"/>
  <c r="O1464" i="1" l="1"/>
  <c r="R1463" i="1"/>
  <c r="S1463" i="1"/>
  <c r="O1465" i="1" l="1"/>
  <c r="R1464" i="1"/>
  <c r="S1464" i="1"/>
  <c r="O1466" i="1" l="1"/>
  <c r="S1465" i="1"/>
  <c r="R1465" i="1"/>
  <c r="O1467" i="1" l="1"/>
  <c r="S1466" i="1"/>
  <c r="R1466" i="1"/>
  <c r="O1468" i="1" l="1"/>
  <c r="R1467" i="1"/>
  <c r="S1467" i="1"/>
  <c r="O1469" i="1" l="1"/>
  <c r="R1468" i="1"/>
  <c r="S1468" i="1"/>
  <c r="O1470" i="1" l="1"/>
  <c r="S1469" i="1"/>
  <c r="R1469" i="1"/>
  <c r="O1471" i="1" l="1"/>
  <c r="S1470" i="1"/>
  <c r="R1470" i="1"/>
  <c r="O1472" i="1" l="1"/>
  <c r="R1471" i="1"/>
  <c r="S1471" i="1"/>
  <c r="O1473" i="1" l="1"/>
  <c r="R1472" i="1"/>
  <c r="S1472" i="1"/>
  <c r="O1474" i="1" l="1"/>
  <c r="S1473" i="1"/>
  <c r="R1473" i="1"/>
  <c r="O1475" i="1" l="1"/>
  <c r="S1474" i="1"/>
  <c r="R1474" i="1"/>
  <c r="O1476" i="1" l="1"/>
  <c r="R1475" i="1"/>
  <c r="S1475" i="1"/>
  <c r="O1477" i="1" l="1"/>
  <c r="R1476" i="1"/>
  <c r="S1476" i="1"/>
  <c r="O1478" i="1" l="1"/>
  <c r="S1477" i="1"/>
  <c r="R1477" i="1"/>
  <c r="O1479" i="1" l="1"/>
  <c r="S1478" i="1"/>
  <c r="R1478" i="1"/>
  <c r="O1480" i="1" l="1"/>
  <c r="R1479" i="1"/>
  <c r="S1479" i="1"/>
  <c r="O1481" i="1" l="1"/>
  <c r="R1480" i="1"/>
  <c r="S1480" i="1"/>
  <c r="O1482" i="1" l="1"/>
  <c r="S1481" i="1"/>
  <c r="R1481" i="1"/>
  <c r="O1483" i="1" l="1"/>
  <c r="S1482" i="1"/>
  <c r="R1482" i="1"/>
  <c r="O1484" i="1" l="1"/>
  <c r="R1483" i="1"/>
  <c r="S1483" i="1"/>
  <c r="O1485" i="1" l="1"/>
  <c r="R1484" i="1"/>
  <c r="S1484" i="1"/>
  <c r="O1486" i="1" l="1"/>
  <c r="S1485" i="1"/>
  <c r="R1485" i="1"/>
  <c r="O1487" i="1" l="1"/>
  <c r="S1486" i="1"/>
  <c r="R1486" i="1"/>
  <c r="O1488" i="1" l="1"/>
  <c r="R1487" i="1"/>
  <c r="S1487" i="1"/>
  <c r="O1489" i="1" l="1"/>
  <c r="R1488" i="1"/>
  <c r="S1488" i="1"/>
  <c r="O1490" i="1" l="1"/>
  <c r="S1489" i="1"/>
  <c r="R1489" i="1"/>
  <c r="O1491" i="1" l="1"/>
  <c r="S1490" i="1"/>
  <c r="R1490" i="1"/>
  <c r="O1492" i="1" l="1"/>
  <c r="R1491" i="1"/>
  <c r="S1491" i="1"/>
  <c r="O1493" i="1" l="1"/>
  <c r="R1492" i="1"/>
  <c r="S1492" i="1"/>
  <c r="O1494" i="1" l="1"/>
  <c r="S1493" i="1"/>
  <c r="R1493" i="1"/>
  <c r="O1495" i="1" l="1"/>
  <c r="S1494" i="1"/>
  <c r="R1494" i="1"/>
  <c r="O1496" i="1" l="1"/>
  <c r="R1495" i="1"/>
  <c r="S1495" i="1"/>
  <c r="O1497" i="1" l="1"/>
  <c r="R1496" i="1"/>
  <c r="S1496" i="1"/>
  <c r="O1498" i="1" l="1"/>
  <c r="S1497" i="1"/>
  <c r="R1497" i="1"/>
  <c r="O1499" i="1" l="1"/>
  <c r="S1498" i="1"/>
  <c r="R1498" i="1"/>
  <c r="O1500" i="1" l="1"/>
  <c r="R1499" i="1"/>
  <c r="S1499" i="1"/>
  <c r="O1501" i="1" l="1"/>
  <c r="R1500" i="1"/>
  <c r="S1500" i="1"/>
  <c r="O1502" i="1" l="1"/>
  <c r="S1501" i="1"/>
  <c r="R1501" i="1"/>
  <c r="O1503" i="1" l="1"/>
  <c r="S1502" i="1"/>
  <c r="R1502" i="1"/>
  <c r="O1504" i="1" l="1"/>
  <c r="R1503" i="1"/>
  <c r="S1503" i="1"/>
  <c r="O1505" i="1" l="1"/>
  <c r="R1504" i="1"/>
  <c r="S1504" i="1"/>
  <c r="O1506" i="1" l="1"/>
  <c r="S1505" i="1"/>
  <c r="R1505" i="1"/>
  <c r="O1507" i="1" l="1"/>
  <c r="S1506" i="1"/>
  <c r="R1506" i="1"/>
  <c r="O1508" i="1" l="1"/>
  <c r="R1507" i="1"/>
  <c r="S1507" i="1"/>
  <c r="O1509" i="1" l="1"/>
  <c r="R1508" i="1"/>
  <c r="S1508" i="1"/>
  <c r="O1510" i="1" l="1"/>
  <c r="S1509" i="1"/>
  <c r="R1509" i="1"/>
  <c r="O1511" i="1" l="1"/>
  <c r="S1510" i="1"/>
  <c r="R1510" i="1"/>
  <c r="O1512" i="1" l="1"/>
  <c r="R1511" i="1"/>
  <c r="S1511" i="1"/>
  <c r="O1513" i="1" l="1"/>
  <c r="R1512" i="1"/>
  <c r="S1512" i="1"/>
  <c r="O1514" i="1" l="1"/>
  <c r="S1513" i="1"/>
  <c r="R1513" i="1"/>
  <c r="O1515" i="1" l="1"/>
  <c r="S1514" i="1"/>
  <c r="R1514" i="1"/>
  <c r="O1516" i="1" l="1"/>
  <c r="R1515" i="1"/>
  <c r="S1515" i="1"/>
  <c r="O1517" i="1" l="1"/>
  <c r="R1516" i="1"/>
  <c r="S1516" i="1"/>
  <c r="O1518" i="1" l="1"/>
  <c r="S1517" i="1"/>
  <c r="R1517" i="1"/>
  <c r="O1519" i="1" l="1"/>
  <c r="S1518" i="1"/>
  <c r="R1518" i="1"/>
  <c r="O1520" i="1" l="1"/>
  <c r="R1519" i="1"/>
  <c r="S1519" i="1"/>
  <c r="O1521" i="1" l="1"/>
  <c r="R1520" i="1"/>
  <c r="S1520" i="1"/>
  <c r="O1522" i="1" l="1"/>
  <c r="S1521" i="1"/>
  <c r="R1521" i="1"/>
  <c r="O1523" i="1" l="1"/>
  <c r="S1522" i="1"/>
  <c r="R1522" i="1"/>
  <c r="O1524" i="1" l="1"/>
  <c r="R1523" i="1"/>
  <c r="S1523" i="1"/>
  <c r="O1525" i="1" l="1"/>
  <c r="R1524" i="1"/>
  <c r="S1524" i="1"/>
  <c r="O1526" i="1" l="1"/>
  <c r="S1525" i="1"/>
  <c r="R1525" i="1"/>
  <c r="O1527" i="1" l="1"/>
  <c r="S1526" i="1"/>
  <c r="R1526" i="1"/>
  <c r="O1528" i="1" l="1"/>
  <c r="R1527" i="1"/>
  <c r="S1527" i="1"/>
  <c r="O1529" i="1" l="1"/>
  <c r="R1528" i="1"/>
  <c r="S1528" i="1"/>
  <c r="O1530" i="1" l="1"/>
  <c r="S1529" i="1"/>
  <c r="R1529" i="1"/>
  <c r="O1531" i="1" l="1"/>
  <c r="S1530" i="1"/>
  <c r="R1530" i="1"/>
  <c r="O1532" i="1" l="1"/>
  <c r="R1531" i="1"/>
  <c r="S1531" i="1"/>
  <c r="O1533" i="1" l="1"/>
  <c r="R1532" i="1"/>
  <c r="S1532" i="1"/>
  <c r="O1534" i="1" l="1"/>
  <c r="S1533" i="1"/>
  <c r="R1533" i="1"/>
  <c r="O1535" i="1" l="1"/>
  <c r="S1534" i="1"/>
  <c r="R1534" i="1"/>
  <c r="O1536" i="1" l="1"/>
  <c r="R1535" i="1"/>
  <c r="S1535" i="1"/>
  <c r="O1537" i="1" l="1"/>
  <c r="R1536" i="1"/>
  <c r="S1536" i="1"/>
  <c r="O1538" i="1" l="1"/>
  <c r="S1537" i="1"/>
  <c r="R1537" i="1"/>
  <c r="O1539" i="1" l="1"/>
  <c r="S1538" i="1"/>
  <c r="R1538" i="1"/>
  <c r="O1540" i="1" l="1"/>
  <c r="R1539" i="1"/>
  <c r="S1539" i="1"/>
  <c r="O1541" i="1" l="1"/>
  <c r="R1540" i="1"/>
  <c r="S1540" i="1"/>
  <c r="O1542" i="1" l="1"/>
  <c r="S1541" i="1"/>
  <c r="R1541" i="1"/>
  <c r="O1543" i="1" l="1"/>
  <c r="S1542" i="1"/>
  <c r="R1542" i="1"/>
  <c r="O1544" i="1" l="1"/>
  <c r="R1543" i="1"/>
  <c r="S1543" i="1"/>
  <c r="O1545" i="1" l="1"/>
  <c r="R1544" i="1"/>
  <c r="S1544" i="1"/>
  <c r="O1546" i="1" l="1"/>
  <c r="S1545" i="1"/>
  <c r="R1545" i="1"/>
  <c r="O1547" i="1" l="1"/>
  <c r="S1546" i="1"/>
  <c r="R1546" i="1"/>
  <c r="O1548" i="1" l="1"/>
  <c r="R1547" i="1"/>
  <c r="S1547" i="1"/>
  <c r="O1549" i="1" l="1"/>
  <c r="R1548" i="1"/>
  <c r="S1548" i="1"/>
  <c r="O1550" i="1" l="1"/>
  <c r="S1549" i="1"/>
  <c r="R1549" i="1"/>
  <c r="O1551" i="1" l="1"/>
  <c r="S1550" i="1"/>
  <c r="R1550" i="1"/>
  <c r="O1552" i="1" l="1"/>
  <c r="R1551" i="1"/>
  <c r="S1551" i="1"/>
  <c r="O1553" i="1" l="1"/>
  <c r="R1552" i="1"/>
  <c r="S1552" i="1"/>
  <c r="O1554" i="1" l="1"/>
  <c r="S1553" i="1"/>
  <c r="R1553" i="1"/>
  <c r="O1555" i="1" l="1"/>
  <c r="S1554" i="1"/>
  <c r="R1554" i="1"/>
  <c r="O1556" i="1" l="1"/>
  <c r="R1555" i="1"/>
  <c r="S1555" i="1"/>
  <c r="O1557" i="1" l="1"/>
  <c r="R1556" i="1"/>
  <c r="S1556" i="1"/>
  <c r="O1558" i="1" l="1"/>
  <c r="S1557" i="1"/>
  <c r="R1557" i="1"/>
  <c r="O1559" i="1" l="1"/>
  <c r="S1558" i="1"/>
  <c r="R1558" i="1"/>
  <c r="O1560" i="1" l="1"/>
  <c r="R1559" i="1"/>
  <c r="S1559" i="1"/>
  <c r="O1561" i="1" l="1"/>
  <c r="R1560" i="1"/>
  <c r="S1560" i="1"/>
  <c r="O1562" i="1" l="1"/>
  <c r="S1561" i="1"/>
  <c r="R1561" i="1"/>
  <c r="O1563" i="1" l="1"/>
  <c r="S1562" i="1"/>
  <c r="R1562" i="1"/>
  <c r="O1564" i="1" l="1"/>
  <c r="R1563" i="1"/>
  <c r="S1563" i="1"/>
  <c r="O1565" i="1" l="1"/>
  <c r="R1564" i="1"/>
  <c r="S1564" i="1"/>
  <c r="O1566" i="1" l="1"/>
  <c r="S1565" i="1"/>
  <c r="R1565" i="1"/>
  <c r="O1567" i="1" l="1"/>
  <c r="S1566" i="1"/>
  <c r="R1566" i="1"/>
  <c r="O1568" i="1" l="1"/>
  <c r="R1567" i="1"/>
  <c r="S1567" i="1"/>
  <c r="O1569" i="1" l="1"/>
  <c r="R1568" i="1"/>
  <c r="S1568" i="1"/>
  <c r="O1570" i="1" l="1"/>
  <c r="S1569" i="1"/>
  <c r="R1569" i="1"/>
  <c r="O1571" i="1" l="1"/>
  <c r="S1570" i="1"/>
  <c r="R1570" i="1"/>
  <c r="O1572" i="1" l="1"/>
  <c r="R1571" i="1"/>
  <c r="S1571" i="1"/>
  <c r="O1573" i="1" l="1"/>
  <c r="R1572" i="1"/>
  <c r="S1572" i="1"/>
  <c r="O1574" i="1" l="1"/>
  <c r="S1573" i="1"/>
  <c r="R1573" i="1"/>
  <c r="O1575" i="1" l="1"/>
  <c r="S1574" i="1"/>
  <c r="R1574" i="1"/>
  <c r="O1576" i="1" l="1"/>
  <c r="R1575" i="1"/>
  <c r="S1575" i="1"/>
  <c r="O1577" i="1" l="1"/>
  <c r="R1576" i="1"/>
  <c r="S1576" i="1"/>
  <c r="O1578" i="1" l="1"/>
  <c r="S1577" i="1"/>
  <c r="R1577" i="1"/>
  <c r="O1579" i="1" l="1"/>
  <c r="S1578" i="1"/>
  <c r="R1578" i="1"/>
  <c r="O1580" i="1" l="1"/>
  <c r="R1579" i="1"/>
  <c r="S1579" i="1"/>
  <c r="O1581" i="1" l="1"/>
  <c r="R1580" i="1"/>
  <c r="S1580" i="1"/>
  <c r="O1582" i="1" l="1"/>
  <c r="S1581" i="1"/>
  <c r="R1581" i="1"/>
  <c r="O1583" i="1" l="1"/>
  <c r="S1582" i="1"/>
  <c r="R1582" i="1"/>
  <c r="O1584" i="1" l="1"/>
  <c r="R1583" i="1"/>
  <c r="S1583" i="1"/>
  <c r="O1585" i="1" l="1"/>
  <c r="R1584" i="1"/>
  <c r="S1584" i="1"/>
  <c r="O1586" i="1" l="1"/>
  <c r="R1585" i="1"/>
  <c r="S1585" i="1"/>
  <c r="O1587" i="1" l="1"/>
  <c r="R1586" i="1"/>
  <c r="S1586" i="1"/>
  <c r="O1588" i="1" l="1"/>
  <c r="S1587" i="1"/>
  <c r="R1587" i="1"/>
  <c r="O1589" i="1" l="1"/>
  <c r="R1588" i="1"/>
  <c r="S1588" i="1"/>
  <c r="O1590" i="1" l="1"/>
  <c r="R1589" i="1"/>
  <c r="S1589" i="1"/>
  <c r="O1591" i="1" l="1"/>
  <c r="R1590" i="1"/>
  <c r="S1590" i="1"/>
  <c r="O1592" i="1" l="1"/>
  <c r="R1591" i="1"/>
  <c r="S1591" i="1"/>
  <c r="O1593" i="1" l="1"/>
  <c r="R1592" i="1"/>
  <c r="S1592" i="1"/>
  <c r="O1594" i="1" l="1"/>
  <c r="R1593" i="1"/>
  <c r="S1593" i="1"/>
  <c r="O1595" i="1" l="1"/>
  <c r="R1594" i="1"/>
  <c r="S1594" i="1"/>
  <c r="O1596" i="1" l="1"/>
  <c r="R1595" i="1"/>
  <c r="S1595" i="1"/>
  <c r="O1597" i="1" l="1"/>
  <c r="R1596" i="1"/>
  <c r="S1596" i="1"/>
  <c r="O1598" i="1" l="1"/>
  <c r="R1597" i="1"/>
  <c r="S1597" i="1"/>
  <c r="O1599" i="1" l="1"/>
  <c r="R1598" i="1"/>
  <c r="S1598" i="1"/>
  <c r="O1600" i="1" l="1"/>
  <c r="S1599" i="1"/>
  <c r="R1599" i="1"/>
  <c r="O1601" i="1" l="1"/>
  <c r="R1600" i="1"/>
  <c r="S1600" i="1"/>
  <c r="O1602" i="1" l="1"/>
  <c r="R1601" i="1"/>
  <c r="S1601" i="1"/>
  <c r="O1603" i="1" l="1"/>
  <c r="R1602" i="1"/>
  <c r="S1602" i="1"/>
  <c r="O1604" i="1" l="1"/>
  <c r="R1603" i="1"/>
  <c r="S1603" i="1"/>
  <c r="O1605" i="1" l="1"/>
  <c r="R1604" i="1"/>
  <c r="S1604" i="1"/>
  <c r="O1606" i="1" l="1"/>
  <c r="R1605" i="1"/>
  <c r="S1605" i="1"/>
  <c r="O1607" i="1" l="1"/>
  <c r="R1606" i="1"/>
  <c r="S1606" i="1"/>
  <c r="O1608" i="1" l="1"/>
  <c r="S1607" i="1"/>
  <c r="R1607" i="1"/>
  <c r="O1609" i="1" l="1"/>
  <c r="R1608" i="1"/>
  <c r="S1608" i="1"/>
  <c r="O1610" i="1" l="1"/>
  <c r="R1609" i="1"/>
  <c r="S1609" i="1"/>
  <c r="O1611" i="1" l="1"/>
  <c r="R1610" i="1"/>
  <c r="S1610" i="1"/>
  <c r="O1612" i="1" l="1"/>
  <c r="R1611" i="1"/>
  <c r="S1611" i="1"/>
  <c r="O1613" i="1" l="1"/>
  <c r="R1612" i="1"/>
  <c r="S1612" i="1"/>
  <c r="O1614" i="1" l="1"/>
  <c r="R1613" i="1"/>
  <c r="S1613" i="1"/>
  <c r="O1615" i="1" l="1"/>
  <c r="R1614" i="1"/>
  <c r="S1614" i="1"/>
  <c r="O1616" i="1" l="1"/>
  <c r="S1615" i="1"/>
  <c r="R1615" i="1"/>
  <c r="O1617" i="1" l="1"/>
  <c r="R1616" i="1"/>
  <c r="S1616" i="1"/>
  <c r="O1618" i="1" l="1"/>
  <c r="R1617" i="1"/>
  <c r="S1617" i="1"/>
  <c r="O1619" i="1" l="1"/>
  <c r="R1618" i="1"/>
  <c r="S1618" i="1"/>
  <c r="O1620" i="1" l="1"/>
  <c r="R1619" i="1"/>
  <c r="S1619" i="1"/>
  <c r="O1621" i="1" l="1"/>
  <c r="R1620" i="1"/>
  <c r="S1620" i="1"/>
  <c r="O1622" i="1" l="1"/>
  <c r="R1621" i="1"/>
  <c r="S1621" i="1"/>
  <c r="O1623" i="1" l="1"/>
  <c r="R1622" i="1"/>
  <c r="S1622" i="1"/>
  <c r="O1624" i="1" l="1"/>
  <c r="S1623" i="1"/>
  <c r="R1623" i="1"/>
  <c r="O1625" i="1" l="1"/>
  <c r="R1624" i="1"/>
  <c r="S1624" i="1"/>
  <c r="O1626" i="1" l="1"/>
  <c r="R1625" i="1"/>
  <c r="S1625" i="1"/>
  <c r="O1627" i="1" l="1"/>
  <c r="R1626" i="1"/>
  <c r="S1626" i="1"/>
  <c r="O1628" i="1" l="1"/>
  <c r="R1627" i="1"/>
  <c r="S1627" i="1"/>
  <c r="O1629" i="1" l="1"/>
  <c r="R1628" i="1"/>
  <c r="S1628" i="1"/>
  <c r="O1630" i="1" l="1"/>
  <c r="R1629" i="1"/>
  <c r="S1629" i="1"/>
  <c r="O1631" i="1" l="1"/>
  <c r="R1630" i="1"/>
  <c r="S1630" i="1"/>
  <c r="O1632" i="1" l="1"/>
  <c r="S1631" i="1"/>
  <c r="R1631" i="1"/>
  <c r="O1633" i="1" l="1"/>
  <c r="R1632" i="1"/>
  <c r="S1632" i="1"/>
  <c r="O1634" i="1" l="1"/>
  <c r="R1633" i="1"/>
  <c r="S1633" i="1"/>
  <c r="O1635" i="1" l="1"/>
  <c r="R1634" i="1"/>
  <c r="S1634" i="1"/>
  <c r="O1636" i="1" l="1"/>
  <c r="R1635" i="1"/>
  <c r="S1635" i="1"/>
  <c r="O1637" i="1" l="1"/>
  <c r="R1636" i="1"/>
  <c r="S1636" i="1"/>
  <c r="O1638" i="1" l="1"/>
  <c r="R1637" i="1"/>
  <c r="S1637" i="1"/>
  <c r="O1639" i="1" l="1"/>
  <c r="R1638" i="1"/>
  <c r="S1638" i="1"/>
  <c r="O1640" i="1" l="1"/>
  <c r="S1639" i="1"/>
  <c r="R1639" i="1"/>
  <c r="O1641" i="1" l="1"/>
  <c r="R1640" i="1"/>
  <c r="S1640" i="1"/>
  <c r="O1642" i="1" l="1"/>
  <c r="R1641" i="1"/>
  <c r="S1641" i="1"/>
  <c r="O1643" i="1" l="1"/>
  <c r="R1642" i="1"/>
  <c r="S1642" i="1"/>
  <c r="O1644" i="1" l="1"/>
  <c r="R1643" i="1"/>
  <c r="S1643" i="1"/>
  <c r="O1645" i="1" l="1"/>
  <c r="R1644" i="1"/>
  <c r="S1644" i="1"/>
  <c r="O1646" i="1" l="1"/>
  <c r="R1645" i="1"/>
  <c r="S1645" i="1"/>
  <c r="O1647" i="1" l="1"/>
  <c r="R1646" i="1"/>
  <c r="S1646" i="1"/>
  <c r="O1648" i="1" l="1"/>
  <c r="S1647" i="1"/>
  <c r="R1647" i="1"/>
  <c r="O1649" i="1" l="1"/>
  <c r="R1648" i="1"/>
  <c r="S1648" i="1"/>
  <c r="O1650" i="1" l="1"/>
  <c r="R1649" i="1"/>
  <c r="S1649" i="1"/>
  <c r="O1651" i="1" l="1"/>
  <c r="R1650" i="1"/>
  <c r="S1650" i="1"/>
  <c r="O1652" i="1" l="1"/>
  <c r="R1651" i="1"/>
  <c r="S1651" i="1"/>
  <c r="O1653" i="1" l="1"/>
  <c r="R1652" i="1"/>
  <c r="S1652" i="1"/>
  <c r="O1654" i="1" l="1"/>
  <c r="R1653" i="1"/>
  <c r="S1653" i="1"/>
  <c r="O1655" i="1" l="1"/>
  <c r="R1654" i="1"/>
  <c r="S1654" i="1"/>
  <c r="O1656" i="1" l="1"/>
  <c r="S1655" i="1"/>
  <c r="R1655" i="1"/>
  <c r="O1657" i="1" l="1"/>
  <c r="R1656" i="1"/>
  <c r="S1656" i="1"/>
  <c r="O1658" i="1" l="1"/>
  <c r="R1657" i="1"/>
  <c r="S1657" i="1"/>
  <c r="O1659" i="1" l="1"/>
  <c r="R1658" i="1"/>
  <c r="S1658" i="1"/>
  <c r="O1660" i="1" l="1"/>
  <c r="R1659" i="1"/>
  <c r="S1659" i="1"/>
  <c r="O1661" i="1" l="1"/>
  <c r="R1660" i="1"/>
  <c r="S1660" i="1"/>
  <c r="O1662" i="1" l="1"/>
  <c r="R1661" i="1"/>
  <c r="S1661" i="1"/>
  <c r="O1663" i="1" l="1"/>
  <c r="R1662" i="1"/>
  <c r="S1662" i="1"/>
  <c r="O1664" i="1" l="1"/>
  <c r="S1663" i="1"/>
  <c r="R1663" i="1"/>
  <c r="O1665" i="1" l="1"/>
  <c r="R1664" i="1"/>
  <c r="S1664" i="1"/>
  <c r="O1666" i="1" l="1"/>
  <c r="R1665" i="1"/>
  <c r="S1665" i="1"/>
  <c r="O1667" i="1" l="1"/>
  <c r="R1666" i="1"/>
  <c r="S1666" i="1"/>
  <c r="O1668" i="1" l="1"/>
  <c r="R1667" i="1"/>
  <c r="S1667" i="1"/>
  <c r="O1669" i="1" l="1"/>
  <c r="R1668" i="1"/>
  <c r="S1668" i="1"/>
  <c r="O1670" i="1" l="1"/>
  <c r="R1669" i="1"/>
  <c r="S1669" i="1"/>
  <c r="O1671" i="1" l="1"/>
  <c r="R1670" i="1"/>
  <c r="S1670" i="1"/>
  <c r="O1672" i="1" l="1"/>
  <c r="S1671" i="1"/>
  <c r="R1671" i="1"/>
  <c r="O1673" i="1" l="1"/>
  <c r="R1672" i="1"/>
  <c r="S1672" i="1"/>
  <c r="O1674" i="1" l="1"/>
  <c r="R1673" i="1"/>
  <c r="S1673" i="1"/>
  <c r="O1675" i="1" l="1"/>
  <c r="R1674" i="1"/>
  <c r="S1674" i="1"/>
  <c r="O1676" i="1" l="1"/>
  <c r="R1675" i="1"/>
  <c r="S1675" i="1"/>
  <c r="O1677" i="1" l="1"/>
  <c r="R1676" i="1"/>
  <c r="S1676" i="1"/>
  <c r="O1678" i="1" l="1"/>
  <c r="R1677" i="1"/>
  <c r="S1677" i="1"/>
  <c r="O1679" i="1" l="1"/>
  <c r="R1678" i="1"/>
  <c r="S1678" i="1"/>
  <c r="O1680" i="1" l="1"/>
  <c r="S1679" i="1"/>
  <c r="R1679" i="1"/>
  <c r="O1681" i="1" l="1"/>
  <c r="R1680" i="1"/>
  <c r="S1680" i="1"/>
  <c r="O1682" i="1" l="1"/>
  <c r="R1681" i="1"/>
  <c r="S1681" i="1"/>
  <c r="O1683" i="1" l="1"/>
  <c r="R1682" i="1"/>
  <c r="S1682" i="1"/>
  <c r="O1684" i="1" l="1"/>
  <c r="R1683" i="1"/>
  <c r="S1683" i="1"/>
  <c r="O1685" i="1" l="1"/>
  <c r="R1684" i="1"/>
  <c r="S1684" i="1"/>
  <c r="O1686" i="1" l="1"/>
  <c r="R1685" i="1"/>
  <c r="S1685" i="1"/>
  <c r="O1687" i="1" l="1"/>
  <c r="R1686" i="1"/>
  <c r="S1686" i="1"/>
  <c r="O1688" i="1" l="1"/>
  <c r="S1687" i="1"/>
  <c r="R1687" i="1"/>
  <c r="O1689" i="1" l="1"/>
  <c r="R1688" i="1"/>
  <c r="S1688" i="1"/>
  <c r="O1690" i="1" l="1"/>
  <c r="R1689" i="1"/>
  <c r="S1689" i="1"/>
  <c r="O1691" i="1" l="1"/>
  <c r="R1690" i="1"/>
  <c r="S1690" i="1"/>
  <c r="O1692" i="1" l="1"/>
  <c r="R1691" i="1"/>
  <c r="S1691" i="1"/>
  <c r="O1693" i="1" l="1"/>
  <c r="R1692" i="1"/>
  <c r="S1692" i="1"/>
  <c r="O1694" i="1" l="1"/>
  <c r="R1693" i="1"/>
  <c r="S1693" i="1"/>
  <c r="O1695" i="1" l="1"/>
  <c r="R1694" i="1"/>
  <c r="S1694" i="1"/>
  <c r="O1696" i="1" l="1"/>
  <c r="S1695" i="1"/>
  <c r="R1695" i="1"/>
  <c r="O1697" i="1" l="1"/>
  <c r="R1696" i="1"/>
  <c r="S1696" i="1"/>
  <c r="O1698" i="1" l="1"/>
  <c r="R1697" i="1"/>
  <c r="S1697" i="1"/>
  <c r="O1699" i="1" l="1"/>
  <c r="R1698" i="1"/>
  <c r="S1698" i="1"/>
  <c r="O1700" i="1" l="1"/>
  <c r="R1699" i="1"/>
  <c r="S1699" i="1"/>
  <c r="O1701" i="1" l="1"/>
  <c r="R1700" i="1"/>
  <c r="S1700" i="1"/>
  <c r="O1702" i="1" l="1"/>
  <c r="R1701" i="1"/>
  <c r="S1701" i="1"/>
  <c r="O1703" i="1" l="1"/>
  <c r="R1702" i="1"/>
  <c r="S1702" i="1"/>
  <c r="O1704" i="1" l="1"/>
  <c r="S1703" i="1"/>
  <c r="R1703" i="1"/>
  <c r="O1705" i="1" l="1"/>
  <c r="R1704" i="1"/>
  <c r="S1704" i="1"/>
  <c r="O1706" i="1" l="1"/>
  <c r="R1705" i="1"/>
  <c r="S1705" i="1"/>
  <c r="O1707" i="1" l="1"/>
  <c r="R1706" i="1"/>
  <c r="S1706" i="1"/>
  <c r="O1708" i="1" l="1"/>
  <c r="R1707" i="1"/>
  <c r="S1707" i="1"/>
  <c r="O1709" i="1" l="1"/>
  <c r="R1708" i="1"/>
  <c r="S1708" i="1"/>
  <c r="O1710" i="1" l="1"/>
  <c r="R1709" i="1"/>
  <c r="S1709" i="1"/>
  <c r="O1711" i="1" l="1"/>
  <c r="R1710" i="1"/>
  <c r="S1710" i="1"/>
  <c r="O1712" i="1" l="1"/>
  <c r="S1711" i="1"/>
  <c r="R1711" i="1"/>
  <c r="O1713" i="1" l="1"/>
  <c r="R1712" i="1"/>
  <c r="S1712" i="1"/>
  <c r="O1714" i="1" l="1"/>
  <c r="R1713" i="1"/>
  <c r="S1713" i="1"/>
  <c r="O1715" i="1" l="1"/>
  <c r="R1714" i="1"/>
  <c r="S1714" i="1"/>
  <c r="O1716" i="1" l="1"/>
  <c r="R1715" i="1"/>
  <c r="S1715" i="1"/>
  <c r="O1717" i="1" l="1"/>
  <c r="R1716" i="1"/>
  <c r="S1716" i="1"/>
  <c r="O1718" i="1" l="1"/>
  <c r="R1717" i="1"/>
  <c r="S1717" i="1"/>
  <c r="O1719" i="1" l="1"/>
  <c r="R1718" i="1"/>
  <c r="S1718" i="1"/>
  <c r="O1720" i="1" l="1"/>
  <c r="S1719" i="1"/>
  <c r="R1719" i="1"/>
  <c r="O1721" i="1" l="1"/>
  <c r="R1720" i="1"/>
  <c r="S1720" i="1"/>
  <c r="O1722" i="1" l="1"/>
  <c r="R1721" i="1"/>
  <c r="S1721" i="1"/>
  <c r="O1723" i="1" l="1"/>
  <c r="R1722" i="1"/>
  <c r="S1722" i="1"/>
  <c r="O1724" i="1" l="1"/>
  <c r="S1723" i="1"/>
  <c r="R1723" i="1"/>
  <c r="O1725" i="1" l="1"/>
  <c r="R1724" i="1"/>
  <c r="S1724" i="1"/>
  <c r="O1726" i="1" l="1"/>
  <c r="R1725" i="1"/>
  <c r="S1725" i="1"/>
  <c r="O1727" i="1" l="1"/>
  <c r="R1726" i="1"/>
  <c r="S1726" i="1"/>
  <c r="O1728" i="1" l="1"/>
  <c r="R1727" i="1"/>
  <c r="S1727" i="1"/>
  <c r="O1729" i="1" l="1"/>
  <c r="R1728" i="1"/>
  <c r="S1728" i="1"/>
  <c r="O1730" i="1" l="1"/>
  <c r="R1729" i="1"/>
  <c r="S1729" i="1"/>
  <c r="O1731" i="1" l="1"/>
  <c r="R1730" i="1"/>
  <c r="S1730" i="1"/>
  <c r="O1732" i="1" l="1"/>
  <c r="S1731" i="1"/>
  <c r="R1731" i="1"/>
  <c r="O1733" i="1" l="1"/>
  <c r="R1732" i="1"/>
  <c r="S1732" i="1"/>
  <c r="O1734" i="1" l="1"/>
  <c r="R1733" i="1"/>
  <c r="S1733" i="1"/>
  <c r="O1735" i="1" l="1"/>
  <c r="R1734" i="1"/>
  <c r="S1734" i="1"/>
  <c r="O1736" i="1" l="1"/>
  <c r="R1735" i="1"/>
  <c r="S1735" i="1"/>
  <c r="O1737" i="1" l="1"/>
  <c r="R1736" i="1"/>
  <c r="S1736" i="1"/>
  <c r="O1738" i="1" l="1"/>
  <c r="R1737" i="1"/>
  <c r="S1737" i="1"/>
  <c r="O1739" i="1" l="1"/>
  <c r="R1738" i="1"/>
  <c r="S1738" i="1"/>
  <c r="O1740" i="1" l="1"/>
  <c r="S1739" i="1"/>
  <c r="R1739" i="1"/>
  <c r="O1741" i="1" l="1"/>
  <c r="R1740" i="1"/>
  <c r="S1740" i="1"/>
  <c r="O1742" i="1" l="1"/>
  <c r="R1741" i="1"/>
  <c r="S1741" i="1"/>
  <c r="O1743" i="1" l="1"/>
  <c r="R1742" i="1"/>
  <c r="S1742" i="1"/>
  <c r="O1744" i="1" l="1"/>
  <c r="R1743" i="1"/>
  <c r="S1743" i="1"/>
  <c r="O1745" i="1" l="1"/>
  <c r="R1744" i="1"/>
  <c r="S1744" i="1"/>
  <c r="O1746" i="1" l="1"/>
  <c r="R1745" i="1"/>
  <c r="S1745" i="1"/>
  <c r="O1747" i="1" l="1"/>
  <c r="R1746" i="1"/>
  <c r="S1746" i="1"/>
  <c r="O1748" i="1" l="1"/>
  <c r="S1747" i="1"/>
  <c r="R1747" i="1"/>
  <c r="O1749" i="1" l="1"/>
  <c r="R1748" i="1"/>
  <c r="S1748" i="1"/>
  <c r="O1750" i="1" l="1"/>
  <c r="R1749" i="1"/>
  <c r="S1749" i="1"/>
  <c r="O1751" i="1" l="1"/>
  <c r="R1750" i="1"/>
  <c r="S1750" i="1"/>
  <c r="O1752" i="1" l="1"/>
  <c r="R1751" i="1"/>
  <c r="S1751" i="1"/>
  <c r="O1753" i="1" l="1"/>
  <c r="R1752" i="1"/>
  <c r="S1752" i="1"/>
  <c r="O1754" i="1" l="1"/>
  <c r="R1753" i="1"/>
  <c r="S1753" i="1"/>
  <c r="O1755" i="1" l="1"/>
  <c r="R1754" i="1"/>
  <c r="S1754" i="1"/>
  <c r="O1756" i="1" l="1"/>
  <c r="S1755" i="1"/>
  <c r="R1755" i="1"/>
  <c r="O1757" i="1" l="1"/>
  <c r="R1756" i="1"/>
  <c r="S1756" i="1"/>
  <c r="O1758" i="1" l="1"/>
  <c r="R1757" i="1"/>
  <c r="S1757" i="1"/>
  <c r="O1759" i="1" l="1"/>
  <c r="R1758" i="1"/>
  <c r="S1758" i="1"/>
  <c r="O1760" i="1" l="1"/>
  <c r="R1759" i="1"/>
  <c r="S1759" i="1"/>
  <c r="O1761" i="1" l="1"/>
  <c r="R1760" i="1"/>
  <c r="S1760" i="1"/>
  <c r="O1762" i="1" l="1"/>
  <c r="R1761" i="1"/>
  <c r="S1761" i="1"/>
  <c r="O1763" i="1" l="1"/>
  <c r="R1762" i="1"/>
  <c r="S1762" i="1"/>
  <c r="O1764" i="1" l="1"/>
  <c r="S1763" i="1"/>
  <c r="R1763" i="1"/>
  <c r="O1765" i="1" l="1"/>
  <c r="R1764" i="1"/>
  <c r="S1764" i="1"/>
  <c r="O1766" i="1" l="1"/>
  <c r="R1765" i="1"/>
  <c r="S1765" i="1"/>
  <c r="O1767" i="1" l="1"/>
  <c r="R1766" i="1"/>
  <c r="S1766" i="1"/>
  <c r="O1768" i="1" l="1"/>
  <c r="R1767" i="1"/>
  <c r="S1767" i="1"/>
  <c r="O1769" i="1" l="1"/>
  <c r="R1768" i="1"/>
  <c r="S1768" i="1"/>
  <c r="O1770" i="1" l="1"/>
  <c r="R1769" i="1"/>
  <c r="S1769" i="1"/>
  <c r="O1771" i="1" l="1"/>
  <c r="R1770" i="1"/>
  <c r="S1770" i="1"/>
  <c r="O1772" i="1" l="1"/>
  <c r="S1771" i="1"/>
  <c r="R1771" i="1"/>
  <c r="O1773" i="1" l="1"/>
  <c r="R1772" i="1"/>
  <c r="S1772" i="1"/>
  <c r="O1774" i="1" l="1"/>
  <c r="R1773" i="1"/>
  <c r="S1773" i="1"/>
  <c r="O1775" i="1" l="1"/>
  <c r="R1774" i="1"/>
  <c r="S1774" i="1"/>
  <c r="O1776" i="1" l="1"/>
  <c r="R1775" i="1"/>
  <c r="S1775" i="1"/>
  <c r="O1777" i="1" l="1"/>
  <c r="R1776" i="1"/>
  <c r="S1776" i="1"/>
  <c r="O1778" i="1" l="1"/>
  <c r="R1777" i="1"/>
  <c r="S1777" i="1"/>
  <c r="O1779" i="1" l="1"/>
  <c r="R1778" i="1"/>
  <c r="S1778" i="1"/>
  <c r="O1780" i="1" l="1"/>
  <c r="S1779" i="1"/>
  <c r="R1779" i="1"/>
  <c r="O1781" i="1" l="1"/>
  <c r="R1780" i="1"/>
  <c r="S1780" i="1"/>
  <c r="O1782" i="1" l="1"/>
  <c r="R1781" i="1"/>
  <c r="S1781" i="1"/>
  <c r="O1783" i="1" l="1"/>
  <c r="R1782" i="1"/>
  <c r="S1782" i="1"/>
  <c r="O1784" i="1" l="1"/>
  <c r="R1783" i="1"/>
  <c r="S1783" i="1"/>
  <c r="O1785" i="1" l="1"/>
  <c r="R1784" i="1"/>
  <c r="S1784" i="1"/>
  <c r="O1786" i="1" l="1"/>
  <c r="R1785" i="1"/>
  <c r="S1785" i="1"/>
  <c r="O1787" i="1" l="1"/>
  <c r="R1786" i="1"/>
  <c r="S1786" i="1"/>
  <c r="O1788" i="1" l="1"/>
  <c r="S1787" i="1"/>
  <c r="R1787" i="1"/>
  <c r="O1789" i="1" l="1"/>
  <c r="R1788" i="1"/>
  <c r="S1788" i="1"/>
  <c r="O1790" i="1" l="1"/>
  <c r="R1789" i="1"/>
  <c r="S1789" i="1"/>
  <c r="O1791" i="1" l="1"/>
  <c r="R1790" i="1"/>
  <c r="S1790" i="1"/>
  <c r="O1792" i="1" l="1"/>
  <c r="R1791" i="1"/>
  <c r="S1791" i="1"/>
  <c r="O1793" i="1" l="1"/>
  <c r="R1792" i="1"/>
  <c r="S1792" i="1"/>
  <c r="O1794" i="1" l="1"/>
  <c r="R1793" i="1"/>
  <c r="S1793" i="1"/>
  <c r="O1795" i="1" l="1"/>
  <c r="R1794" i="1"/>
  <c r="S1794" i="1"/>
  <c r="O1796" i="1" l="1"/>
  <c r="S1795" i="1"/>
  <c r="R1795" i="1"/>
  <c r="O1797" i="1" l="1"/>
  <c r="R1796" i="1"/>
  <c r="S1796" i="1"/>
  <c r="O1798" i="1" l="1"/>
  <c r="R1797" i="1"/>
  <c r="S1797" i="1"/>
  <c r="O1799" i="1" l="1"/>
  <c r="R1798" i="1"/>
  <c r="S1798" i="1"/>
  <c r="O1800" i="1" l="1"/>
  <c r="R1799" i="1"/>
  <c r="S1799" i="1"/>
  <c r="O1801" i="1" l="1"/>
  <c r="R1800" i="1"/>
  <c r="S1800" i="1"/>
  <c r="O1802" i="1" l="1"/>
  <c r="R1801" i="1"/>
  <c r="S1801" i="1"/>
  <c r="O1803" i="1" l="1"/>
  <c r="R1802" i="1"/>
  <c r="S1802" i="1"/>
  <c r="O1804" i="1" l="1"/>
  <c r="S1803" i="1"/>
  <c r="R1803" i="1"/>
  <c r="O1805" i="1" l="1"/>
  <c r="R1804" i="1"/>
  <c r="S1804" i="1"/>
  <c r="O1806" i="1" l="1"/>
  <c r="R1805" i="1"/>
  <c r="S1805" i="1"/>
  <c r="O1807" i="1" l="1"/>
  <c r="R1806" i="1"/>
  <c r="S1806" i="1"/>
  <c r="O1808" i="1" l="1"/>
  <c r="R1807" i="1"/>
  <c r="S1807" i="1"/>
  <c r="R1808" i="1" l="1"/>
  <c r="S1808" i="1"/>
</calcChain>
</file>

<file path=xl/sharedStrings.xml><?xml version="1.0" encoding="utf-8"?>
<sst xmlns="http://schemas.openxmlformats.org/spreadsheetml/2006/main" count="4498" uniqueCount="109">
  <si>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</si>
  <si>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</si>
  <si>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</si>
  <si>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</si>
  <si>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</si>
  <si>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</si>
  <si>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</si>
  <si>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</si>
  <si>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</si>
  <si>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</si>
  <si>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</si>
  <si>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</si>
  <si>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</si>
  <si>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</si>
  <si>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</si>
  <si>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</si>
  <si>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</si>
  <si>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</si>
  <si>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</si>
  <si>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</si>
  <si>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</si>
  <si>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</si>
  <si>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</si>
  <si>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</si>
  <si>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</si>
  <si>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</si>
  <si>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</si>
  <si>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</si>
  <si>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</si>
  <si>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</si>
  <si>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</si>
  <si>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</si>
  <si>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</si>
  <si>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</si>
  <si>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</si>
  <si>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</si>
  <si>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</si>
  <si>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</si>
  <si>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</si>
  <si>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</si>
  <si>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</si>
  <si>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</si>
  <si>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</si>
  <si>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</si>
  <si>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</si>
  <si>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</si>
  <si>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</si>
  <si>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</si>
  <si>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</si>
  <si>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</si>
  <si>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</si>
  <si>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</si>
  <si>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</si>
  <si>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</si>
  <si>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</si>
  <si>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</si>
  <si>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</si>
  <si>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</si>
  <si>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</si>
  <si>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</si>
  <si>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</si>
  <si>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</si>
  <si>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Kerb Mass</t>
  </si>
  <si>
    <t xml:space="preserve">Vehicle Category </t>
  </si>
  <si>
    <t>N</t>
  </si>
  <si>
    <t>Vehicle Model - VW Golf 1.4 eHybrid 2021</t>
  </si>
  <si>
    <t>kg</t>
  </si>
  <si>
    <t>Add</t>
  </si>
  <si>
    <t>Kg</t>
  </si>
  <si>
    <t>Test Mass</t>
  </si>
  <si>
    <t>Frontal Area</t>
  </si>
  <si>
    <t>Coefficient of Drag</t>
  </si>
  <si>
    <t>Rolling resistance coefficient</t>
  </si>
  <si>
    <t xml:space="preserve"> </t>
  </si>
  <si>
    <t>M</t>
  </si>
  <si>
    <t>ref found</t>
  </si>
  <si>
    <t>15% * Max Load</t>
  </si>
  <si>
    <t>Max Load</t>
  </si>
  <si>
    <t>Max Power</t>
  </si>
  <si>
    <t>kw</t>
  </si>
  <si>
    <t>W/kg =</t>
  </si>
  <si>
    <t>WLTP Class</t>
  </si>
  <si>
    <t>m/s</t>
  </si>
  <si>
    <t>WLTC class 3, version 5 Force due to acceleration</t>
  </si>
  <si>
    <t>WLTC class 3, version 5, Force due to Rolling Resistance</t>
  </si>
  <si>
    <t>WLTC class 3, version 5, Force due to Drag</t>
  </si>
  <si>
    <t>WLTC class 3, version 5, Total Force</t>
  </si>
  <si>
    <t>WLTC class 3, version 5,  Power</t>
  </si>
  <si>
    <t>W</t>
  </si>
  <si>
    <t>Density of air</t>
  </si>
  <si>
    <r>
      <t>kg/m</t>
    </r>
    <r>
      <rPr>
        <vertAlign val="superscript"/>
        <sz val="11"/>
        <color theme="1"/>
        <rFont val="Calibri"/>
        <family val="2"/>
        <charset val="161"/>
        <scheme val="minor"/>
      </rPr>
      <t>3</t>
    </r>
  </si>
  <si>
    <r>
      <t>m</t>
    </r>
    <r>
      <rPr>
        <b/>
        <vertAlign val="superscript"/>
        <sz val="14"/>
        <color theme="1"/>
        <rFont val="Calibri"/>
        <family val="2"/>
        <charset val="161"/>
        <scheme val="minor"/>
      </rPr>
      <t>2</t>
    </r>
  </si>
  <si>
    <t>WLTC class 3, version 5,  Cumulative power</t>
  </si>
  <si>
    <t>WLTC class 3, version 5,  Cumulative Brake</t>
  </si>
  <si>
    <t>&gt;</t>
  </si>
  <si>
    <t>W/kg</t>
  </si>
  <si>
    <t>Class 3</t>
  </si>
  <si>
    <t>Max Accel.</t>
  </si>
  <si>
    <r>
      <t>m/s</t>
    </r>
    <r>
      <rPr>
        <vertAlign val="superscript"/>
        <sz val="11"/>
        <color theme="1"/>
        <rFont val="Calibri"/>
        <family val="2"/>
        <charset val="161"/>
        <scheme val="minor"/>
      </rPr>
      <t>2</t>
    </r>
  </si>
  <si>
    <t xml:space="preserve">at </t>
  </si>
  <si>
    <t>Moments of KERS</t>
  </si>
  <si>
    <t>V=</t>
  </si>
  <si>
    <t>a=</t>
  </si>
  <si>
    <t>sec</t>
  </si>
  <si>
    <t>Cumulative energy the moments of KERS</t>
  </si>
  <si>
    <t>KWhr</t>
  </si>
  <si>
    <t>Electric KERS</t>
  </si>
  <si>
    <t>Mechaical KERS</t>
  </si>
  <si>
    <t>kWhr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</si>
</sst>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vertAlign val="superscript"/>
      <sz val="11"/>
      <color theme="1"/>
      <name val="Calibri"/>
      <family val="2"/>
      <charset val="161"/>
      <scheme val="minor"/>
    </font>
    <font>
      <b/>
      <vertAlign val="superscript"/>
      <sz val="14"/>
      <color theme="1"/>
      <name val="Calibri"/>
      <family val="2"/>
      <charset val="161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6" fillId="7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vertical="center"/>
    </xf>
    <xf numFmtId="2" fontId="6" fillId="8" borderId="1" xfId="0" applyNumberFormat="1" applyFont="1" applyFill="1" applyBorder="1" applyAlignment="1">
      <alignment vertical="center"/>
    </xf>
    <xf numFmtId="2" fontId="0" fillId="8" borderId="1" xfId="0" applyNumberFormat="1" applyFill="1" applyBorder="1"/>
    <xf numFmtId="2" fontId="6" fillId="9" borderId="1" xfId="0" applyNumberFormat="1" applyFont="1" applyFill="1" applyBorder="1" applyAlignment="1">
      <alignment vertical="center"/>
    </xf>
    <xf numFmtId="2" fontId="0" fillId="9" borderId="1" xfId="0" applyNumberFormat="1" applyFill="1" applyBorder="1"/>
    <xf numFmtId="2" fontId="6" fillId="10" borderId="1" xfId="0" applyNumberFormat="1" applyFont="1" applyFill="1" applyBorder="1" applyAlignment="1">
      <alignment vertical="center"/>
    </xf>
    <xf numFmtId="2" fontId="0" fillId="10" borderId="1" xfId="0" applyNumberFormat="1" applyFill="1" applyBorder="1"/>
    <xf numFmtId="2" fontId="6" fillId="7" borderId="1" xfId="0" applyNumberFormat="1" applyFont="1" applyFill="1" applyBorder="1" applyAlignment="1">
      <alignment vertical="center"/>
    </xf>
    <xf numFmtId="2" fontId="0" fillId="7" borderId="1" xfId="0" applyNumberFormat="1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CFFFF"/>
      <color rgb="FFFFFF99"/>
      <color rgb="FFFFFF66"/>
      <color rgb="FFFF99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hartsheet" Target="chartsheets/sheet4.xml"/><Relationship Id="rId18" Type="http://schemas.openxmlformats.org/officeDocument/2006/relationships/worksheet" Target="worksheets/sheet11.xml"/><Relationship Id="rId26" Type="http://schemas.openxmlformats.org/officeDocument/2006/relationships/worksheet" Target="worksheets/sheet1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3.xml"/><Relationship Id="rId17" Type="http://schemas.openxmlformats.org/officeDocument/2006/relationships/worksheet" Target="worksheets/sheet10.xml"/><Relationship Id="rId25" Type="http://schemas.openxmlformats.org/officeDocument/2006/relationships/worksheet" Target="worksheets/sheet18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7.xml"/><Relationship Id="rId20" Type="http://schemas.openxmlformats.org/officeDocument/2006/relationships/worksheet" Target="worksheets/sheet13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2.xml"/><Relationship Id="rId24" Type="http://schemas.openxmlformats.org/officeDocument/2006/relationships/worksheet" Target="worksheets/sheet17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hartsheet" Target="chartsheets/sheet6.xml"/><Relationship Id="rId23" Type="http://schemas.openxmlformats.org/officeDocument/2006/relationships/worksheet" Target="worksheets/sheet16.xml"/><Relationship Id="rId28" Type="http://schemas.openxmlformats.org/officeDocument/2006/relationships/worksheet" Target="worksheets/sheet21.xml"/><Relationship Id="rId10" Type="http://schemas.openxmlformats.org/officeDocument/2006/relationships/chartsheet" Target="chartsheets/sheet1.xml"/><Relationship Id="rId19" Type="http://schemas.openxmlformats.org/officeDocument/2006/relationships/worksheet" Target="worksheets/sheet12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hartsheet" Target="chartsheets/sheet5.xml"/><Relationship Id="rId22" Type="http://schemas.openxmlformats.org/officeDocument/2006/relationships/worksheet" Target="worksheets/sheet15.xml"/><Relationship Id="rId27" Type="http://schemas.openxmlformats.org/officeDocument/2006/relationships/worksheet" Target="worksheets/sheet20.xml"/><Relationship Id="rId30" Type="http://schemas.openxmlformats.org/officeDocument/2006/relationships/styles" Target="styles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8.xml"/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2.xml"/><Relationship Id="rId1" Type="http://schemas.openxmlformats.org/officeDocument/2006/relationships/themeOverride" Target="../theme/themeOverrid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l-GR"/>
              <a:t>Τ</a:t>
            </a:r>
            <a:r>
              <a:rPr lang="en-US"/>
              <a:t>ractive</a:t>
            </a:r>
            <a:r>
              <a:rPr lang="en-US" baseline="0"/>
              <a:t> Forces</a:t>
            </a:r>
            <a:endParaRPr lang="el-GR"/>
          </a:p>
        </c:rich>
      </c:tx>
      <c:layout>
        <c:manualLayout>
          <c:xMode val="edge"/>
          <c:yMode val="edge"/>
          <c:x val="0.4145707831325301"/>
          <c:y val="1.336005344021376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600939189830192E-2"/>
          <c:y val="9.6894813451515918E-2"/>
          <c:w val="0.8711780191632672"/>
          <c:h val="0.79754088228951336"/>
        </c:manualLayout>
      </c:layout>
      <c:scatterChart>
        <c:scatterStyle val="lineMarker"/>
        <c:varyColors val="0"/>
        <c:ser>
          <c:idx val="1"/>
          <c:order val="0"/>
          <c:tx>
            <c:v>Due to Acceleration</c:v>
          </c:tx>
          <c:spPr>
            <a:ln w="0">
              <a:solidFill>
                <a:srgbClr val="1F497D">
                  <a:lumMod val="60000"/>
                  <a:lumOff val="40000"/>
                </a:srgbClr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44.929166666666674</c:v>
                </c:pt>
                <c:pt idx="12">
                  <c:v>381.89791666666667</c:v>
                </c:pt>
                <c:pt idx="13">
                  <c:v>1168.1583333333333</c:v>
                </c:pt>
                <c:pt idx="14">
                  <c:v>1842.0958333333338</c:v>
                </c:pt>
                <c:pt idx="15">
                  <c:v>1729.7729166666668</c:v>
                </c:pt>
                <c:pt idx="16">
                  <c:v>1572.520833333333</c:v>
                </c:pt>
                <c:pt idx="17">
                  <c:v>1931.9541666666667</c:v>
                </c:pt>
                <c:pt idx="18">
                  <c:v>2044.2770833333336</c:v>
                </c:pt>
                <c:pt idx="19">
                  <c:v>1302.9458333333334</c:v>
                </c:pt>
                <c:pt idx="20">
                  <c:v>471.75625000000031</c:v>
                </c:pt>
                <c:pt idx="21">
                  <c:v>179.71666666666681</c:v>
                </c:pt>
                <c:pt idx="22">
                  <c:v>157.25208333333319</c:v>
                </c:pt>
                <c:pt idx="23">
                  <c:v>179.71666666666681</c:v>
                </c:pt>
                <c:pt idx="24">
                  <c:v>449.29166666666669</c:v>
                </c:pt>
                <c:pt idx="25">
                  <c:v>629.00833333333276</c:v>
                </c:pt>
                <c:pt idx="26">
                  <c:v>741.33125000000018</c:v>
                </c:pt>
                <c:pt idx="27">
                  <c:v>1055.8354166666672</c:v>
                </c:pt>
                <c:pt idx="28">
                  <c:v>1123.2291666666667</c:v>
                </c:pt>
                <c:pt idx="29">
                  <c:v>1055.8354166666657</c:v>
                </c:pt>
                <c:pt idx="30">
                  <c:v>763.79583333333301</c:v>
                </c:pt>
                <c:pt idx="31">
                  <c:v>449.29166666666669</c:v>
                </c:pt>
                <c:pt idx="32">
                  <c:v>314.50416666666638</c:v>
                </c:pt>
                <c:pt idx="33">
                  <c:v>247.11041666666702</c:v>
                </c:pt>
                <c:pt idx="34">
                  <c:v>134.78750000000031</c:v>
                </c:pt>
                <c:pt idx="35">
                  <c:v>-44.929166666665708</c:v>
                </c:pt>
                <c:pt idx="36">
                  <c:v>-404.36249999999939</c:v>
                </c:pt>
                <c:pt idx="37">
                  <c:v>-965.97708333333424</c:v>
                </c:pt>
                <c:pt idx="38">
                  <c:v>-1280.4812500000007</c:v>
                </c:pt>
                <c:pt idx="39">
                  <c:v>-1190.622916666666</c:v>
                </c:pt>
                <c:pt idx="40">
                  <c:v>-1055.8354166666672</c:v>
                </c:pt>
                <c:pt idx="41">
                  <c:v>-1258.0166666666669</c:v>
                </c:pt>
                <c:pt idx="42">
                  <c:v>-1617.4499999999989</c:v>
                </c:pt>
                <c:pt idx="43">
                  <c:v>-1527.5916666666669</c:v>
                </c:pt>
                <c:pt idx="44">
                  <c:v>-943.51250000000061</c:v>
                </c:pt>
                <c:pt idx="45">
                  <c:v>-404.36250000000018</c:v>
                </c:pt>
                <c:pt idx="46">
                  <c:v>-314.50416666666638</c:v>
                </c:pt>
                <c:pt idx="47">
                  <c:v>-449.29166666666669</c:v>
                </c:pt>
                <c:pt idx="48">
                  <c:v>-381.8979166666665</c:v>
                </c:pt>
                <c:pt idx="49">
                  <c:v>-134.78749999999951</c:v>
                </c:pt>
                <c:pt idx="50">
                  <c:v>-89.858333333333817</c:v>
                </c:pt>
                <c:pt idx="51">
                  <c:v>-471.75625000000031</c:v>
                </c:pt>
                <c:pt idx="52">
                  <c:v>-965.97708333333321</c:v>
                </c:pt>
                <c:pt idx="53">
                  <c:v>-808.72499999999991</c:v>
                </c:pt>
                <c:pt idx="54">
                  <c:v>-247.11041666666659</c:v>
                </c:pt>
                <c:pt idx="55">
                  <c:v>-22.464583333333255</c:v>
                </c:pt>
                <c:pt idx="56">
                  <c:v>0</c:v>
                </c:pt>
                <c:pt idx="57">
                  <c:v>67.393750000000153</c:v>
                </c:pt>
                <c:pt idx="58">
                  <c:v>134.78749999999994</c:v>
                </c:pt>
                <c:pt idx="59">
                  <c:v>539.14999999999975</c:v>
                </c:pt>
                <c:pt idx="60">
                  <c:v>606.54375000000016</c:v>
                </c:pt>
                <c:pt idx="61">
                  <c:v>269.57500000000027</c:v>
                </c:pt>
                <c:pt idx="62">
                  <c:v>202.18124999999969</c:v>
                </c:pt>
                <c:pt idx="63">
                  <c:v>269.57500000000027</c:v>
                </c:pt>
                <c:pt idx="64">
                  <c:v>359.43333333333362</c:v>
                </c:pt>
                <c:pt idx="65">
                  <c:v>224.64583333333334</c:v>
                </c:pt>
                <c:pt idx="66">
                  <c:v>134.78749999999951</c:v>
                </c:pt>
                <c:pt idx="67">
                  <c:v>494.22083333333319</c:v>
                </c:pt>
                <c:pt idx="68">
                  <c:v>1078.3000000000002</c:v>
                </c:pt>
                <c:pt idx="69">
                  <c:v>1392.8041666666663</c:v>
                </c:pt>
                <c:pt idx="70">
                  <c:v>1482.6625000000004</c:v>
                </c:pt>
                <c:pt idx="71">
                  <c:v>1370.3395833333336</c:v>
                </c:pt>
                <c:pt idx="72">
                  <c:v>1033.3708333333329</c:v>
                </c:pt>
                <c:pt idx="73">
                  <c:v>651.47291666666638</c:v>
                </c:pt>
                <c:pt idx="74">
                  <c:v>449.29166666666669</c:v>
                </c:pt>
                <c:pt idx="75">
                  <c:v>426.82708333333301</c:v>
                </c:pt>
                <c:pt idx="76">
                  <c:v>471.75625000000031</c:v>
                </c:pt>
                <c:pt idx="77">
                  <c:v>426.82708333333301</c:v>
                </c:pt>
                <c:pt idx="78">
                  <c:v>224.64583333333334</c:v>
                </c:pt>
                <c:pt idx="79">
                  <c:v>-67.393749999999358</c:v>
                </c:pt>
                <c:pt idx="80">
                  <c:v>-224.64583333333334</c:v>
                </c:pt>
                <c:pt idx="81">
                  <c:v>-381.8979166666673</c:v>
                </c:pt>
                <c:pt idx="82">
                  <c:v>-336.96875</c:v>
                </c:pt>
                <c:pt idx="83">
                  <c:v>-134.78749999999872</c:v>
                </c:pt>
                <c:pt idx="84">
                  <c:v>-247.11041666666702</c:v>
                </c:pt>
                <c:pt idx="85">
                  <c:v>-314.50416666666791</c:v>
                </c:pt>
                <c:pt idx="86">
                  <c:v>-292.0395833333327</c:v>
                </c:pt>
                <c:pt idx="87">
                  <c:v>-247.1104166666654</c:v>
                </c:pt>
                <c:pt idx="88">
                  <c:v>-606.54375000000061</c:v>
                </c:pt>
                <c:pt idx="89">
                  <c:v>-1550.0562500000005</c:v>
                </c:pt>
                <c:pt idx="90">
                  <c:v>-2223.9937499999996</c:v>
                </c:pt>
                <c:pt idx="91">
                  <c:v>-2313.8520833333332</c:v>
                </c:pt>
                <c:pt idx="92">
                  <c:v>-1752.2375000000002</c:v>
                </c:pt>
                <c:pt idx="93">
                  <c:v>-1123.2291666666667</c:v>
                </c:pt>
                <c:pt idx="94">
                  <c:v>-1145.6937499999999</c:v>
                </c:pt>
                <c:pt idx="95">
                  <c:v>-1392.8041666666668</c:v>
                </c:pt>
                <c:pt idx="96">
                  <c:v>-1235.5520833333333</c:v>
                </c:pt>
                <c:pt idx="97">
                  <c:v>-808.72499999999991</c:v>
                </c:pt>
                <c:pt idx="98">
                  <c:v>-808.72500000000002</c:v>
                </c:pt>
                <c:pt idx="99">
                  <c:v>-494.22083333333336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44.929166666666674</c:v>
                </c:pt>
                <c:pt idx="138">
                  <c:v>426.82708333333335</c:v>
                </c:pt>
                <c:pt idx="139">
                  <c:v>1325.4104166666664</c:v>
                </c:pt>
                <c:pt idx="140">
                  <c:v>2201.5291666666662</c:v>
                </c:pt>
                <c:pt idx="141">
                  <c:v>2313.8520833333332</c:v>
                </c:pt>
                <c:pt idx="142">
                  <c:v>1617.4499999999998</c:v>
                </c:pt>
                <c:pt idx="143">
                  <c:v>786.26041666666663</c:v>
                </c:pt>
                <c:pt idx="144">
                  <c:v>426.8270833333338</c:v>
                </c:pt>
                <c:pt idx="145">
                  <c:v>651.47291666666717</c:v>
                </c:pt>
                <c:pt idx="146">
                  <c:v>1033.3708333333329</c:v>
                </c:pt>
                <c:pt idx="147">
                  <c:v>1100.7645833333331</c:v>
                </c:pt>
                <c:pt idx="148">
                  <c:v>853.65416666666692</c:v>
                </c:pt>
                <c:pt idx="149">
                  <c:v>471.75625000000031</c:v>
                </c:pt>
                <c:pt idx="150">
                  <c:v>44.929166666666511</c:v>
                </c:pt>
                <c:pt idx="151">
                  <c:v>-584.07916666666699</c:v>
                </c:pt>
                <c:pt idx="152">
                  <c:v>-1527.591666666666</c:v>
                </c:pt>
                <c:pt idx="153">
                  <c:v>-2223.9937499999996</c:v>
                </c:pt>
                <c:pt idx="154">
                  <c:v>-2089.2062500000002</c:v>
                </c:pt>
                <c:pt idx="155">
                  <c:v>-1190.6229166666667</c:v>
                </c:pt>
                <c:pt idx="156">
                  <c:v>-157.25208333333356</c:v>
                </c:pt>
                <c:pt idx="157">
                  <c:v>471.75624999999997</c:v>
                </c:pt>
                <c:pt idx="158">
                  <c:v>1033.3708333333334</c:v>
                </c:pt>
                <c:pt idx="159">
                  <c:v>1347.8750000000005</c:v>
                </c:pt>
                <c:pt idx="160">
                  <c:v>1392.8041666666663</c:v>
                </c:pt>
                <c:pt idx="161">
                  <c:v>1213.0874999999996</c:v>
                </c:pt>
                <c:pt idx="162">
                  <c:v>943.51250000000061</c:v>
                </c:pt>
                <c:pt idx="163">
                  <c:v>898.58333333333337</c:v>
                </c:pt>
                <c:pt idx="164">
                  <c:v>786.26041666666663</c:v>
                </c:pt>
                <c:pt idx="165">
                  <c:v>584.07916666666699</c:v>
                </c:pt>
                <c:pt idx="166">
                  <c:v>471.75625000000031</c:v>
                </c:pt>
                <c:pt idx="167">
                  <c:v>696.40208333333362</c:v>
                </c:pt>
                <c:pt idx="168">
                  <c:v>898.58333333333337</c:v>
                </c:pt>
                <c:pt idx="169">
                  <c:v>629.00833333333276</c:v>
                </c:pt>
                <c:pt idx="170">
                  <c:v>44.929166666665708</c:v>
                </c:pt>
                <c:pt idx="171">
                  <c:v>-651.47291666666638</c:v>
                </c:pt>
                <c:pt idx="172">
                  <c:v>-1437.7333333333329</c:v>
                </c:pt>
                <c:pt idx="173">
                  <c:v>-1797.1666666666667</c:v>
                </c:pt>
                <c:pt idx="174">
                  <c:v>-1280.4812499999998</c:v>
                </c:pt>
                <c:pt idx="175">
                  <c:v>-449.29166666666669</c:v>
                </c:pt>
                <c:pt idx="176">
                  <c:v>134.78749999999951</c:v>
                </c:pt>
                <c:pt idx="177">
                  <c:v>606.54374999999982</c:v>
                </c:pt>
                <c:pt idx="178">
                  <c:v>741.33125000000018</c:v>
                </c:pt>
                <c:pt idx="179">
                  <c:v>404.36250000000018</c:v>
                </c:pt>
                <c:pt idx="180">
                  <c:v>67.393750000000153</c:v>
                </c:pt>
                <c:pt idx="181">
                  <c:v>-89.858333333333817</c:v>
                </c:pt>
                <c:pt idx="182">
                  <c:v>-269.57499999999987</c:v>
                </c:pt>
                <c:pt idx="183">
                  <c:v>-696.40208333333283</c:v>
                </c:pt>
                <c:pt idx="184">
                  <c:v>-1055.8354166666666</c:v>
                </c:pt>
                <c:pt idx="185">
                  <c:v>-1145.6937500000004</c:v>
                </c:pt>
                <c:pt idx="186">
                  <c:v>-1055.8354166666672</c:v>
                </c:pt>
                <c:pt idx="187">
                  <c:v>-876.11874999999964</c:v>
                </c:pt>
                <c:pt idx="188">
                  <c:v>-718.86666666666645</c:v>
                </c:pt>
                <c:pt idx="189">
                  <c:v>-584.07916666666699</c:v>
                </c:pt>
                <c:pt idx="190">
                  <c:v>-449.29166666666669</c:v>
                </c:pt>
                <c:pt idx="191">
                  <c:v>-359.43333333333322</c:v>
                </c:pt>
                <c:pt idx="192">
                  <c:v>-269.57499999999987</c:v>
                </c:pt>
                <c:pt idx="193">
                  <c:v>-157.25208333333356</c:v>
                </c:pt>
                <c:pt idx="194">
                  <c:v>-112.32291666666667</c:v>
                </c:pt>
                <c:pt idx="195">
                  <c:v>-44.929166666666511</c:v>
                </c:pt>
                <c:pt idx="196">
                  <c:v>0</c:v>
                </c:pt>
                <c:pt idx="197">
                  <c:v>0</c:v>
                </c:pt>
                <c:pt idx="198">
                  <c:v>112.32291666666667</c:v>
                </c:pt>
                <c:pt idx="199">
                  <c:v>224.64583333333334</c:v>
                </c:pt>
                <c:pt idx="200">
                  <c:v>336.96875</c:v>
                </c:pt>
                <c:pt idx="201">
                  <c:v>449.29166666666669</c:v>
                </c:pt>
                <c:pt idx="202">
                  <c:v>561.61458333333337</c:v>
                </c:pt>
                <c:pt idx="203">
                  <c:v>898.58333333333337</c:v>
                </c:pt>
                <c:pt idx="204">
                  <c:v>1055.8354166666666</c:v>
                </c:pt>
                <c:pt idx="205">
                  <c:v>1078.3000000000002</c:v>
                </c:pt>
                <c:pt idx="206">
                  <c:v>1280.4812499999998</c:v>
                </c:pt>
                <c:pt idx="207">
                  <c:v>1302.9458333333334</c:v>
                </c:pt>
                <c:pt idx="208">
                  <c:v>1145.6937500000004</c:v>
                </c:pt>
                <c:pt idx="209">
                  <c:v>1258.0166666666669</c:v>
                </c:pt>
                <c:pt idx="210">
                  <c:v>1235.5520833333333</c:v>
                </c:pt>
                <c:pt idx="211">
                  <c:v>898.58333333333337</c:v>
                </c:pt>
                <c:pt idx="212">
                  <c:v>673.9375</c:v>
                </c:pt>
                <c:pt idx="213">
                  <c:v>539.14999999999975</c:v>
                </c:pt>
                <c:pt idx="214">
                  <c:v>584.07916666666699</c:v>
                </c:pt>
                <c:pt idx="215">
                  <c:v>763.79583333333301</c:v>
                </c:pt>
                <c:pt idx="216">
                  <c:v>898.58333333333337</c:v>
                </c:pt>
                <c:pt idx="217">
                  <c:v>898.58333333333337</c:v>
                </c:pt>
                <c:pt idx="218">
                  <c:v>786.26041666666663</c:v>
                </c:pt>
                <c:pt idx="219">
                  <c:v>629.00833333333276</c:v>
                </c:pt>
                <c:pt idx="220">
                  <c:v>471.75625000000031</c:v>
                </c:pt>
                <c:pt idx="221">
                  <c:v>292.03958333333429</c:v>
                </c:pt>
                <c:pt idx="222">
                  <c:v>179.71666666666604</c:v>
                </c:pt>
                <c:pt idx="223">
                  <c:v>157.25208333333237</c:v>
                </c:pt>
                <c:pt idx="224">
                  <c:v>157.25208333333396</c:v>
                </c:pt>
                <c:pt idx="225">
                  <c:v>224.64583333333334</c:v>
                </c:pt>
                <c:pt idx="226">
                  <c:v>247.1104166666654</c:v>
                </c:pt>
                <c:pt idx="227">
                  <c:v>224.64583333333334</c:v>
                </c:pt>
                <c:pt idx="228">
                  <c:v>202.18125000000126</c:v>
                </c:pt>
                <c:pt idx="229">
                  <c:v>157.25208333333396</c:v>
                </c:pt>
                <c:pt idx="230">
                  <c:v>67.393749999999358</c:v>
                </c:pt>
                <c:pt idx="231">
                  <c:v>-67.393749999999358</c:v>
                </c:pt>
                <c:pt idx="232">
                  <c:v>-359.43333333333362</c:v>
                </c:pt>
                <c:pt idx="233">
                  <c:v>-741.33125000000098</c:v>
                </c:pt>
                <c:pt idx="234">
                  <c:v>-876.11874999999964</c:v>
                </c:pt>
                <c:pt idx="235">
                  <c:v>-696.40208333333362</c:v>
                </c:pt>
                <c:pt idx="236">
                  <c:v>-404.36249999999939</c:v>
                </c:pt>
                <c:pt idx="237">
                  <c:v>-314.50416666666638</c:v>
                </c:pt>
                <c:pt idx="238">
                  <c:v>-516.68541666666761</c:v>
                </c:pt>
                <c:pt idx="239">
                  <c:v>-921.04791666666699</c:v>
                </c:pt>
                <c:pt idx="240">
                  <c:v>-1213.0874999999996</c:v>
                </c:pt>
                <c:pt idx="241">
                  <c:v>-1078.2999999999995</c:v>
                </c:pt>
                <c:pt idx="242">
                  <c:v>-1010.90625</c:v>
                </c:pt>
                <c:pt idx="243">
                  <c:v>-1100.7645833333331</c:v>
                </c:pt>
                <c:pt idx="244">
                  <c:v>-1055.8354166666672</c:v>
                </c:pt>
                <c:pt idx="245">
                  <c:v>-1258.0166666666669</c:v>
                </c:pt>
                <c:pt idx="246">
                  <c:v>-1617.4499999999989</c:v>
                </c:pt>
                <c:pt idx="247">
                  <c:v>-1527.5916666666669</c:v>
                </c:pt>
                <c:pt idx="248">
                  <c:v>-943.51250000000061</c:v>
                </c:pt>
                <c:pt idx="249">
                  <c:v>-404.36250000000018</c:v>
                </c:pt>
                <c:pt idx="250">
                  <c:v>-314.50416666666638</c:v>
                </c:pt>
                <c:pt idx="251">
                  <c:v>-449.29166666666669</c:v>
                </c:pt>
                <c:pt idx="252">
                  <c:v>-381.8979166666665</c:v>
                </c:pt>
                <c:pt idx="253">
                  <c:v>-134.78749999999951</c:v>
                </c:pt>
                <c:pt idx="254">
                  <c:v>-89.858333333333817</c:v>
                </c:pt>
                <c:pt idx="255">
                  <c:v>-471.75625000000031</c:v>
                </c:pt>
                <c:pt idx="256">
                  <c:v>-651.47291666666638</c:v>
                </c:pt>
                <c:pt idx="257">
                  <c:v>-67.393749999999756</c:v>
                </c:pt>
                <c:pt idx="258">
                  <c:v>763.79583333333301</c:v>
                </c:pt>
                <c:pt idx="259">
                  <c:v>1168.1583333333335</c:v>
                </c:pt>
                <c:pt idx="260">
                  <c:v>1190.6229166666667</c:v>
                </c:pt>
                <c:pt idx="261">
                  <c:v>1145.6937499999995</c:v>
                </c:pt>
                <c:pt idx="262">
                  <c:v>1235.5520833333333</c:v>
                </c:pt>
                <c:pt idx="263">
                  <c:v>1527.5916666666669</c:v>
                </c:pt>
                <c:pt idx="264">
                  <c:v>1662.3791666666673</c:v>
                </c:pt>
                <c:pt idx="265">
                  <c:v>1460.1979166666667</c:v>
                </c:pt>
                <c:pt idx="266">
                  <c:v>1055.8354166666657</c:v>
                </c:pt>
                <c:pt idx="267">
                  <c:v>876.11874999999964</c:v>
                </c:pt>
                <c:pt idx="268">
                  <c:v>808.72500000000036</c:v>
                </c:pt>
                <c:pt idx="269">
                  <c:v>673.9375</c:v>
                </c:pt>
                <c:pt idx="270">
                  <c:v>359.43333333333362</c:v>
                </c:pt>
                <c:pt idx="271">
                  <c:v>-67.393749999999358</c:v>
                </c:pt>
                <c:pt idx="272">
                  <c:v>-157.25208333333396</c:v>
                </c:pt>
                <c:pt idx="273">
                  <c:v>-426.82708333333301</c:v>
                </c:pt>
                <c:pt idx="274">
                  <c:v>-1010.90625</c:v>
                </c:pt>
                <c:pt idx="275">
                  <c:v>-1280.4812500000007</c:v>
                </c:pt>
                <c:pt idx="276">
                  <c:v>-1437.7333333333329</c:v>
                </c:pt>
                <c:pt idx="277">
                  <c:v>-1594.9854166666669</c:v>
                </c:pt>
                <c:pt idx="278">
                  <c:v>-1999.3479166666664</c:v>
                </c:pt>
                <c:pt idx="279">
                  <c:v>-2134.1354166666665</c:v>
                </c:pt>
                <c:pt idx="280">
                  <c:v>-1190.6229166666667</c:v>
                </c:pt>
                <c:pt idx="281">
                  <c:v>336.96875</c:v>
                </c:pt>
                <c:pt idx="282">
                  <c:v>1437.7333333333338</c:v>
                </c:pt>
                <c:pt idx="283">
                  <c:v>1639.9145833333337</c:v>
                </c:pt>
                <c:pt idx="284">
                  <c:v>1684.8437500000002</c:v>
                </c:pt>
                <c:pt idx="285">
                  <c:v>1617.4499999999998</c:v>
                </c:pt>
                <c:pt idx="286">
                  <c:v>1482.6625000000004</c:v>
                </c:pt>
                <c:pt idx="287">
                  <c:v>1482.6625000000004</c:v>
                </c:pt>
                <c:pt idx="288">
                  <c:v>1482.6624999999988</c:v>
                </c:pt>
                <c:pt idx="289">
                  <c:v>1168.158333333334</c:v>
                </c:pt>
                <c:pt idx="290">
                  <c:v>561.61458333333337</c:v>
                </c:pt>
                <c:pt idx="291">
                  <c:v>0</c:v>
                </c:pt>
                <c:pt idx="292">
                  <c:v>-381.89791666666571</c:v>
                </c:pt>
                <c:pt idx="293">
                  <c:v>-426.8270833333346</c:v>
                </c:pt>
                <c:pt idx="294">
                  <c:v>-292.03958333333429</c:v>
                </c:pt>
                <c:pt idx="295">
                  <c:v>-134.78749999999872</c:v>
                </c:pt>
                <c:pt idx="296">
                  <c:v>0</c:v>
                </c:pt>
                <c:pt idx="297">
                  <c:v>89.858333333333022</c:v>
                </c:pt>
                <c:pt idx="298">
                  <c:v>112.32291666666667</c:v>
                </c:pt>
                <c:pt idx="299">
                  <c:v>44.929166666665708</c:v>
                </c:pt>
                <c:pt idx="300">
                  <c:v>-44.929166666665708</c:v>
                </c:pt>
                <c:pt idx="301">
                  <c:v>-157.25208333333237</c:v>
                </c:pt>
                <c:pt idx="302">
                  <c:v>-292.03958333333429</c:v>
                </c:pt>
                <c:pt idx="303">
                  <c:v>-404.36250000000098</c:v>
                </c:pt>
                <c:pt idx="304">
                  <c:v>-561.61458333333337</c:v>
                </c:pt>
                <c:pt idx="305">
                  <c:v>-673.9375</c:v>
                </c:pt>
                <c:pt idx="306">
                  <c:v>-561.61458333333337</c:v>
                </c:pt>
                <c:pt idx="307">
                  <c:v>-336.96875</c:v>
                </c:pt>
                <c:pt idx="308">
                  <c:v>-157.25208333333237</c:v>
                </c:pt>
                <c:pt idx="309">
                  <c:v>-134.78749999999872</c:v>
                </c:pt>
                <c:pt idx="310">
                  <c:v>-202.18124999999969</c:v>
                </c:pt>
                <c:pt idx="311">
                  <c:v>-269.57500000000061</c:v>
                </c:pt>
                <c:pt idx="312">
                  <c:v>-404.36250000000098</c:v>
                </c:pt>
                <c:pt idx="313">
                  <c:v>-561.61458333333337</c:v>
                </c:pt>
                <c:pt idx="314">
                  <c:v>-673.9375</c:v>
                </c:pt>
                <c:pt idx="315">
                  <c:v>-673.9375</c:v>
                </c:pt>
                <c:pt idx="316">
                  <c:v>-606.54374999999982</c:v>
                </c:pt>
                <c:pt idx="317">
                  <c:v>-673.9375</c:v>
                </c:pt>
                <c:pt idx="318">
                  <c:v>-831.18958333333308</c:v>
                </c:pt>
                <c:pt idx="319">
                  <c:v>-876.11874999999964</c:v>
                </c:pt>
                <c:pt idx="320">
                  <c:v>-539.14999999999975</c:v>
                </c:pt>
                <c:pt idx="321">
                  <c:v>-269.57500000000061</c:v>
                </c:pt>
                <c:pt idx="322">
                  <c:v>-157.25208333333396</c:v>
                </c:pt>
                <c:pt idx="323">
                  <c:v>-134.78749999999951</c:v>
                </c:pt>
                <c:pt idx="324">
                  <c:v>-224.64583333333334</c:v>
                </c:pt>
                <c:pt idx="325">
                  <c:v>-89.858333333333817</c:v>
                </c:pt>
                <c:pt idx="326">
                  <c:v>-67.393749999999358</c:v>
                </c:pt>
                <c:pt idx="327">
                  <c:v>-134.78749999999951</c:v>
                </c:pt>
                <c:pt idx="328">
                  <c:v>-696.40208333333362</c:v>
                </c:pt>
                <c:pt idx="329">
                  <c:v>-1302.9458333333334</c:v>
                </c:pt>
                <c:pt idx="330">
                  <c:v>-808.72500000000036</c:v>
                </c:pt>
                <c:pt idx="331">
                  <c:v>-179.71666666666681</c:v>
                </c:pt>
                <c:pt idx="332">
                  <c:v>-224.64583333333294</c:v>
                </c:pt>
                <c:pt idx="333">
                  <c:v>-247.11041666666659</c:v>
                </c:pt>
                <c:pt idx="334">
                  <c:v>-202.18125000000009</c:v>
                </c:pt>
                <c:pt idx="335">
                  <c:v>-247.11041666666659</c:v>
                </c:pt>
                <c:pt idx="336">
                  <c:v>-157.25208333333319</c:v>
                </c:pt>
                <c:pt idx="337">
                  <c:v>0</c:v>
                </c:pt>
                <c:pt idx="338">
                  <c:v>247.11041666666659</c:v>
                </c:pt>
                <c:pt idx="339">
                  <c:v>741.33125000000018</c:v>
                </c:pt>
                <c:pt idx="340">
                  <c:v>1280.48125</c:v>
                </c:pt>
                <c:pt idx="341">
                  <c:v>1415.2687500000002</c:v>
                </c:pt>
                <c:pt idx="342">
                  <c:v>876.11874999999964</c:v>
                </c:pt>
                <c:pt idx="343">
                  <c:v>269.57499999999987</c:v>
                </c:pt>
                <c:pt idx="344">
                  <c:v>112.32291666666667</c:v>
                </c:pt>
                <c:pt idx="345">
                  <c:v>247.1104166666662</c:v>
                </c:pt>
                <c:pt idx="346">
                  <c:v>247.11041666666702</c:v>
                </c:pt>
                <c:pt idx="347">
                  <c:v>157.25208333333396</c:v>
                </c:pt>
                <c:pt idx="348">
                  <c:v>247.1104166666662</c:v>
                </c:pt>
                <c:pt idx="349">
                  <c:v>224.64583333333334</c:v>
                </c:pt>
                <c:pt idx="350">
                  <c:v>112.32291666666667</c:v>
                </c:pt>
                <c:pt idx="351">
                  <c:v>0</c:v>
                </c:pt>
                <c:pt idx="352">
                  <c:v>-44.929166666666511</c:v>
                </c:pt>
                <c:pt idx="353">
                  <c:v>-44.929166666667307</c:v>
                </c:pt>
                <c:pt idx="354">
                  <c:v>-22.464583333333653</c:v>
                </c:pt>
                <c:pt idx="355">
                  <c:v>44.929166666667307</c:v>
                </c:pt>
                <c:pt idx="356">
                  <c:v>67.393750000000153</c:v>
                </c:pt>
                <c:pt idx="357">
                  <c:v>-22.464583333333653</c:v>
                </c:pt>
                <c:pt idx="358">
                  <c:v>-292.0395833333335</c:v>
                </c:pt>
                <c:pt idx="359">
                  <c:v>-673.9375</c:v>
                </c:pt>
                <c:pt idx="360">
                  <c:v>-831.18958333333308</c:v>
                </c:pt>
                <c:pt idx="361">
                  <c:v>-696.40208333333362</c:v>
                </c:pt>
                <c:pt idx="362">
                  <c:v>-471.75624999999951</c:v>
                </c:pt>
                <c:pt idx="363">
                  <c:v>-269.57499999999987</c:v>
                </c:pt>
                <c:pt idx="364">
                  <c:v>-89.858333333333817</c:v>
                </c:pt>
                <c:pt idx="365">
                  <c:v>22.464583333333653</c:v>
                </c:pt>
                <c:pt idx="366">
                  <c:v>112.32291666666667</c:v>
                </c:pt>
                <c:pt idx="367">
                  <c:v>292.0395833333335</c:v>
                </c:pt>
                <c:pt idx="368">
                  <c:v>516.68541666666681</c:v>
                </c:pt>
                <c:pt idx="369">
                  <c:v>494.22083333333319</c:v>
                </c:pt>
                <c:pt idx="370">
                  <c:v>224.64583333333334</c:v>
                </c:pt>
                <c:pt idx="371">
                  <c:v>-112.32291666666667</c:v>
                </c:pt>
                <c:pt idx="372">
                  <c:v>-718.86666666666645</c:v>
                </c:pt>
                <c:pt idx="373">
                  <c:v>-1370.3395833333336</c:v>
                </c:pt>
                <c:pt idx="374">
                  <c:v>-1550.0562500000001</c:v>
                </c:pt>
                <c:pt idx="375">
                  <c:v>-1302.945833333333</c:v>
                </c:pt>
                <c:pt idx="376">
                  <c:v>-943.51250000000027</c:v>
                </c:pt>
                <c:pt idx="377">
                  <c:v>-673.9375</c:v>
                </c:pt>
                <c:pt idx="378">
                  <c:v>-494.22083333333319</c:v>
                </c:pt>
                <c:pt idx="379">
                  <c:v>-381.89791666666673</c:v>
                </c:pt>
                <c:pt idx="380">
                  <c:v>-426.82708333333346</c:v>
                </c:pt>
                <c:pt idx="381">
                  <c:v>-516.6854166666667</c:v>
                </c:pt>
                <c:pt idx="382">
                  <c:v>-539.14999999999986</c:v>
                </c:pt>
                <c:pt idx="383">
                  <c:v>-584.07916666666677</c:v>
                </c:pt>
                <c:pt idx="384">
                  <c:v>-629.00833333333333</c:v>
                </c:pt>
                <c:pt idx="385">
                  <c:v>-516.6854166666667</c:v>
                </c:pt>
                <c:pt idx="386">
                  <c:v>-202.18125000000001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112.32291666666667</c:v>
                </c:pt>
                <c:pt idx="392">
                  <c:v>471.75625000000002</c:v>
                </c:pt>
                <c:pt idx="393">
                  <c:v>965.97708333333333</c:v>
                </c:pt>
                <c:pt idx="394">
                  <c:v>1392.804166666667</c:v>
                </c:pt>
                <c:pt idx="395">
                  <c:v>1684.8437500000002</c:v>
                </c:pt>
                <c:pt idx="396">
                  <c:v>1864.5604166666669</c:v>
                </c:pt>
                <c:pt idx="397">
                  <c:v>1931.9541666666664</c:v>
                </c:pt>
                <c:pt idx="398">
                  <c:v>1707.3083333333327</c:v>
                </c:pt>
                <c:pt idx="399">
                  <c:v>1055.8354166666672</c:v>
                </c:pt>
                <c:pt idx="400">
                  <c:v>314.50416666666712</c:v>
                </c:pt>
                <c:pt idx="401">
                  <c:v>-157.25208333333396</c:v>
                </c:pt>
                <c:pt idx="402">
                  <c:v>-516.68541666666681</c:v>
                </c:pt>
                <c:pt idx="403">
                  <c:v>-741.33124999999939</c:v>
                </c:pt>
                <c:pt idx="404">
                  <c:v>-696.40208333333362</c:v>
                </c:pt>
                <c:pt idx="405">
                  <c:v>-651.47291666666717</c:v>
                </c:pt>
                <c:pt idx="406">
                  <c:v>-718.86666666666645</c:v>
                </c:pt>
                <c:pt idx="407">
                  <c:v>-763.79583333333301</c:v>
                </c:pt>
                <c:pt idx="408">
                  <c:v>-629.00833333333344</c:v>
                </c:pt>
                <c:pt idx="409">
                  <c:v>-314.50416666666672</c:v>
                </c:pt>
                <c:pt idx="410">
                  <c:v>-44.929166666666511</c:v>
                </c:pt>
                <c:pt idx="411">
                  <c:v>67.393749999999756</c:v>
                </c:pt>
                <c:pt idx="412">
                  <c:v>112.32291666666667</c:v>
                </c:pt>
                <c:pt idx="413">
                  <c:v>157.25208333333356</c:v>
                </c:pt>
                <c:pt idx="414">
                  <c:v>314.50416666666672</c:v>
                </c:pt>
                <c:pt idx="415">
                  <c:v>561.61458333333292</c:v>
                </c:pt>
                <c:pt idx="416">
                  <c:v>629.0083333333331</c:v>
                </c:pt>
                <c:pt idx="417">
                  <c:v>381.8979166666673</c:v>
                </c:pt>
                <c:pt idx="418">
                  <c:v>22.464583333333653</c:v>
                </c:pt>
                <c:pt idx="419">
                  <c:v>-336.96875</c:v>
                </c:pt>
                <c:pt idx="420">
                  <c:v>-494.22083333333319</c:v>
                </c:pt>
                <c:pt idx="421">
                  <c:v>-314.50416666666712</c:v>
                </c:pt>
                <c:pt idx="422">
                  <c:v>-44.929166666667307</c:v>
                </c:pt>
                <c:pt idx="423">
                  <c:v>224.64583333333334</c:v>
                </c:pt>
                <c:pt idx="424">
                  <c:v>606.54375000000061</c:v>
                </c:pt>
                <c:pt idx="425">
                  <c:v>1213.0875000000003</c:v>
                </c:pt>
                <c:pt idx="426">
                  <c:v>1864.5604166666662</c:v>
                </c:pt>
                <c:pt idx="427">
                  <c:v>2021.8125</c:v>
                </c:pt>
                <c:pt idx="428">
                  <c:v>1347.875</c:v>
                </c:pt>
                <c:pt idx="429">
                  <c:v>426.82708333333301</c:v>
                </c:pt>
                <c:pt idx="430">
                  <c:v>-134.78750000000031</c:v>
                </c:pt>
                <c:pt idx="431">
                  <c:v>-359.43333333333362</c:v>
                </c:pt>
                <c:pt idx="432">
                  <c:v>-336.9687499999992</c:v>
                </c:pt>
                <c:pt idx="433">
                  <c:v>-179.71666666666604</c:v>
                </c:pt>
                <c:pt idx="434">
                  <c:v>-157.25208333333319</c:v>
                </c:pt>
                <c:pt idx="435">
                  <c:v>-426.8270833333338</c:v>
                </c:pt>
                <c:pt idx="436">
                  <c:v>-876.11875000000055</c:v>
                </c:pt>
                <c:pt idx="437">
                  <c:v>-1392.8041666666663</c:v>
                </c:pt>
                <c:pt idx="438">
                  <c:v>-1909.4895833333335</c:v>
                </c:pt>
                <c:pt idx="439">
                  <c:v>-2268.9229166666664</c:v>
                </c:pt>
                <c:pt idx="440">
                  <c:v>-2358.78125</c:v>
                </c:pt>
                <c:pt idx="441">
                  <c:v>-2044.2770833333336</c:v>
                </c:pt>
                <c:pt idx="442">
                  <c:v>-1437.7333333333336</c:v>
                </c:pt>
                <c:pt idx="443">
                  <c:v>-808.72499999999991</c:v>
                </c:pt>
                <c:pt idx="444">
                  <c:v>-292.03958333333333</c:v>
                </c:pt>
                <c:pt idx="445">
                  <c:v>-44.929166666666674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112.32291666666667</c:v>
                </c:pt>
                <c:pt idx="512">
                  <c:v>561.61458333333337</c:v>
                </c:pt>
                <c:pt idx="513">
                  <c:v>1370.3395833333332</c:v>
                </c:pt>
                <c:pt idx="514">
                  <c:v>2089.2062500000002</c:v>
                </c:pt>
                <c:pt idx="515">
                  <c:v>2291.3875000000003</c:v>
                </c:pt>
                <c:pt idx="516">
                  <c:v>1954.41875</c:v>
                </c:pt>
                <c:pt idx="517">
                  <c:v>1145.6937499999995</c:v>
                </c:pt>
                <c:pt idx="518">
                  <c:v>314.50416666666638</c:v>
                </c:pt>
                <c:pt idx="519">
                  <c:v>-134.78749999999951</c:v>
                </c:pt>
                <c:pt idx="520">
                  <c:v>-359.43333333333288</c:v>
                </c:pt>
                <c:pt idx="521">
                  <c:v>-471.75625000000031</c:v>
                </c:pt>
                <c:pt idx="522">
                  <c:v>-561.61458333333337</c:v>
                </c:pt>
                <c:pt idx="523">
                  <c:v>-831.18958333333308</c:v>
                </c:pt>
                <c:pt idx="524">
                  <c:v>-1325.4104166666666</c:v>
                </c:pt>
                <c:pt idx="525">
                  <c:v>-1774.7020833333336</c:v>
                </c:pt>
                <c:pt idx="526">
                  <c:v>-1774.7020833333336</c:v>
                </c:pt>
                <c:pt idx="527">
                  <c:v>-1258.0166666666667</c:v>
                </c:pt>
                <c:pt idx="528">
                  <c:v>-673.9375</c:v>
                </c:pt>
                <c:pt idx="529">
                  <c:v>-449.29166666666669</c:v>
                </c:pt>
                <c:pt idx="530">
                  <c:v>-224.64583333333334</c:v>
                </c:pt>
                <c:pt idx="531">
                  <c:v>0</c:v>
                </c:pt>
                <c:pt idx="532">
                  <c:v>44.929166666666674</c:v>
                </c:pt>
                <c:pt idx="533">
                  <c:v>269.57499999999999</c:v>
                </c:pt>
                <c:pt idx="534">
                  <c:v>673.9375</c:v>
                </c:pt>
                <c:pt idx="535">
                  <c:v>898.58333333333337</c:v>
                </c:pt>
                <c:pt idx="536">
                  <c:v>1123.2291666666665</c:v>
                </c:pt>
                <c:pt idx="537">
                  <c:v>1752.2375</c:v>
                </c:pt>
                <c:pt idx="538">
                  <c:v>2381.2458333333334</c:v>
                </c:pt>
                <c:pt idx="539">
                  <c:v>2268.9229166666669</c:v>
                </c:pt>
                <c:pt idx="540">
                  <c:v>1280.4812499999998</c:v>
                </c:pt>
                <c:pt idx="541">
                  <c:v>314.50416666666638</c:v>
                </c:pt>
                <c:pt idx="542">
                  <c:v>-44.929166666666511</c:v>
                </c:pt>
                <c:pt idx="543">
                  <c:v>-202.18124999999969</c:v>
                </c:pt>
                <c:pt idx="544">
                  <c:v>-449.29166666666669</c:v>
                </c:pt>
                <c:pt idx="545">
                  <c:v>-786.26041666666663</c:v>
                </c:pt>
                <c:pt idx="546">
                  <c:v>-853.65416666666692</c:v>
                </c:pt>
                <c:pt idx="547">
                  <c:v>-651.47291666666717</c:v>
                </c:pt>
                <c:pt idx="548">
                  <c:v>-494.22083333333319</c:v>
                </c:pt>
                <c:pt idx="549">
                  <c:v>-404.36249999999973</c:v>
                </c:pt>
                <c:pt idx="550">
                  <c:v>-359.43333333333362</c:v>
                </c:pt>
                <c:pt idx="551">
                  <c:v>-247.11041666666659</c:v>
                </c:pt>
                <c:pt idx="552">
                  <c:v>-224.64583333333334</c:v>
                </c:pt>
                <c:pt idx="553">
                  <c:v>-224.64583333333334</c:v>
                </c:pt>
                <c:pt idx="554">
                  <c:v>-134.78749999999994</c:v>
                </c:pt>
                <c:pt idx="555">
                  <c:v>-44.929166666666909</c:v>
                </c:pt>
                <c:pt idx="556">
                  <c:v>44.929166666666909</c:v>
                </c:pt>
                <c:pt idx="557">
                  <c:v>157.25208333333356</c:v>
                </c:pt>
                <c:pt idx="558">
                  <c:v>269.57499999999987</c:v>
                </c:pt>
                <c:pt idx="559">
                  <c:v>606.54374999999982</c:v>
                </c:pt>
                <c:pt idx="560">
                  <c:v>561.61458333333337</c:v>
                </c:pt>
                <c:pt idx="561">
                  <c:v>112.32291666666667</c:v>
                </c:pt>
                <c:pt idx="562">
                  <c:v>0</c:v>
                </c:pt>
                <c:pt idx="563">
                  <c:v>-359.43333333333322</c:v>
                </c:pt>
                <c:pt idx="564">
                  <c:v>-1550.0562500000001</c:v>
                </c:pt>
                <c:pt idx="565">
                  <c:v>-2381.2458333333334</c:v>
                </c:pt>
                <c:pt idx="566">
                  <c:v>-2268.9229166666664</c:v>
                </c:pt>
                <c:pt idx="567">
                  <c:v>-1078.3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224.64583333333334</c:v>
                </c:pt>
                <c:pt idx="601">
                  <c:v>471.75625000000002</c:v>
                </c:pt>
                <c:pt idx="602">
                  <c:v>853.6541666666667</c:v>
                </c:pt>
                <c:pt idx="603">
                  <c:v>1572.5208333333333</c:v>
                </c:pt>
                <c:pt idx="604">
                  <c:v>2111.6708333333331</c:v>
                </c:pt>
                <c:pt idx="605">
                  <c:v>2403.7104166666668</c:v>
                </c:pt>
                <c:pt idx="606">
                  <c:v>2538.4979166666667</c:v>
                </c:pt>
                <c:pt idx="607">
                  <c:v>2403.7104166666663</c:v>
                </c:pt>
                <c:pt idx="608">
                  <c:v>2089.2062499999993</c:v>
                </c:pt>
                <c:pt idx="609">
                  <c:v>1864.5604166666662</c:v>
                </c:pt>
                <c:pt idx="610">
                  <c:v>1819.6312500000004</c:v>
                </c:pt>
                <c:pt idx="611">
                  <c:v>1707.3083333333338</c:v>
                </c:pt>
                <c:pt idx="612">
                  <c:v>1213.0874999999996</c:v>
                </c:pt>
                <c:pt idx="613">
                  <c:v>516.68541666666761</c:v>
                </c:pt>
                <c:pt idx="614">
                  <c:v>44.929166666667307</c:v>
                </c:pt>
                <c:pt idx="615">
                  <c:v>-67.393750000000963</c:v>
                </c:pt>
                <c:pt idx="616">
                  <c:v>-67.393749999999358</c:v>
                </c:pt>
                <c:pt idx="617">
                  <c:v>-134.78750000000031</c:v>
                </c:pt>
                <c:pt idx="618">
                  <c:v>-269.57500000000061</c:v>
                </c:pt>
                <c:pt idx="619">
                  <c:v>-426.82708333333301</c:v>
                </c:pt>
                <c:pt idx="620">
                  <c:v>-471.75625000000031</c:v>
                </c:pt>
                <c:pt idx="621">
                  <c:v>-336.96875</c:v>
                </c:pt>
                <c:pt idx="622">
                  <c:v>-134.78750000000031</c:v>
                </c:pt>
                <c:pt idx="623">
                  <c:v>22.464583333333653</c:v>
                </c:pt>
                <c:pt idx="624">
                  <c:v>179.71666666666763</c:v>
                </c:pt>
                <c:pt idx="625">
                  <c:v>269.57500000000061</c:v>
                </c:pt>
                <c:pt idx="626">
                  <c:v>202.18124999999969</c:v>
                </c:pt>
                <c:pt idx="627">
                  <c:v>67.393749999999358</c:v>
                </c:pt>
                <c:pt idx="628">
                  <c:v>0</c:v>
                </c:pt>
                <c:pt idx="629">
                  <c:v>22.464583333333653</c:v>
                </c:pt>
                <c:pt idx="630">
                  <c:v>157.25208333333396</c:v>
                </c:pt>
                <c:pt idx="631">
                  <c:v>359.43333333333362</c:v>
                </c:pt>
                <c:pt idx="632">
                  <c:v>494.22083333333239</c:v>
                </c:pt>
                <c:pt idx="633">
                  <c:v>584.0791666666654</c:v>
                </c:pt>
                <c:pt idx="634">
                  <c:v>606.54375000000061</c:v>
                </c:pt>
                <c:pt idx="635">
                  <c:v>516.68541666666761</c:v>
                </c:pt>
                <c:pt idx="636">
                  <c:v>314.50416666666638</c:v>
                </c:pt>
                <c:pt idx="637">
                  <c:v>89.858333333333022</c:v>
                </c:pt>
                <c:pt idx="638">
                  <c:v>-22.464583333333653</c:v>
                </c:pt>
                <c:pt idx="639">
                  <c:v>-67.393749999999358</c:v>
                </c:pt>
                <c:pt idx="640">
                  <c:v>-67.393749999999358</c:v>
                </c:pt>
                <c:pt idx="641">
                  <c:v>89.858333333333022</c:v>
                </c:pt>
                <c:pt idx="642">
                  <c:v>381.89791666666571</c:v>
                </c:pt>
                <c:pt idx="643">
                  <c:v>471.75625000000031</c:v>
                </c:pt>
                <c:pt idx="644">
                  <c:v>269.57500000000061</c:v>
                </c:pt>
                <c:pt idx="645">
                  <c:v>157.25208333333237</c:v>
                </c:pt>
                <c:pt idx="646">
                  <c:v>179.71666666666604</c:v>
                </c:pt>
                <c:pt idx="647">
                  <c:v>179.71666666666763</c:v>
                </c:pt>
                <c:pt idx="648">
                  <c:v>134.78750000000031</c:v>
                </c:pt>
                <c:pt idx="649">
                  <c:v>22.464583333332055</c:v>
                </c:pt>
                <c:pt idx="650">
                  <c:v>-202.18124999999969</c:v>
                </c:pt>
                <c:pt idx="651">
                  <c:v>-584.0791666666654</c:v>
                </c:pt>
                <c:pt idx="652">
                  <c:v>-876.11874999999964</c:v>
                </c:pt>
                <c:pt idx="653">
                  <c:v>-921.04791666666699</c:v>
                </c:pt>
                <c:pt idx="654">
                  <c:v>-1100.7645833333331</c:v>
                </c:pt>
                <c:pt idx="655">
                  <c:v>-1550.0562499999996</c:v>
                </c:pt>
                <c:pt idx="656">
                  <c:v>-1797.1666666666667</c:v>
                </c:pt>
                <c:pt idx="657">
                  <c:v>-1505.127083333334</c:v>
                </c:pt>
                <c:pt idx="658">
                  <c:v>-1100.7645833333347</c:v>
                </c:pt>
                <c:pt idx="659">
                  <c:v>-1235.5520833333333</c:v>
                </c:pt>
                <c:pt idx="660">
                  <c:v>-1864.5604166666662</c:v>
                </c:pt>
                <c:pt idx="661">
                  <c:v>-2313.8520833333332</c:v>
                </c:pt>
                <c:pt idx="662">
                  <c:v>-2381.2458333333334</c:v>
                </c:pt>
                <c:pt idx="663">
                  <c:v>-1707.3083333333334</c:v>
                </c:pt>
                <c:pt idx="664">
                  <c:v>-763.79583333333346</c:v>
                </c:pt>
                <c:pt idx="665">
                  <c:v>-134.78749999999994</c:v>
                </c:pt>
                <c:pt idx="666">
                  <c:v>449.29166666666669</c:v>
                </c:pt>
                <c:pt idx="667">
                  <c:v>1460.1979166666667</c:v>
                </c:pt>
                <c:pt idx="668">
                  <c:v>2066.7416666666668</c:v>
                </c:pt>
                <c:pt idx="669">
                  <c:v>2021.8125</c:v>
                </c:pt>
                <c:pt idx="670">
                  <c:v>1976.8833333333334</c:v>
                </c:pt>
                <c:pt idx="671">
                  <c:v>1347.875</c:v>
                </c:pt>
                <c:pt idx="672">
                  <c:v>898.58333333333337</c:v>
                </c:pt>
                <c:pt idx="673">
                  <c:v>898.58333333333337</c:v>
                </c:pt>
                <c:pt idx="674">
                  <c:v>898.58333333333337</c:v>
                </c:pt>
                <c:pt idx="675">
                  <c:v>516.68541666666601</c:v>
                </c:pt>
                <c:pt idx="676">
                  <c:v>112.32291666666667</c:v>
                </c:pt>
                <c:pt idx="677">
                  <c:v>-292.0395833333327</c:v>
                </c:pt>
                <c:pt idx="678">
                  <c:v>-1078.2999999999995</c:v>
                </c:pt>
                <c:pt idx="679">
                  <c:v>-1617.4499999999998</c:v>
                </c:pt>
                <c:pt idx="680">
                  <c:v>-1931.9541666666671</c:v>
                </c:pt>
                <c:pt idx="681">
                  <c:v>-2021.8125</c:v>
                </c:pt>
                <c:pt idx="682">
                  <c:v>-1347.875</c:v>
                </c:pt>
                <c:pt idx="683">
                  <c:v>-876.11875000000055</c:v>
                </c:pt>
                <c:pt idx="684">
                  <c:v>-494.22083333333404</c:v>
                </c:pt>
                <c:pt idx="685">
                  <c:v>539.15000000000055</c:v>
                </c:pt>
                <c:pt idx="686">
                  <c:v>1123.2291666666667</c:v>
                </c:pt>
                <c:pt idx="687">
                  <c:v>1033.3708333333329</c:v>
                </c:pt>
                <c:pt idx="688">
                  <c:v>1010.90625</c:v>
                </c:pt>
                <c:pt idx="689">
                  <c:v>988.44166666666717</c:v>
                </c:pt>
                <c:pt idx="690">
                  <c:v>561.61458333333337</c:v>
                </c:pt>
                <c:pt idx="691">
                  <c:v>179.71666666666681</c:v>
                </c:pt>
                <c:pt idx="692">
                  <c:v>202.18125000000049</c:v>
                </c:pt>
                <c:pt idx="693">
                  <c:v>359.43333333333362</c:v>
                </c:pt>
                <c:pt idx="694">
                  <c:v>314.50416666666712</c:v>
                </c:pt>
                <c:pt idx="695">
                  <c:v>-67.393750000000963</c:v>
                </c:pt>
                <c:pt idx="696">
                  <c:v>-1100.7645833333338</c:v>
                </c:pt>
                <c:pt idx="697">
                  <c:v>-1482.6624999999995</c:v>
                </c:pt>
                <c:pt idx="698">
                  <c:v>-1168.1583333333331</c:v>
                </c:pt>
                <c:pt idx="699">
                  <c:v>-898.58333333333337</c:v>
                </c:pt>
                <c:pt idx="700">
                  <c:v>-426.8270833333338</c:v>
                </c:pt>
                <c:pt idx="701">
                  <c:v>-179.71666666666681</c:v>
                </c:pt>
                <c:pt idx="702">
                  <c:v>-44.929166666666511</c:v>
                </c:pt>
                <c:pt idx="703">
                  <c:v>-22.464583333333653</c:v>
                </c:pt>
                <c:pt idx="704">
                  <c:v>-247.11041666666702</c:v>
                </c:pt>
                <c:pt idx="705">
                  <c:v>-673.9375</c:v>
                </c:pt>
                <c:pt idx="706">
                  <c:v>-1078.2999999999997</c:v>
                </c:pt>
                <c:pt idx="707">
                  <c:v>-1145.6937499999995</c:v>
                </c:pt>
                <c:pt idx="708">
                  <c:v>-696.40208333333317</c:v>
                </c:pt>
                <c:pt idx="709">
                  <c:v>89.858333333333022</c:v>
                </c:pt>
                <c:pt idx="710">
                  <c:v>1145.6937500000004</c:v>
                </c:pt>
                <c:pt idx="711">
                  <c:v>1774.7020833333338</c:v>
                </c:pt>
                <c:pt idx="712">
                  <c:v>1055.8354166666666</c:v>
                </c:pt>
                <c:pt idx="713">
                  <c:v>22.464583333332854</c:v>
                </c:pt>
                <c:pt idx="714">
                  <c:v>-741.33125000000018</c:v>
                </c:pt>
                <c:pt idx="715">
                  <c:v>-1639.914583333333</c:v>
                </c:pt>
                <c:pt idx="716">
                  <c:v>-1460.1979166666667</c:v>
                </c:pt>
                <c:pt idx="717">
                  <c:v>-426.82708333333346</c:v>
                </c:pt>
                <c:pt idx="718">
                  <c:v>224.64583333333334</c:v>
                </c:pt>
                <c:pt idx="719">
                  <c:v>898.58333333333337</c:v>
                </c:pt>
                <c:pt idx="720">
                  <c:v>1235.5520833333333</c:v>
                </c:pt>
                <c:pt idx="721">
                  <c:v>1033.3708333333336</c:v>
                </c:pt>
                <c:pt idx="722">
                  <c:v>898.58333333333337</c:v>
                </c:pt>
                <c:pt idx="723">
                  <c:v>763.79583333333301</c:v>
                </c:pt>
                <c:pt idx="724">
                  <c:v>921.04791666666699</c:v>
                </c:pt>
                <c:pt idx="725">
                  <c:v>1325.4104166666664</c:v>
                </c:pt>
                <c:pt idx="726">
                  <c:v>1842.0958333333322</c:v>
                </c:pt>
                <c:pt idx="727">
                  <c:v>1774.7020833333331</c:v>
                </c:pt>
                <c:pt idx="728">
                  <c:v>1213.0875000000012</c:v>
                </c:pt>
                <c:pt idx="729">
                  <c:v>853.65416666666761</c:v>
                </c:pt>
                <c:pt idx="730">
                  <c:v>381.89791666666571</c:v>
                </c:pt>
                <c:pt idx="731">
                  <c:v>89.858333333333022</c:v>
                </c:pt>
                <c:pt idx="732">
                  <c:v>67.393750000000963</c:v>
                </c:pt>
                <c:pt idx="733">
                  <c:v>89.858333333333022</c:v>
                </c:pt>
                <c:pt idx="734">
                  <c:v>112.32291666666667</c:v>
                </c:pt>
                <c:pt idx="735">
                  <c:v>157.25208333333396</c:v>
                </c:pt>
                <c:pt idx="736">
                  <c:v>224.64583333333334</c:v>
                </c:pt>
                <c:pt idx="737">
                  <c:v>202.18124999999969</c:v>
                </c:pt>
                <c:pt idx="738">
                  <c:v>89.858333333333022</c:v>
                </c:pt>
                <c:pt idx="739">
                  <c:v>292.0395833333327</c:v>
                </c:pt>
                <c:pt idx="740">
                  <c:v>516.68541666666601</c:v>
                </c:pt>
                <c:pt idx="741">
                  <c:v>426.8270833333346</c:v>
                </c:pt>
                <c:pt idx="742">
                  <c:v>202.18124999999969</c:v>
                </c:pt>
                <c:pt idx="743">
                  <c:v>44.929166666665708</c:v>
                </c:pt>
                <c:pt idx="744">
                  <c:v>22.464583333333653</c:v>
                </c:pt>
                <c:pt idx="745">
                  <c:v>22.464583333333653</c:v>
                </c:pt>
                <c:pt idx="746">
                  <c:v>112.32291666666667</c:v>
                </c:pt>
                <c:pt idx="747">
                  <c:v>247.11041666666702</c:v>
                </c:pt>
                <c:pt idx="748">
                  <c:v>336.96875</c:v>
                </c:pt>
                <c:pt idx="749">
                  <c:v>269.57499999999902</c:v>
                </c:pt>
                <c:pt idx="750">
                  <c:v>89.858333333333022</c:v>
                </c:pt>
                <c:pt idx="751">
                  <c:v>-22.464583333332055</c:v>
                </c:pt>
                <c:pt idx="752">
                  <c:v>-112.32291666666667</c:v>
                </c:pt>
                <c:pt idx="753">
                  <c:v>-269.57500000000061</c:v>
                </c:pt>
                <c:pt idx="754">
                  <c:v>-381.89791666666571</c:v>
                </c:pt>
                <c:pt idx="755">
                  <c:v>-494.22083333333404</c:v>
                </c:pt>
                <c:pt idx="756">
                  <c:v>-876.11874999999964</c:v>
                </c:pt>
                <c:pt idx="757">
                  <c:v>-1572.5208333333333</c:v>
                </c:pt>
                <c:pt idx="758">
                  <c:v>-2156.6000000000004</c:v>
                </c:pt>
                <c:pt idx="759">
                  <c:v>-2313.8520833333328</c:v>
                </c:pt>
                <c:pt idx="760">
                  <c:v>-2336.3166666666671</c:v>
                </c:pt>
                <c:pt idx="761">
                  <c:v>-2381.2458333333334</c:v>
                </c:pt>
                <c:pt idx="762">
                  <c:v>-2111.6708333333331</c:v>
                </c:pt>
                <c:pt idx="763">
                  <c:v>-1437.7333333333329</c:v>
                </c:pt>
                <c:pt idx="764">
                  <c:v>-336.96875</c:v>
                </c:pt>
                <c:pt idx="765">
                  <c:v>898.58333333333337</c:v>
                </c:pt>
                <c:pt idx="766">
                  <c:v>1415.2687500000002</c:v>
                </c:pt>
                <c:pt idx="767">
                  <c:v>1437.7333333333329</c:v>
                </c:pt>
                <c:pt idx="768">
                  <c:v>1460.1979166666667</c:v>
                </c:pt>
                <c:pt idx="769">
                  <c:v>1729.7729166666675</c:v>
                </c:pt>
                <c:pt idx="770">
                  <c:v>2179.0645833333324</c:v>
                </c:pt>
                <c:pt idx="771">
                  <c:v>2201.5291666666662</c:v>
                </c:pt>
                <c:pt idx="772">
                  <c:v>2066.7416666666672</c:v>
                </c:pt>
                <c:pt idx="773">
                  <c:v>1707.3083333333338</c:v>
                </c:pt>
                <c:pt idx="774">
                  <c:v>1437.7333333333329</c:v>
                </c:pt>
                <c:pt idx="775">
                  <c:v>1482.6625000000004</c:v>
                </c:pt>
                <c:pt idx="776">
                  <c:v>1213.0874999999996</c:v>
                </c:pt>
                <c:pt idx="777">
                  <c:v>898.58333333333337</c:v>
                </c:pt>
                <c:pt idx="778">
                  <c:v>786.26041666666663</c:v>
                </c:pt>
                <c:pt idx="779">
                  <c:v>673.9375</c:v>
                </c:pt>
                <c:pt idx="780">
                  <c:v>516.68541666666761</c:v>
                </c:pt>
                <c:pt idx="781">
                  <c:v>381.89791666666571</c:v>
                </c:pt>
                <c:pt idx="782">
                  <c:v>269.57499999999902</c:v>
                </c:pt>
                <c:pt idx="783">
                  <c:v>179.71666666666763</c:v>
                </c:pt>
                <c:pt idx="784">
                  <c:v>157.25208333333396</c:v>
                </c:pt>
                <c:pt idx="785">
                  <c:v>247.11041666666702</c:v>
                </c:pt>
                <c:pt idx="786">
                  <c:v>269.57500000000061</c:v>
                </c:pt>
                <c:pt idx="787">
                  <c:v>134.78749999999872</c:v>
                </c:pt>
                <c:pt idx="788">
                  <c:v>22.464583333332055</c:v>
                </c:pt>
                <c:pt idx="789">
                  <c:v>22.464583333335248</c:v>
                </c:pt>
                <c:pt idx="790">
                  <c:v>89.858333333334613</c:v>
                </c:pt>
                <c:pt idx="791">
                  <c:v>134.78749999999872</c:v>
                </c:pt>
                <c:pt idx="792">
                  <c:v>-22.464583333335248</c:v>
                </c:pt>
                <c:pt idx="793">
                  <c:v>-561.61458333333337</c:v>
                </c:pt>
                <c:pt idx="794">
                  <c:v>-1325.4104166666648</c:v>
                </c:pt>
                <c:pt idx="795">
                  <c:v>-1999.3479166666664</c:v>
                </c:pt>
                <c:pt idx="796">
                  <c:v>-2336.316666666668</c:v>
                </c:pt>
                <c:pt idx="797">
                  <c:v>-2179.0645833333338</c:v>
                </c:pt>
                <c:pt idx="798">
                  <c:v>-1572.5208333333333</c:v>
                </c:pt>
                <c:pt idx="799">
                  <c:v>-786.26041666666663</c:v>
                </c:pt>
                <c:pt idx="800">
                  <c:v>-224.64583333333334</c:v>
                </c:pt>
                <c:pt idx="801">
                  <c:v>157.25208333333396</c:v>
                </c:pt>
                <c:pt idx="802">
                  <c:v>763.7958333333346</c:v>
                </c:pt>
                <c:pt idx="803">
                  <c:v>1415.2687499999993</c:v>
                </c:pt>
                <c:pt idx="804">
                  <c:v>1505.1270833333324</c:v>
                </c:pt>
                <c:pt idx="805">
                  <c:v>965.97708333333424</c:v>
                </c:pt>
                <c:pt idx="806">
                  <c:v>359.43333333333362</c:v>
                </c:pt>
                <c:pt idx="807">
                  <c:v>-44.929166666667307</c:v>
                </c:pt>
                <c:pt idx="808">
                  <c:v>-381.8979166666673</c:v>
                </c:pt>
                <c:pt idx="809">
                  <c:v>-629.00833333333276</c:v>
                </c:pt>
                <c:pt idx="810">
                  <c:v>-876.11874999999964</c:v>
                </c:pt>
                <c:pt idx="811">
                  <c:v>-1347.875</c:v>
                </c:pt>
                <c:pt idx="812">
                  <c:v>-1729.7729166666657</c:v>
                </c:pt>
                <c:pt idx="813">
                  <c:v>-1842.095833333334</c:v>
                </c:pt>
                <c:pt idx="814">
                  <c:v>-1931.9541666666671</c:v>
                </c:pt>
                <c:pt idx="815">
                  <c:v>-2066.7416666666668</c:v>
                </c:pt>
                <c:pt idx="816">
                  <c:v>-2066.7416666666672</c:v>
                </c:pt>
                <c:pt idx="817">
                  <c:v>-1864.5604166666669</c:v>
                </c:pt>
                <c:pt idx="818">
                  <c:v>-1100.7645833333331</c:v>
                </c:pt>
                <c:pt idx="819">
                  <c:v>0</c:v>
                </c:pt>
                <c:pt idx="820">
                  <c:v>988.44166666666638</c:v>
                </c:pt>
                <c:pt idx="821">
                  <c:v>1527.5916666666669</c:v>
                </c:pt>
                <c:pt idx="822">
                  <c:v>1460.1979166666667</c:v>
                </c:pt>
                <c:pt idx="823">
                  <c:v>1347.875</c:v>
                </c:pt>
                <c:pt idx="824">
                  <c:v>1145.6937500000004</c:v>
                </c:pt>
                <c:pt idx="825">
                  <c:v>965.97708333333355</c:v>
                </c:pt>
                <c:pt idx="826">
                  <c:v>921.04791666666699</c:v>
                </c:pt>
                <c:pt idx="827">
                  <c:v>853.65416666666601</c:v>
                </c:pt>
                <c:pt idx="828">
                  <c:v>965.97708333333264</c:v>
                </c:pt>
                <c:pt idx="829">
                  <c:v>1145.6937500000004</c:v>
                </c:pt>
                <c:pt idx="830">
                  <c:v>1100.7645833333331</c:v>
                </c:pt>
                <c:pt idx="831">
                  <c:v>831.18958333333399</c:v>
                </c:pt>
                <c:pt idx="832">
                  <c:v>426.8270833333346</c:v>
                </c:pt>
                <c:pt idx="833">
                  <c:v>224.64583333333334</c:v>
                </c:pt>
                <c:pt idx="834">
                  <c:v>247.1104166666654</c:v>
                </c:pt>
                <c:pt idx="835">
                  <c:v>247.1104166666654</c:v>
                </c:pt>
                <c:pt idx="836">
                  <c:v>202.18125000000126</c:v>
                </c:pt>
                <c:pt idx="837">
                  <c:v>247.11041666666702</c:v>
                </c:pt>
                <c:pt idx="838">
                  <c:v>359.43333333333209</c:v>
                </c:pt>
                <c:pt idx="839">
                  <c:v>359.43333333333362</c:v>
                </c:pt>
                <c:pt idx="840">
                  <c:v>336.96875</c:v>
                </c:pt>
                <c:pt idx="841">
                  <c:v>449.29166666666669</c:v>
                </c:pt>
                <c:pt idx="842">
                  <c:v>539.15000000000123</c:v>
                </c:pt>
                <c:pt idx="843">
                  <c:v>449.29166666666669</c:v>
                </c:pt>
                <c:pt idx="844">
                  <c:v>247.1104166666654</c:v>
                </c:pt>
                <c:pt idx="845">
                  <c:v>112.32291666666667</c:v>
                </c:pt>
                <c:pt idx="846">
                  <c:v>89.858333333334613</c:v>
                </c:pt>
                <c:pt idx="847">
                  <c:v>157.25208333333396</c:v>
                </c:pt>
                <c:pt idx="848">
                  <c:v>336.96875</c:v>
                </c:pt>
                <c:pt idx="849">
                  <c:v>539.14999999999975</c:v>
                </c:pt>
                <c:pt idx="850">
                  <c:v>539.14999999999975</c:v>
                </c:pt>
                <c:pt idx="851">
                  <c:v>359.43333333333362</c:v>
                </c:pt>
                <c:pt idx="852">
                  <c:v>269.57499999999902</c:v>
                </c:pt>
                <c:pt idx="853">
                  <c:v>269.57499999999902</c:v>
                </c:pt>
                <c:pt idx="854">
                  <c:v>224.64583333333334</c:v>
                </c:pt>
                <c:pt idx="855">
                  <c:v>112.32291666666667</c:v>
                </c:pt>
                <c:pt idx="856">
                  <c:v>44.929166666667307</c:v>
                </c:pt>
                <c:pt idx="857">
                  <c:v>247.11041666666702</c:v>
                </c:pt>
                <c:pt idx="858">
                  <c:v>516.68541666666601</c:v>
                </c:pt>
                <c:pt idx="859">
                  <c:v>516.68541666666601</c:v>
                </c:pt>
                <c:pt idx="860">
                  <c:v>359.43333333333527</c:v>
                </c:pt>
                <c:pt idx="861">
                  <c:v>449.29166666666669</c:v>
                </c:pt>
                <c:pt idx="862">
                  <c:v>831.1895833333308</c:v>
                </c:pt>
                <c:pt idx="863">
                  <c:v>786.26041666666663</c:v>
                </c:pt>
                <c:pt idx="864">
                  <c:v>381.8979166666673</c:v>
                </c:pt>
                <c:pt idx="865">
                  <c:v>247.11041666666858</c:v>
                </c:pt>
                <c:pt idx="866">
                  <c:v>404.36249999999939</c:v>
                </c:pt>
                <c:pt idx="867">
                  <c:v>584.0791666666654</c:v>
                </c:pt>
                <c:pt idx="868">
                  <c:v>449.29166666666669</c:v>
                </c:pt>
                <c:pt idx="869">
                  <c:v>112.32291666666667</c:v>
                </c:pt>
                <c:pt idx="870">
                  <c:v>-89.858333333331416</c:v>
                </c:pt>
                <c:pt idx="871">
                  <c:v>-157.25208333333396</c:v>
                </c:pt>
                <c:pt idx="872">
                  <c:v>-179.71666666666604</c:v>
                </c:pt>
                <c:pt idx="873">
                  <c:v>-224.64583333333334</c:v>
                </c:pt>
                <c:pt idx="874">
                  <c:v>-336.96875</c:v>
                </c:pt>
                <c:pt idx="875">
                  <c:v>-471.75624999999872</c:v>
                </c:pt>
                <c:pt idx="876">
                  <c:v>-584.07916666666858</c:v>
                </c:pt>
                <c:pt idx="877">
                  <c:v>-516.68541666666601</c:v>
                </c:pt>
                <c:pt idx="878">
                  <c:v>-292.0395833333327</c:v>
                </c:pt>
                <c:pt idx="879">
                  <c:v>-89.858333333334613</c:v>
                </c:pt>
                <c:pt idx="880">
                  <c:v>-224.64583333333334</c:v>
                </c:pt>
                <c:pt idx="881">
                  <c:v>-449.29166666666669</c:v>
                </c:pt>
                <c:pt idx="882">
                  <c:v>-224.64583333333334</c:v>
                </c:pt>
                <c:pt idx="883">
                  <c:v>0</c:v>
                </c:pt>
                <c:pt idx="884">
                  <c:v>22.464583333332055</c:v>
                </c:pt>
                <c:pt idx="885">
                  <c:v>89.858333333334613</c:v>
                </c:pt>
                <c:pt idx="886">
                  <c:v>112.32291666666667</c:v>
                </c:pt>
                <c:pt idx="887">
                  <c:v>67.393749999999358</c:v>
                </c:pt>
                <c:pt idx="888">
                  <c:v>-22.464583333332055</c:v>
                </c:pt>
                <c:pt idx="889">
                  <c:v>-134.78750000000193</c:v>
                </c:pt>
                <c:pt idx="890">
                  <c:v>-269.57500000000061</c:v>
                </c:pt>
                <c:pt idx="891">
                  <c:v>-426.82708333333136</c:v>
                </c:pt>
                <c:pt idx="892">
                  <c:v>-561.61458333333337</c:v>
                </c:pt>
                <c:pt idx="893">
                  <c:v>-584.07916666666699</c:v>
                </c:pt>
                <c:pt idx="894">
                  <c:v>-494.22083333333239</c:v>
                </c:pt>
                <c:pt idx="895">
                  <c:v>-336.96875</c:v>
                </c:pt>
                <c:pt idx="896">
                  <c:v>-157.25208333333396</c:v>
                </c:pt>
                <c:pt idx="897">
                  <c:v>-44.929166666667307</c:v>
                </c:pt>
                <c:pt idx="898">
                  <c:v>-22.464583333333653</c:v>
                </c:pt>
                <c:pt idx="899">
                  <c:v>-89.858333333333022</c:v>
                </c:pt>
                <c:pt idx="900">
                  <c:v>-202.18124999999969</c:v>
                </c:pt>
                <c:pt idx="901">
                  <c:v>-404.36249999999939</c:v>
                </c:pt>
                <c:pt idx="902">
                  <c:v>-1415.2687499999993</c:v>
                </c:pt>
                <c:pt idx="903">
                  <c:v>-2336.316666666668</c:v>
                </c:pt>
                <c:pt idx="904">
                  <c:v>-2179.0645833333338</c:v>
                </c:pt>
                <c:pt idx="905">
                  <c:v>-1572.5208333333333</c:v>
                </c:pt>
                <c:pt idx="906">
                  <c:v>-786.26041666666663</c:v>
                </c:pt>
                <c:pt idx="907">
                  <c:v>-224.64583333333334</c:v>
                </c:pt>
                <c:pt idx="908">
                  <c:v>157.25208333333396</c:v>
                </c:pt>
                <c:pt idx="909">
                  <c:v>763.7958333333346</c:v>
                </c:pt>
                <c:pt idx="910">
                  <c:v>1415.2687499999993</c:v>
                </c:pt>
                <c:pt idx="911">
                  <c:v>1505.1270833333324</c:v>
                </c:pt>
                <c:pt idx="912">
                  <c:v>965.97708333333424</c:v>
                </c:pt>
                <c:pt idx="913">
                  <c:v>584.07916666666699</c:v>
                </c:pt>
                <c:pt idx="914">
                  <c:v>965.97708333333264</c:v>
                </c:pt>
                <c:pt idx="915">
                  <c:v>921.04791666666699</c:v>
                </c:pt>
                <c:pt idx="916">
                  <c:v>494.22083333333404</c:v>
                </c:pt>
                <c:pt idx="917">
                  <c:v>202.18124999999969</c:v>
                </c:pt>
                <c:pt idx="918">
                  <c:v>-22.464583333333653</c:v>
                </c:pt>
                <c:pt idx="919">
                  <c:v>112.32291666666667</c:v>
                </c:pt>
                <c:pt idx="920">
                  <c:v>314.50416666666638</c:v>
                </c:pt>
                <c:pt idx="921">
                  <c:v>629.00833333333276</c:v>
                </c:pt>
                <c:pt idx="922">
                  <c:v>763.79583333333301</c:v>
                </c:pt>
                <c:pt idx="923">
                  <c:v>629.00833333333276</c:v>
                </c:pt>
                <c:pt idx="924">
                  <c:v>44.929166666665708</c:v>
                </c:pt>
                <c:pt idx="925">
                  <c:v>-539.14999999999804</c:v>
                </c:pt>
                <c:pt idx="926">
                  <c:v>-471.75624999999872</c:v>
                </c:pt>
                <c:pt idx="927">
                  <c:v>-314.50416666666791</c:v>
                </c:pt>
                <c:pt idx="928">
                  <c:v>-247.11041666666702</c:v>
                </c:pt>
                <c:pt idx="929">
                  <c:v>-179.71666666666604</c:v>
                </c:pt>
                <c:pt idx="930">
                  <c:v>-157.25208333333237</c:v>
                </c:pt>
                <c:pt idx="931">
                  <c:v>-157.25208333333396</c:v>
                </c:pt>
                <c:pt idx="932">
                  <c:v>-179.71666666666763</c:v>
                </c:pt>
                <c:pt idx="933">
                  <c:v>-269.57499999999902</c:v>
                </c:pt>
                <c:pt idx="934">
                  <c:v>-426.82708333333301</c:v>
                </c:pt>
                <c:pt idx="935">
                  <c:v>-449.29166666666669</c:v>
                </c:pt>
                <c:pt idx="936">
                  <c:v>-336.96875</c:v>
                </c:pt>
                <c:pt idx="937">
                  <c:v>-247.11041666666702</c:v>
                </c:pt>
                <c:pt idx="938">
                  <c:v>-224.64583333333334</c:v>
                </c:pt>
                <c:pt idx="939">
                  <c:v>-247.11041666666702</c:v>
                </c:pt>
                <c:pt idx="940">
                  <c:v>-202.18124999999969</c:v>
                </c:pt>
                <c:pt idx="941">
                  <c:v>-89.858333333333022</c:v>
                </c:pt>
                <c:pt idx="942">
                  <c:v>-44.929166666667307</c:v>
                </c:pt>
                <c:pt idx="943">
                  <c:v>-22.464583333333653</c:v>
                </c:pt>
                <c:pt idx="944">
                  <c:v>22.464583333333653</c:v>
                </c:pt>
                <c:pt idx="945">
                  <c:v>67.393750000000963</c:v>
                </c:pt>
                <c:pt idx="946">
                  <c:v>224.64583333333334</c:v>
                </c:pt>
                <c:pt idx="947">
                  <c:v>359.43333333333209</c:v>
                </c:pt>
                <c:pt idx="948">
                  <c:v>269.57500000000061</c:v>
                </c:pt>
                <c:pt idx="949">
                  <c:v>67.393750000000963</c:v>
                </c:pt>
                <c:pt idx="950">
                  <c:v>-247.11041666666702</c:v>
                </c:pt>
                <c:pt idx="951">
                  <c:v>-763.79583333333301</c:v>
                </c:pt>
                <c:pt idx="952">
                  <c:v>-1505.127083333334</c:v>
                </c:pt>
                <c:pt idx="953">
                  <c:v>-2156.6000000000004</c:v>
                </c:pt>
                <c:pt idx="954">
                  <c:v>-2381.2458333333334</c:v>
                </c:pt>
                <c:pt idx="955">
                  <c:v>-2381.2458333333334</c:v>
                </c:pt>
                <c:pt idx="956">
                  <c:v>-2381.2458333333329</c:v>
                </c:pt>
                <c:pt idx="957">
                  <c:v>-1662.3791666666662</c:v>
                </c:pt>
                <c:pt idx="958">
                  <c:v>-269.57499999999987</c:v>
                </c:pt>
                <c:pt idx="959">
                  <c:v>943.51249999999993</c:v>
                </c:pt>
                <c:pt idx="960">
                  <c:v>1931.9541666666671</c:v>
                </c:pt>
                <c:pt idx="961">
                  <c:v>2493.5687499999995</c:v>
                </c:pt>
                <c:pt idx="962">
                  <c:v>2403.7104166666659</c:v>
                </c:pt>
                <c:pt idx="963">
                  <c:v>1931.9541666666671</c:v>
                </c:pt>
                <c:pt idx="964">
                  <c:v>1302.9458333333343</c:v>
                </c:pt>
                <c:pt idx="965">
                  <c:v>696.40208333333362</c:v>
                </c:pt>
                <c:pt idx="966">
                  <c:v>247.11041666666702</c:v>
                </c:pt>
                <c:pt idx="967">
                  <c:v>0</c:v>
                </c:pt>
                <c:pt idx="968">
                  <c:v>-112.32291666666667</c:v>
                </c:pt>
                <c:pt idx="969">
                  <c:v>-269.57500000000061</c:v>
                </c:pt>
                <c:pt idx="970">
                  <c:v>-561.61458333333337</c:v>
                </c:pt>
                <c:pt idx="971">
                  <c:v>-1123.2291666666667</c:v>
                </c:pt>
                <c:pt idx="972">
                  <c:v>-1931.9541666666671</c:v>
                </c:pt>
                <c:pt idx="973">
                  <c:v>-2381.2458333333334</c:v>
                </c:pt>
                <c:pt idx="974">
                  <c:v>-2381.2458333333334</c:v>
                </c:pt>
                <c:pt idx="975">
                  <c:v>-2381.2458333333329</c:v>
                </c:pt>
                <c:pt idx="976">
                  <c:v>-2403.7104166666663</c:v>
                </c:pt>
                <c:pt idx="977">
                  <c:v>-1954.41875</c:v>
                </c:pt>
                <c:pt idx="978">
                  <c:v>-1370.3395833333336</c:v>
                </c:pt>
                <c:pt idx="979">
                  <c:v>-1190.6229166666667</c:v>
                </c:pt>
                <c:pt idx="980">
                  <c:v>-988.44166666666638</c:v>
                </c:pt>
                <c:pt idx="981">
                  <c:v>-786.26041666666652</c:v>
                </c:pt>
                <c:pt idx="982">
                  <c:v>-741.33125000000018</c:v>
                </c:pt>
                <c:pt idx="983">
                  <c:v>-898.58333333333337</c:v>
                </c:pt>
                <c:pt idx="984">
                  <c:v>-988.44166666666672</c:v>
                </c:pt>
                <c:pt idx="985">
                  <c:v>-718.86666666666679</c:v>
                </c:pt>
                <c:pt idx="986">
                  <c:v>-247.11041666666668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179.7166666666667</c:v>
                </c:pt>
                <c:pt idx="1027">
                  <c:v>808.72500000000002</c:v>
                </c:pt>
                <c:pt idx="1028">
                  <c:v>1752.2375</c:v>
                </c:pt>
                <c:pt idx="1029">
                  <c:v>2471.1041666666665</c:v>
                </c:pt>
                <c:pt idx="1030">
                  <c:v>2560.9625000000001</c:v>
                </c:pt>
                <c:pt idx="1031">
                  <c:v>2201.5291666666662</c:v>
                </c:pt>
                <c:pt idx="1032">
                  <c:v>1842.0958333333333</c:v>
                </c:pt>
                <c:pt idx="1033">
                  <c:v>1639.9145833333337</c:v>
                </c:pt>
                <c:pt idx="1034">
                  <c:v>1527.5916666666669</c:v>
                </c:pt>
                <c:pt idx="1035">
                  <c:v>1325.4104166666673</c:v>
                </c:pt>
                <c:pt idx="1036">
                  <c:v>1055.8354166666672</c:v>
                </c:pt>
                <c:pt idx="1037">
                  <c:v>876.11874999999964</c:v>
                </c:pt>
                <c:pt idx="1038">
                  <c:v>876.11874999999964</c:v>
                </c:pt>
                <c:pt idx="1039">
                  <c:v>1010.90625</c:v>
                </c:pt>
                <c:pt idx="1040">
                  <c:v>1078.2999999999995</c:v>
                </c:pt>
                <c:pt idx="1041">
                  <c:v>1010.90625</c:v>
                </c:pt>
                <c:pt idx="1042">
                  <c:v>786.26041666666663</c:v>
                </c:pt>
                <c:pt idx="1043">
                  <c:v>471.75625000000031</c:v>
                </c:pt>
                <c:pt idx="1044">
                  <c:v>202.18124999999969</c:v>
                </c:pt>
                <c:pt idx="1045">
                  <c:v>67.393749999999358</c:v>
                </c:pt>
                <c:pt idx="1046">
                  <c:v>67.393750000000963</c:v>
                </c:pt>
                <c:pt idx="1047">
                  <c:v>89.858333333333022</c:v>
                </c:pt>
                <c:pt idx="1048">
                  <c:v>0</c:v>
                </c:pt>
                <c:pt idx="1049">
                  <c:v>-224.64583333333334</c:v>
                </c:pt>
                <c:pt idx="1050">
                  <c:v>-539.14999999999975</c:v>
                </c:pt>
                <c:pt idx="1051">
                  <c:v>-786.26041666666663</c:v>
                </c:pt>
                <c:pt idx="1052">
                  <c:v>-943.51250000000061</c:v>
                </c:pt>
                <c:pt idx="1053">
                  <c:v>-1123.2291666666667</c:v>
                </c:pt>
                <c:pt idx="1054">
                  <c:v>-1392.8041666666672</c:v>
                </c:pt>
                <c:pt idx="1055">
                  <c:v>-1752.2374999999993</c:v>
                </c:pt>
                <c:pt idx="1056">
                  <c:v>-2156.5999999999995</c:v>
                </c:pt>
                <c:pt idx="1057">
                  <c:v>-2381.2458333333334</c:v>
                </c:pt>
                <c:pt idx="1058">
                  <c:v>-2179.0645833333333</c:v>
                </c:pt>
                <c:pt idx="1059">
                  <c:v>-1954.41875</c:v>
                </c:pt>
                <c:pt idx="1060">
                  <c:v>-1707.3083333333334</c:v>
                </c:pt>
                <c:pt idx="1061">
                  <c:v>-1055.8354166666666</c:v>
                </c:pt>
                <c:pt idx="1062">
                  <c:v>-292.0395833333335</c:v>
                </c:pt>
                <c:pt idx="1063">
                  <c:v>179.71666666666681</c:v>
                </c:pt>
                <c:pt idx="1064">
                  <c:v>786.26041666666663</c:v>
                </c:pt>
                <c:pt idx="1065">
                  <c:v>1594.9854166666662</c:v>
                </c:pt>
                <c:pt idx="1066">
                  <c:v>1752.2375</c:v>
                </c:pt>
                <c:pt idx="1067">
                  <c:v>1055.8354166666672</c:v>
                </c:pt>
                <c:pt idx="1068">
                  <c:v>404.36250000000018</c:v>
                </c:pt>
                <c:pt idx="1069">
                  <c:v>404.36249999999939</c:v>
                </c:pt>
                <c:pt idx="1070">
                  <c:v>808.72500000000036</c:v>
                </c:pt>
                <c:pt idx="1071">
                  <c:v>1213.0875000000003</c:v>
                </c:pt>
                <c:pt idx="1072">
                  <c:v>1460.1979166666658</c:v>
                </c:pt>
                <c:pt idx="1073">
                  <c:v>1729.7729166666668</c:v>
                </c:pt>
                <c:pt idx="1074">
                  <c:v>2066.7416666666672</c:v>
                </c:pt>
                <c:pt idx="1075">
                  <c:v>2201.5291666666662</c:v>
                </c:pt>
                <c:pt idx="1076">
                  <c:v>1976.8833333333328</c:v>
                </c:pt>
                <c:pt idx="1077">
                  <c:v>1594.9854166666669</c:v>
                </c:pt>
                <c:pt idx="1078">
                  <c:v>1258.0166666666669</c:v>
                </c:pt>
                <c:pt idx="1079">
                  <c:v>1078.3000000000011</c:v>
                </c:pt>
                <c:pt idx="1080">
                  <c:v>831.18958333333399</c:v>
                </c:pt>
                <c:pt idx="1081">
                  <c:v>404.36249999999939</c:v>
                </c:pt>
                <c:pt idx="1082">
                  <c:v>-22.464583333333653</c:v>
                </c:pt>
                <c:pt idx="1083">
                  <c:v>-471.75625000000031</c:v>
                </c:pt>
                <c:pt idx="1084">
                  <c:v>-718.86666666666724</c:v>
                </c:pt>
                <c:pt idx="1085">
                  <c:v>-516.68541666666601</c:v>
                </c:pt>
                <c:pt idx="1086">
                  <c:v>-157.25208333333237</c:v>
                </c:pt>
                <c:pt idx="1087">
                  <c:v>22.464583333333653</c:v>
                </c:pt>
                <c:pt idx="1088">
                  <c:v>44.929166666665708</c:v>
                </c:pt>
                <c:pt idx="1089">
                  <c:v>22.464583333332055</c:v>
                </c:pt>
                <c:pt idx="1090">
                  <c:v>0</c:v>
                </c:pt>
                <c:pt idx="1091">
                  <c:v>67.393750000000963</c:v>
                </c:pt>
                <c:pt idx="1092">
                  <c:v>292.03958333333429</c:v>
                </c:pt>
                <c:pt idx="1093">
                  <c:v>584.07916666666699</c:v>
                </c:pt>
                <c:pt idx="1094">
                  <c:v>651.47291666666638</c:v>
                </c:pt>
                <c:pt idx="1095">
                  <c:v>449.29166666666669</c:v>
                </c:pt>
                <c:pt idx="1096">
                  <c:v>202.18124999999969</c:v>
                </c:pt>
                <c:pt idx="1097">
                  <c:v>-44.929166666667307</c:v>
                </c:pt>
                <c:pt idx="1098">
                  <c:v>-359.43333333333362</c:v>
                </c:pt>
                <c:pt idx="1099">
                  <c:v>-718.86666666666724</c:v>
                </c:pt>
                <c:pt idx="1100">
                  <c:v>-763.79583333333301</c:v>
                </c:pt>
                <c:pt idx="1101">
                  <c:v>-426.82708333333301</c:v>
                </c:pt>
                <c:pt idx="1102">
                  <c:v>-22.464583333333653</c:v>
                </c:pt>
                <c:pt idx="1103">
                  <c:v>404.36250000000098</c:v>
                </c:pt>
                <c:pt idx="1104">
                  <c:v>786.26041666666663</c:v>
                </c:pt>
                <c:pt idx="1105">
                  <c:v>831.18958333333239</c:v>
                </c:pt>
                <c:pt idx="1106">
                  <c:v>494.22083333333404</c:v>
                </c:pt>
                <c:pt idx="1107">
                  <c:v>112.32291666666826</c:v>
                </c:pt>
                <c:pt idx="1108">
                  <c:v>-224.64583333333334</c:v>
                </c:pt>
                <c:pt idx="1109">
                  <c:v>-539.15000000000123</c:v>
                </c:pt>
                <c:pt idx="1110">
                  <c:v>-516.68541666666601</c:v>
                </c:pt>
                <c:pt idx="1111">
                  <c:v>-157.25208333333396</c:v>
                </c:pt>
                <c:pt idx="1112">
                  <c:v>314.50416666666638</c:v>
                </c:pt>
                <c:pt idx="1113">
                  <c:v>898.58333333333337</c:v>
                </c:pt>
                <c:pt idx="1114">
                  <c:v>1213.0874999999996</c:v>
                </c:pt>
                <c:pt idx="1115">
                  <c:v>921.04791666666858</c:v>
                </c:pt>
                <c:pt idx="1116">
                  <c:v>381.8979166666673</c:v>
                </c:pt>
                <c:pt idx="1117">
                  <c:v>-22.464583333335248</c:v>
                </c:pt>
                <c:pt idx="1118">
                  <c:v>-359.43333333333527</c:v>
                </c:pt>
                <c:pt idx="1119">
                  <c:v>-539.14999999999804</c:v>
                </c:pt>
                <c:pt idx="1120">
                  <c:v>-426.82708333333136</c:v>
                </c:pt>
                <c:pt idx="1121">
                  <c:v>-269.57500000000061</c:v>
                </c:pt>
                <c:pt idx="1122">
                  <c:v>-292.0395833333327</c:v>
                </c:pt>
                <c:pt idx="1123">
                  <c:v>-561.61458333333337</c:v>
                </c:pt>
                <c:pt idx="1124">
                  <c:v>-1033.3708333333352</c:v>
                </c:pt>
                <c:pt idx="1125">
                  <c:v>-1662.379166666668</c:v>
                </c:pt>
                <c:pt idx="1126">
                  <c:v>-2201.5291666666662</c:v>
                </c:pt>
                <c:pt idx="1127">
                  <c:v>-2381.245833333332</c:v>
                </c:pt>
                <c:pt idx="1128">
                  <c:v>-2336.3166666666662</c:v>
                </c:pt>
                <c:pt idx="1129">
                  <c:v>-2021.8125</c:v>
                </c:pt>
                <c:pt idx="1130">
                  <c:v>-1617.4500000000007</c:v>
                </c:pt>
                <c:pt idx="1131">
                  <c:v>-1437.7333333333338</c:v>
                </c:pt>
                <c:pt idx="1132">
                  <c:v>-1415.2687499999993</c:v>
                </c:pt>
                <c:pt idx="1133">
                  <c:v>-1527.5916666666669</c:v>
                </c:pt>
                <c:pt idx="1134">
                  <c:v>-1617.4500000000007</c:v>
                </c:pt>
                <c:pt idx="1135">
                  <c:v>-1505.1270833333333</c:v>
                </c:pt>
                <c:pt idx="1136">
                  <c:v>-1078.2999999999997</c:v>
                </c:pt>
                <c:pt idx="1137">
                  <c:v>-471.75625000000031</c:v>
                </c:pt>
                <c:pt idx="1138">
                  <c:v>-67.393749999999756</c:v>
                </c:pt>
                <c:pt idx="1139">
                  <c:v>89.858333333333405</c:v>
                </c:pt>
                <c:pt idx="1140">
                  <c:v>179.71666666666644</c:v>
                </c:pt>
                <c:pt idx="1141">
                  <c:v>404.36249999999973</c:v>
                </c:pt>
                <c:pt idx="1142">
                  <c:v>898.58333333333371</c:v>
                </c:pt>
                <c:pt idx="1143">
                  <c:v>1370.3395833333336</c:v>
                </c:pt>
                <c:pt idx="1144">
                  <c:v>1190.622916666666</c:v>
                </c:pt>
                <c:pt idx="1145">
                  <c:v>516.68541666666681</c:v>
                </c:pt>
                <c:pt idx="1146">
                  <c:v>-381.8979166666665</c:v>
                </c:pt>
                <c:pt idx="1147">
                  <c:v>-1662.3791666666673</c:v>
                </c:pt>
                <c:pt idx="1148">
                  <c:v>-1999.3479166666664</c:v>
                </c:pt>
                <c:pt idx="1149">
                  <c:v>-1213.0874999999996</c:v>
                </c:pt>
                <c:pt idx="1150">
                  <c:v>-404.36250000000018</c:v>
                </c:pt>
                <c:pt idx="1151">
                  <c:v>0</c:v>
                </c:pt>
                <c:pt idx="1152">
                  <c:v>426.82708333333346</c:v>
                </c:pt>
                <c:pt idx="1153">
                  <c:v>1527.5916666666669</c:v>
                </c:pt>
                <c:pt idx="1154">
                  <c:v>2516.0333333333333</c:v>
                </c:pt>
                <c:pt idx="1155">
                  <c:v>2471.1041666666665</c:v>
                </c:pt>
                <c:pt idx="1156">
                  <c:v>1954.4187499999991</c:v>
                </c:pt>
                <c:pt idx="1157">
                  <c:v>1887.0250000000005</c:v>
                </c:pt>
                <c:pt idx="1158">
                  <c:v>2156.6000000000004</c:v>
                </c:pt>
                <c:pt idx="1159">
                  <c:v>2403.7104166666659</c:v>
                </c:pt>
                <c:pt idx="1160">
                  <c:v>2336.3166666666662</c:v>
                </c:pt>
                <c:pt idx="1161">
                  <c:v>1999.3479166666664</c:v>
                </c:pt>
                <c:pt idx="1162">
                  <c:v>1729.7729166666675</c:v>
                </c:pt>
                <c:pt idx="1163">
                  <c:v>1617.4500000000007</c:v>
                </c:pt>
                <c:pt idx="1164">
                  <c:v>1550.0562500000015</c:v>
                </c:pt>
                <c:pt idx="1165">
                  <c:v>1482.6624999999988</c:v>
                </c:pt>
                <c:pt idx="1166">
                  <c:v>1033.370833333332</c:v>
                </c:pt>
                <c:pt idx="1167">
                  <c:v>606.54375000000061</c:v>
                </c:pt>
                <c:pt idx="1168">
                  <c:v>718.86666666666724</c:v>
                </c:pt>
                <c:pt idx="1169">
                  <c:v>808.72500000000196</c:v>
                </c:pt>
                <c:pt idx="1170">
                  <c:v>741.33124999999939</c:v>
                </c:pt>
                <c:pt idx="1171">
                  <c:v>696.40208333333203</c:v>
                </c:pt>
                <c:pt idx="1172">
                  <c:v>629.00833333333276</c:v>
                </c:pt>
                <c:pt idx="1173">
                  <c:v>561.61458333333337</c:v>
                </c:pt>
                <c:pt idx="1174">
                  <c:v>516.68541666666601</c:v>
                </c:pt>
                <c:pt idx="1175">
                  <c:v>449.29166666666669</c:v>
                </c:pt>
                <c:pt idx="1176">
                  <c:v>381.8979166666673</c:v>
                </c:pt>
                <c:pt idx="1177">
                  <c:v>359.43333333333209</c:v>
                </c:pt>
                <c:pt idx="1178">
                  <c:v>404.36249999999939</c:v>
                </c:pt>
                <c:pt idx="1179">
                  <c:v>449.29166666666669</c:v>
                </c:pt>
                <c:pt idx="1180">
                  <c:v>449.29166666666669</c:v>
                </c:pt>
                <c:pt idx="1181">
                  <c:v>426.8270833333346</c:v>
                </c:pt>
                <c:pt idx="1182">
                  <c:v>359.43333333333527</c:v>
                </c:pt>
                <c:pt idx="1183">
                  <c:v>292.0395833333327</c:v>
                </c:pt>
                <c:pt idx="1184">
                  <c:v>247.1104166666654</c:v>
                </c:pt>
                <c:pt idx="1185">
                  <c:v>179.71666666666604</c:v>
                </c:pt>
                <c:pt idx="1186">
                  <c:v>67.393749999999358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22.464583333335248</c:v>
                </c:pt>
                <c:pt idx="1196">
                  <c:v>22.464583333335248</c:v>
                </c:pt>
                <c:pt idx="1197">
                  <c:v>22.464583333332055</c:v>
                </c:pt>
                <c:pt idx="1198">
                  <c:v>112.32291666666667</c:v>
                </c:pt>
                <c:pt idx="1199">
                  <c:v>202.18125000000126</c:v>
                </c:pt>
                <c:pt idx="1200">
                  <c:v>292.0395833333327</c:v>
                </c:pt>
                <c:pt idx="1201">
                  <c:v>359.43333333333209</c:v>
                </c:pt>
                <c:pt idx="1202">
                  <c:v>314.50416666666791</c:v>
                </c:pt>
                <c:pt idx="1203">
                  <c:v>224.64583333333334</c:v>
                </c:pt>
                <c:pt idx="1204">
                  <c:v>134.78749999999872</c:v>
                </c:pt>
                <c:pt idx="1205">
                  <c:v>67.393749999999358</c:v>
                </c:pt>
                <c:pt idx="1206">
                  <c:v>44.929166666667307</c:v>
                </c:pt>
                <c:pt idx="1207">
                  <c:v>44.929166666667307</c:v>
                </c:pt>
                <c:pt idx="1208">
                  <c:v>44.929166666667307</c:v>
                </c:pt>
                <c:pt idx="1209">
                  <c:v>22.464583333335248</c:v>
                </c:pt>
                <c:pt idx="1210">
                  <c:v>0</c:v>
                </c:pt>
                <c:pt idx="1211">
                  <c:v>0</c:v>
                </c:pt>
                <c:pt idx="1212">
                  <c:v>-22.464583333335248</c:v>
                </c:pt>
                <c:pt idx="1213">
                  <c:v>-22.464583333335248</c:v>
                </c:pt>
                <c:pt idx="1214">
                  <c:v>0</c:v>
                </c:pt>
                <c:pt idx="1215">
                  <c:v>0</c:v>
                </c:pt>
                <c:pt idx="1216">
                  <c:v>-22.464583333332055</c:v>
                </c:pt>
                <c:pt idx="1217">
                  <c:v>-44.929166666667307</c:v>
                </c:pt>
                <c:pt idx="1218">
                  <c:v>-44.929166666667307</c:v>
                </c:pt>
                <c:pt idx="1219">
                  <c:v>-44.929166666664109</c:v>
                </c:pt>
                <c:pt idx="1220">
                  <c:v>-67.393749999999358</c:v>
                </c:pt>
                <c:pt idx="1221">
                  <c:v>-112.32291666666667</c:v>
                </c:pt>
                <c:pt idx="1222">
                  <c:v>-134.78750000000193</c:v>
                </c:pt>
                <c:pt idx="1223">
                  <c:v>-157.25208333333396</c:v>
                </c:pt>
                <c:pt idx="1224">
                  <c:v>-134.78749999999872</c:v>
                </c:pt>
                <c:pt idx="1225">
                  <c:v>-89.858333333334613</c:v>
                </c:pt>
                <c:pt idx="1226">
                  <c:v>-67.393749999999358</c:v>
                </c:pt>
                <c:pt idx="1227">
                  <c:v>-67.393749999999358</c:v>
                </c:pt>
                <c:pt idx="1228">
                  <c:v>-67.393749999999358</c:v>
                </c:pt>
                <c:pt idx="1229">
                  <c:v>-67.393749999999358</c:v>
                </c:pt>
                <c:pt idx="1230">
                  <c:v>-89.858333333334613</c:v>
                </c:pt>
                <c:pt idx="1231">
                  <c:v>-67.393749999999358</c:v>
                </c:pt>
                <c:pt idx="1232">
                  <c:v>-22.464583333332055</c:v>
                </c:pt>
                <c:pt idx="1233">
                  <c:v>-22.464583333335248</c:v>
                </c:pt>
                <c:pt idx="1234">
                  <c:v>-22.464583333335248</c:v>
                </c:pt>
                <c:pt idx="1235">
                  <c:v>-44.929166666667307</c:v>
                </c:pt>
                <c:pt idx="1236">
                  <c:v>-89.858333333331416</c:v>
                </c:pt>
                <c:pt idx="1237">
                  <c:v>-157.25208333333077</c:v>
                </c:pt>
                <c:pt idx="1238">
                  <c:v>-247.11041666666858</c:v>
                </c:pt>
                <c:pt idx="1239">
                  <c:v>-314.50416666666791</c:v>
                </c:pt>
                <c:pt idx="1240">
                  <c:v>-336.96875</c:v>
                </c:pt>
                <c:pt idx="1241">
                  <c:v>-314.50416666666791</c:v>
                </c:pt>
                <c:pt idx="1242">
                  <c:v>-292.0395833333327</c:v>
                </c:pt>
                <c:pt idx="1243">
                  <c:v>-292.0395833333327</c:v>
                </c:pt>
                <c:pt idx="1244">
                  <c:v>-292.0395833333327</c:v>
                </c:pt>
                <c:pt idx="1245">
                  <c:v>-269.57500000000061</c:v>
                </c:pt>
                <c:pt idx="1246">
                  <c:v>-292.0395833333327</c:v>
                </c:pt>
                <c:pt idx="1247">
                  <c:v>-314.50416666666473</c:v>
                </c:pt>
                <c:pt idx="1248">
                  <c:v>-314.50416666666791</c:v>
                </c:pt>
                <c:pt idx="1249">
                  <c:v>-314.50416666666791</c:v>
                </c:pt>
                <c:pt idx="1250">
                  <c:v>-292.0395833333327</c:v>
                </c:pt>
                <c:pt idx="1251">
                  <c:v>-269.57500000000061</c:v>
                </c:pt>
                <c:pt idx="1252">
                  <c:v>-269.57500000000061</c:v>
                </c:pt>
                <c:pt idx="1253">
                  <c:v>-269.57499999999743</c:v>
                </c:pt>
                <c:pt idx="1254">
                  <c:v>-269.57500000000061</c:v>
                </c:pt>
                <c:pt idx="1255">
                  <c:v>-269.57500000000061</c:v>
                </c:pt>
                <c:pt idx="1256">
                  <c:v>-269.57500000000061</c:v>
                </c:pt>
                <c:pt idx="1257">
                  <c:v>-269.57500000000061</c:v>
                </c:pt>
                <c:pt idx="1258">
                  <c:v>-269.57499999999743</c:v>
                </c:pt>
                <c:pt idx="1259">
                  <c:v>-247.1104166666654</c:v>
                </c:pt>
                <c:pt idx="1260">
                  <c:v>-202.18125000000126</c:v>
                </c:pt>
                <c:pt idx="1261">
                  <c:v>-157.25208333333396</c:v>
                </c:pt>
                <c:pt idx="1262">
                  <c:v>-67.393749999999358</c:v>
                </c:pt>
                <c:pt idx="1263">
                  <c:v>22.464583333332055</c:v>
                </c:pt>
                <c:pt idx="1264">
                  <c:v>89.858333333331416</c:v>
                </c:pt>
                <c:pt idx="1265">
                  <c:v>134.78750000000193</c:v>
                </c:pt>
                <c:pt idx="1266">
                  <c:v>112.32291666666667</c:v>
                </c:pt>
                <c:pt idx="1267">
                  <c:v>89.858333333331416</c:v>
                </c:pt>
                <c:pt idx="1268">
                  <c:v>44.929166666667307</c:v>
                </c:pt>
                <c:pt idx="1269">
                  <c:v>-44.929166666667307</c:v>
                </c:pt>
                <c:pt idx="1270">
                  <c:v>-112.32291666666667</c:v>
                </c:pt>
                <c:pt idx="1271">
                  <c:v>-157.25208333333077</c:v>
                </c:pt>
                <c:pt idx="1272">
                  <c:v>-179.71666666666604</c:v>
                </c:pt>
                <c:pt idx="1273">
                  <c:v>-157.25208333333396</c:v>
                </c:pt>
                <c:pt idx="1274">
                  <c:v>-134.78749999999872</c:v>
                </c:pt>
                <c:pt idx="1275">
                  <c:v>-112.32291666666667</c:v>
                </c:pt>
                <c:pt idx="1276">
                  <c:v>-44.929166666667307</c:v>
                </c:pt>
                <c:pt idx="1277">
                  <c:v>22.464583333332055</c:v>
                </c:pt>
                <c:pt idx="1278">
                  <c:v>44.929166666667307</c:v>
                </c:pt>
                <c:pt idx="1279">
                  <c:v>67.393749999999358</c:v>
                </c:pt>
                <c:pt idx="1280">
                  <c:v>89.858333333331416</c:v>
                </c:pt>
                <c:pt idx="1281">
                  <c:v>44.929166666667307</c:v>
                </c:pt>
                <c:pt idx="1282">
                  <c:v>22.464583333335248</c:v>
                </c:pt>
                <c:pt idx="1283">
                  <c:v>22.464583333335248</c:v>
                </c:pt>
                <c:pt idx="1284">
                  <c:v>0</c:v>
                </c:pt>
                <c:pt idx="1285">
                  <c:v>-44.929166666667307</c:v>
                </c:pt>
                <c:pt idx="1286">
                  <c:v>-89.858333333334613</c:v>
                </c:pt>
                <c:pt idx="1287">
                  <c:v>-112.32291666666667</c:v>
                </c:pt>
                <c:pt idx="1288">
                  <c:v>-157.25208333333396</c:v>
                </c:pt>
                <c:pt idx="1289">
                  <c:v>-179.71666666666604</c:v>
                </c:pt>
                <c:pt idx="1290">
                  <c:v>-157.25208333333396</c:v>
                </c:pt>
                <c:pt idx="1291">
                  <c:v>-157.25208333333396</c:v>
                </c:pt>
                <c:pt idx="1292">
                  <c:v>-202.18124999999807</c:v>
                </c:pt>
                <c:pt idx="1293">
                  <c:v>-224.64583333333334</c:v>
                </c:pt>
                <c:pt idx="1294">
                  <c:v>-224.64583333333334</c:v>
                </c:pt>
                <c:pt idx="1295">
                  <c:v>-179.71666666666604</c:v>
                </c:pt>
                <c:pt idx="1296">
                  <c:v>-89.858333333334613</c:v>
                </c:pt>
                <c:pt idx="1297">
                  <c:v>0</c:v>
                </c:pt>
                <c:pt idx="1298">
                  <c:v>67.393749999999358</c:v>
                </c:pt>
                <c:pt idx="1299">
                  <c:v>112.32291666666667</c:v>
                </c:pt>
                <c:pt idx="1300">
                  <c:v>112.32291666666667</c:v>
                </c:pt>
                <c:pt idx="1301">
                  <c:v>89.858333333331416</c:v>
                </c:pt>
                <c:pt idx="1302">
                  <c:v>89.858333333334613</c:v>
                </c:pt>
                <c:pt idx="1303">
                  <c:v>112.32291666666667</c:v>
                </c:pt>
                <c:pt idx="1304">
                  <c:v>89.858333333334613</c:v>
                </c:pt>
                <c:pt idx="1305">
                  <c:v>44.929166666667307</c:v>
                </c:pt>
                <c:pt idx="1306">
                  <c:v>22.464583333332055</c:v>
                </c:pt>
                <c:pt idx="1307">
                  <c:v>0</c:v>
                </c:pt>
                <c:pt idx="1308">
                  <c:v>-22.464583333332055</c:v>
                </c:pt>
                <c:pt idx="1309">
                  <c:v>-22.464583333332055</c:v>
                </c:pt>
                <c:pt idx="1310">
                  <c:v>-22.464583333335248</c:v>
                </c:pt>
                <c:pt idx="1311">
                  <c:v>-44.929166666667307</c:v>
                </c:pt>
                <c:pt idx="1312">
                  <c:v>-67.393749999999358</c:v>
                </c:pt>
                <c:pt idx="1313">
                  <c:v>-112.32291666666667</c:v>
                </c:pt>
                <c:pt idx="1314">
                  <c:v>-112.32291666666667</c:v>
                </c:pt>
                <c:pt idx="1315">
                  <c:v>-112.32291666666667</c:v>
                </c:pt>
                <c:pt idx="1316">
                  <c:v>-202.18125000000126</c:v>
                </c:pt>
                <c:pt idx="1317">
                  <c:v>-224.64583333333334</c:v>
                </c:pt>
                <c:pt idx="1318">
                  <c:v>-179.71666666666604</c:v>
                </c:pt>
                <c:pt idx="1319">
                  <c:v>-44.929166666667307</c:v>
                </c:pt>
                <c:pt idx="1320">
                  <c:v>157.25208333333396</c:v>
                </c:pt>
                <c:pt idx="1321">
                  <c:v>314.50416666666791</c:v>
                </c:pt>
                <c:pt idx="1322">
                  <c:v>471.75624999999872</c:v>
                </c:pt>
                <c:pt idx="1323">
                  <c:v>629.00833333333276</c:v>
                </c:pt>
                <c:pt idx="1324">
                  <c:v>696.40208333333533</c:v>
                </c:pt>
                <c:pt idx="1325">
                  <c:v>584.0791666666654</c:v>
                </c:pt>
                <c:pt idx="1326">
                  <c:v>359.43333333333209</c:v>
                </c:pt>
                <c:pt idx="1327">
                  <c:v>157.25208333333396</c:v>
                </c:pt>
                <c:pt idx="1328">
                  <c:v>44.929166666667307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-22.464583333332055</c:v>
                </c:pt>
                <c:pt idx="1333">
                  <c:v>-89.858333333334613</c:v>
                </c:pt>
                <c:pt idx="1334">
                  <c:v>-134.78750000000193</c:v>
                </c:pt>
                <c:pt idx="1335">
                  <c:v>-134.78749999999872</c:v>
                </c:pt>
                <c:pt idx="1336">
                  <c:v>-89.858333333331416</c:v>
                </c:pt>
                <c:pt idx="1337">
                  <c:v>-44.929166666667307</c:v>
                </c:pt>
                <c:pt idx="1338">
                  <c:v>-22.464583333335248</c:v>
                </c:pt>
                <c:pt idx="1339">
                  <c:v>0</c:v>
                </c:pt>
                <c:pt idx="1340">
                  <c:v>22.464583333335248</c:v>
                </c:pt>
                <c:pt idx="1341">
                  <c:v>44.929166666667307</c:v>
                </c:pt>
                <c:pt idx="1342">
                  <c:v>112.32291666666667</c:v>
                </c:pt>
                <c:pt idx="1343">
                  <c:v>179.71666666666604</c:v>
                </c:pt>
                <c:pt idx="1344">
                  <c:v>179.71666666666604</c:v>
                </c:pt>
                <c:pt idx="1345">
                  <c:v>157.25208333333396</c:v>
                </c:pt>
                <c:pt idx="1346">
                  <c:v>89.858333333331416</c:v>
                </c:pt>
                <c:pt idx="1347">
                  <c:v>22.464583333332055</c:v>
                </c:pt>
                <c:pt idx="1348">
                  <c:v>-44.929166666664109</c:v>
                </c:pt>
                <c:pt idx="1349">
                  <c:v>-202.18124999999807</c:v>
                </c:pt>
                <c:pt idx="1350">
                  <c:v>-404.36250000000251</c:v>
                </c:pt>
                <c:pt idx="1351">
                  <c:v>-561.61458333333337</c:v>
                </c:pt>
                <c:pt idx="1352">
                  <c:v>-629.00833333333276</c:v>
                </c:pt>
                <c:pt idx="1353">
                  <c:v>-651.47291666666797</c:v>
                </c:pt>
                <c:pt idx="1354">
                  <c:v>-673.9375</c:v>
                </c:pt>
                <c:pt idx="1355">
                  <c:v>-718.86666666666724</c:v>
                </c:pt>
                <c:pt idx="1356">
                  <c:v>-808.72499999999877</c:v>
                </c:pt>
                <c:pt idx="1357">
                  <c:v>-876.11874999999816</c:v>
                </c:pt>
                <c:pt idx="1358">
                  <c:v>-921.04791666666858</c:v>
                </c:pt>
                <c:pt idx="1359">
                  <c:v>-988.44166666666808</c:v>
                </c:pt>
                <c:pt idx="1360">
                  <c:v>-1010.9062499999984</c:v>
                </c:pt>
                <c:pt idx="1361">
                  <c:v>-808.72499999999877</c:v>
                </c:pt>
                <c:pt idx="1362">
                  <c:v>-404.36250000000098</c:v>
                </c:pt>
                <c:pt idx="1363">
                  <c:v>44.929166666665708</c:v>
                </c:pt>
                <c:pt idx="1364">
                  <c:v>449.29166666666669</c:v>
                </c:pt>
                <c:pt idx="1365">
                  <c:v>494.22083333333404</c:v>
                </c:pt>
                <c:pt idx="1366">
                  <c:v>202.18125000000126</c:v>
                </c:pt>
                <c:pt idx="1367">
                  <c:v>-157.25208333333396</c:v>
                </c:pt>
                <c:pt idx="1368">
                  <c:v>-606.54375000000061</c:v>
                </c:pt>
                <c:pt idx="1369">
                  <c:v>-786.26041666666663</c:v>
                </c:pt>
                <c:pt idx="1370">
                  <c:v>-494.22083333333404</c:v>
                </c:pt>
                <c:pt idx="1371">
                  <c:v>-134.78750000000031</c:v>
                </c:pt>
                <c:pt idx="1372">
                  <c:v>0</c:v>
                </c:pt>
                <c:pt idx="1373">
                  <c:v>-112.32291666666667</c:v>
                </c:pt>
                <c:pt idx="1374">
                  <c:v>-359.43333333333209</c:v>
                </c:pt>
                <c:pt idx="1375">
                  <c:v>-673.9375</c:v>
                </c:pt>
                <c:pt idx="1376">
                  <c:v>-1213.0875000000012</c:v>
                </c:pt>
                <c:pt idx="1377">
                  <c:v>-1976.8833333333328</c:v>
                </c:pt>
                <c:pt idx="1378">
                  <c:v>-2381.245833333332</c:v>
                </c:pt>
                <c:pt idx="1379">
                  <c:v>-2381.2458333333334</c:v>
                </c:pt>
                <c:pt idx="1380">
                  <c:v>-2381.2458333333334</c:v>
                </c:pt>
                <c:pt idx="1381">
                  <c:v>-1707.3083333333327</c:v>
                </c:pt>
                <c:pt idx="1382">
                  <c:v>-67.393750000000153</c:v>
                </c:pt>
                <c:pt idx="1383">
                  <c:v>1258.0166666666662</c:v>
                </c:pt>
                <c:pt idx="1384">
                  <c:v>1415.2687500000002</c:v>
                </c:pt>
                <c:pt idx="1385">
                  <c:v>853.65416666666761</c:v>
                </c:pt>
                <c:pt idx="1386">
                  <c:v>449.29166666666669</c:v>
                </c:pt>
                <c:pt idx="1387">
                  <c:v>606.54374999999902</c:v>
                </c:pt>
                <c:pt idx="1388">
                  <c:v>1100.7645833333331</c:v>
                </c:pt>
                <c:pt idx="1389">
                  <c:v>1594.9854166666669</c:v>
                </c:pt>
                <c:pt idx="1390">
                  <c:v>1729.7729166666675</c:v>
                </c:pt>
                <c:pt idx="1391">
                  <c:v>1415.2687499999993</c:v>
                </c:pt>
                <c:pt idx="1392">
                  <c:v>921.0479166666654</c:v>
                </c:pt>
                <c:pt idx="1393">
                  <c:v>471.75625000000031</c:v>
                </c:pt>
                <c:pt idx="1394">
                  <c:v>134.78750000000031</c:v>
                </c:pt>
                <c:pt idx="1395">
                  <c:v>-44.929166666665708</c:v>
                </c:pt>
                <c:pt idx="1396">
                  <c:v>-179.71666666666604</c:v>
                </c:pt>
                <c:pt idx="1397">
                  <c:v>-336.96875</c:v>
                </c:pt>
                <c:pt idx="1398">
                  <c:v>-449.29166666666669</c:v>
                </c:pt>
                <c:pt idx="1399">
                  <c:v>-561.61458333333337</c:v>
                </c:pt>
                <c:pt idx="1400">
                  <c:v>-673.9375</c:v>
                </c:pt>
                <c:pt idx="1401">
                  <c:v>-741.33125000000098</c:v>
                </c:pt>
                <c:pt idx="1402">
                  <c:v>-876.11874999999964</c:v>
                </c:pt>
                <c:pt idx="1403">
                  <c:v>-1258.0166666666669</c:v>
                </c:pt>
                <c:pt idx="1404">
                  <c:v>-1954.4187500000007</c:v>
                </c:pt>
                <c:pt idx="1405">
                  <c:v>-2381.2458333333329</c:v>
                </c:pt>
                <c:pt idx="1406">
                  <c:v>-1999.3479166666664</c:v>
                </c:pt>
                <c:pt idx="1407">
                  <c:v>-965.97708333333355</c:v>
                </c:pt>
                <c:pt idx="1408">
                  <c:v>-67.393750000000153</c:v>
                </c:pt>
                <c:pt idx="1409">
                  <c:v>134.78750000000031</c:v>
                </c:pt>
                <c:pt idx="1410">
                  <c:v>22.464583333332854</c:v>
                </c:pt>
                <c:pt idx="1411">
                  <c:v>-89.858333333333022</c:v>
                </c:pt>
                <c:pt idx="1412">
                  <c:v>-157.25208333333319</c:v>
                </c:pt>
                <c:pt idx="1413">
                  <c:v>-67.393750000000153</c:v>
                </c:pt>
                <c:pt idx="1414">
                  <c:v>336.96875</c:v>
                </c:pt>
                <c:pt idx="1415">
                  <c:v>965.97708333333355</c:v>
                </c:pt>
                <c:pt idx="1416">
                  <c:v>1482.6624999999995</c:v>
                </c:pt>
                <c:pt idx="1417">
                  <c:v>1639.9145833333325</c:v>
                </c:pt>
                <c:pt idx="1418">
                  <c:v>1370.3395833333336</c:v>
                </c:pt>
                <c:pt idx="1419">
                  <c:v>741.33125000000098</c:v>
                </c:pt>
                <c:pt idx="1420">
                  <c:v>0</c:v>
                </c:pt>
                <c:pt idx="1421">
                  <c:v>-763.7958333333346</c:v>
                </c:pt>
                <c:pt idx="1422">
                  <c:v>-1258.0166666666669</c:v>
                </c:pt>
                <c:pt idx="1423">
                  <c:v>-898.58333333333337</c:v>
                </c:pt>
                <c:pt idx="1424">
                  <c:v>-157.25208333333237</c:v>
                </c:pt>
                <c:pt idx="1425">
                  <c:v>449.29166666666669</c:v>
                </c:pt>
                <c:pt idx="1426">
                  <c:v>1100.7645833333331</c:v>
                </c:pt>
                <c:pt idx="1427">
                  <c:v>1235.5520833333333</c:v>
                </c:pt>
                <c:pt idx="1428">
                  <c:v>673.9375</c:v>
                </c:pt>
                <c:pt idx="1429">
                  <c:v>22.464583333333653</c:v>
                </c:pt>
                <c:pt idx="1430">
                  <c:v>-539.14999999999975</c:v>
                </c:pt>
                <c:pt idx="1431">
                  <c:v>-1190.622916666666</c:v>
                </c:pt>
                <c:pt idx="1432">
                  <c:v>-1976.8833333333334</c:v>
                </c:pt>
                <c:pt idx="1433">
                  <c:v>-2381.2458333333334</c:v>
                </c:pt>
                <c:pt idx="1434">
                  <c:v>-2403.7104166666663</c:v>
                </c:pt>
                <c:pt idx="1435">
                  <c:v>-1550.0562499999996</c:v>
                </c:pt>
                <c:pt idx="1436">
                  <c:v>-202.18125000000049</c:v>
                </c:pt>
                <c:pt idx="1437">
                  <c:v>449.29166666666669</c:v>
                </c:pt>
                <c:pt idx="1438">
                  <c:v>516.68541666666681</c:v>
                </c:pt>
                <c:pt idx="1439">
                  <c:v>224.64583333333334</c:v>
                </c:pt>
                <c:pt idx="1440">
                  <c:v>-134.78750000000031</c:v>
                </c:pt>
                <c:pt idx="1441">
                  <c:v>-561.61458333333337</c:v>
                </c:pt>
                <c:pt idx="1442">
                  <c:v>-696.40208333333283</c:v>
                </c:pt>
                <c:pt idx="1443">
                  <c:v>-359.43333333333362</c:v>
                </c:pt>
                <c:pt idx="1444">
                  <c:v>0</c:v>
                </c:pt>
                <c:pt idx="1445">
                  <c:v>112.32291666666667</c:v>
                </c:pt>
                <c:pt idx="1446">
                  <c:v>-89.858333333333817</c:v>
                </c:pt>
                <c:pt idx="1447">
                  <c:v>-786.26041666666663</c:v>
                </c:pt>
                <c:pt idx="1448">
                  <c:v>-1797.1666666666665</c:v>
                </c:pt>
                <c:pt idx="1449">
                  <c:v>-2336.3166666666666</c:v>
                </c:pt>
                <c:pt idx="1450">
                  <c:v>-1954.4187500000003</c:v>
                </c:pt>
                <c:pt idx="1451">
                  <c:v>-1033.3708333333334</c:v>
                </c:pt>
                <c:pt idx="1452">
                  <c:v>-269.57499999999999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494.22083333333336</c:v>
                </c:pt>
                <c:pt idx="1479">
                  <c:v>988.44166666666672</c:v>
                </c:pt>
                <c:pt idx="1480">
                  <c:v>921.04791666666665</c:v>
                </c:pt>
                <c:pt idx="1481">
                  <c:v>786.26041666666663</c:v>
                </c:pt>
                <c:pt idx="1482">
                  <c:v>651.47291666666649</c:v>
                </c:pt>
                <c:pt idx="1483">
                  <c:v>561.61458333333337</c:v>
                </c:pt>
                <c:pt idx="1484">
                  <c:v>516.68541666666681</c:v>
                </c:pt>
                <c:pt idx="1485">
                  <c:v>561.61458333333337</c:v>
                </c:pt>
                <c:pt idx="1486">
                  <c:v>718.86666666666645</c:v>
                </c:pt>
                <c:pt idx="1487">
                  <c:v>921.04791666666665</c:v>
                </c:pt>
                <c:pt idx="1488">
                  <c:v>1145.6937500000004</c:v>
                </c:pt>
                <c:pt idx="1489">
                  <c:v>1370.3395833333336</c:v>
                </c:pt>
                <c:pt idx="1490">
                  <c:v>1550.0562499999996</c:v>
                </c:pt>
                <c:pt idx="1491">
                  <c:v>1662.3791666666662</c:v>
                </c:pt>
                <c:pt idx="1492">
                  <c:v>1662.3791666666673</c:v>
                </c:pt>
                <c:pt idx="1493">
                  <c:v>1572.5208333333333</c:v>
                </c:pt>
                <c:pt idx="1494">
                  <c:v>1460.1979166666667</c:v>
                </c:pt>
                <c:pt idx="1495">
                  <c:v>1302.9458333333328</c:v>
                </c:pt>
                <c:pt idx="1496">
                  <c:v>1145.6937500000004</c:v>
                </c:pt>
                <c:pt idx="1497">
                  <c:v>988.44166666666808</c:v>
                </c:pt>
                <c:pt idx="1498">
                  <c:v>808.72499999999877</c:v>
                </c:pt>
                <c:pt idx="1499">
                  <c:v>629.00833333333276</c:v>
                </c:pt>
                <c:pt idx="1500">
                  <c:v>449.29166666666669</c:v>
                </c:pt>
                <c:pt idx="1501">
                  <c:v>359.43333333333362</c:v>
                </c:pt>
                <c:pt idx="1502">
                  <c:v>314.50416666666791</c:v>
                </c:pt>
                <c:pt idx="1503">
                  <c:v>292.0395833333327</c:v>
                </c:pt>
                <c:pt idx="1504">
                  <c:v>292.0395833333327</c:v>
                </c:pt>
                <c:pt idx="1505">
                  <c:v>247.11041666666702</c:v>
                </c:pt>
                <c:pt idx="1506">
                  <c:v>224.64583333333334</c:v>
                </c:pt>
                <c:pt idx="1507">
                  <c:v>247.11041666666702</c:v>
                </c:pt>
                <c:pt idx="1508">
                  <c:v>292.0395833333327</c:v>
                </c:pt>
                <c:pt idx="1509">
                  <c:v>359.43333333333362</c:v>
                </c:pt>
                <c:pt idx="1510">
                  <c:v>494.22083333333404</c:v>
                </c:pt>
                <c:pt idx="1511">
                  <c:v>673.9375</c:v>
                </c:pt>
                <c:pt idx="1512">
                  <c:v>853.65416666666601</c:v>
                </c:pt>
                <c:pt idx="1513">
                  <c:v>1010.90625</c:v>
                </c:pt>
                <c:pt idx="1514">
                  <c:v>1078.2999999999995</c:v>
                </c:pt>
                <c:pt idx="1515">
                  <c:v>1010.90625</c:v>
                </c:pt>
                <c:pt idx="1516">
                  <c:v>808.72500000000196</c:v>
                </c:pt>
                <c:pt idx="1517">
                  <c:v>606.54375000000061</c:v>
                </c:pt>
                <c:pt idx="1518">
                  <c:v>449.29166666666669</c:v>
                </c:pt>
                <c:pt idx="1519">
                  <c:v>336.96875</c:v>
                </c:pt>
                <c:pt idx="1520">
                  <c:v>247.1104166666654</c:v>
                </c:pt>
                <c:pt idx="1521">
                  <c:v>157.25208333333077</c:v>
                </c:pt>
                <c:pt idx="1522">
                  <c:v>44.929166666667307</c:v>
                </c:pt>
                <c:pt idx="1523">
                  <c:v>-112.32291666666667</c:v>
                </c:pt>
                <c:pt idx="1524">
                  <c:v>-336.96875</c:v>
                </c:pt>
                <c:pt idx="1525">
                  <c:v>-629.00833333333276</c:v>
                </c:pt>
                <c:pt idx="1526">
                  <c:v>-876.11875000000123</c:v>
                </c:pt>
                <c:pt idx="1527">
                  <c:v>-1033.370833333332</c:v>
                </c:pt>
                <c:pt idx="1528">
                  <c:v>-1033.370833333332</c:v>
                </c:pt>
                <c:pt idx="1529">
                  <c:v>-898.58333333333337</c:v>
                </c:pt>
                <c:pt idx="1530">
                  <c:v>-696.40208333333362</c:v>
                </c:pt>
                <c:pt idx="1531">
                  <c:v>-449.29166666666669</c:v>
                </c:pt>
                <c:pt idx="1532">
                  <c:v>-202.18124999999969</c:v>
                </c:pt>
                <c:pt idx="1533">
                  <c:v>44.929166666665708</c:v>
                </c:pt>
                <c:pt idx="1534">
                  <c:v>314.50416666666638</c:v>
                </c:pt>
                <c:pt idx="1535">
                  <c:v>629.00833333333424</c:v>
                </c:pt>
                <c:pt idx="1536">
                  <c:v>943.51249999999902</c:v>
                </c:pt>
                <c:pt idx="1537">
                  <c:v>1168.158333333334</c:v>
                </c:pt>
                <c:pt idx="1538">
                  <c:v>1347.875</c:v>
                </c:pt>
                <c:pt idx="1539">
                  <c:v>1460.1979166666667</c:v>
                </c:pt>
                <c:pt idx="1540">
                  <c:v>1527.5916666666692</c:v>
                </c:pt>
                <c:pt idx="1541">
                  <c:v>1550.056249999998</c:v>
                </c:pt>
                <c:pt idx="1542">
                  <c:v>1460.1979166666667</c:v>
                </c:pt>
                <c:pt idx="1543">
                  <c:v>1258.0166666666685</c:v>
                </c:pt>
                <c:pt idx="1544">
                  <c:v>921.0479166666654</c:v>
                </c:pt>
                <c:pt idx="1545">
                  <c:v>584.0791666666654</c:v>
                </c:pt>
                <c:pt idx="1546">
                  <c:v>359.43333333333209</c:v>
                </c:pt>
                <c:pt idx="1547">
                  <c:v>224.64583333333334</c:v>
                </c:pt>
                <c:pt idx="1548">
                  <c:v>202.18125000000126</c:v>
                </c:pt>
                <c:pt idx="1549">
                  <c:v>224.64583333333334</c:v>
                </c:pt>
                <c:pt idx="1550">
                  <c:v>269.57500000000061</c:v>
                </c:pt>
                <c:pt idx="1551">
                  <c:v>314.50416666666791</c:v>
                </c:pt>
                <c:pt idx="1552">
                  <c:v>336.96875</c:v>
                </c:pt>
                <c:pt idx="1553">
                  <c:v>336.96875</c:v>
                </c:pt>
                <c:pt idx="1554">
                  <c:v>336.96875</c:v>
                </c:pt>
                <c:pt idx="1555">
                  <c:v>381.89791666666412</c:v>
                </c:pt>
                <c:pt idx="1556">
                  <c:v>449.29166666666669</c:v>
                </c:pt>
                <c:pt idx="1557">
                  <c:v>516.6854166666692</c:v>
                </c:pt>
                <c:pt idx="1558">
                  <c:v>606.54375000000061</c:v>
                </c:pt>
                <c:pt idx="1559">
                  <c:v>696.40208333333203</c:v>
                </c:pt>
                <c:pt idx="1560">
                  <c:v>718.86666666666417</c:v>
                </c:pt>
                <c:pt idx="1561">
                  <c:v>718.86666666666724</c:v>
                </c:pt>
                <c:pt idx="1562">
                  <c:v>718.86666666666724</c:v>
                </c:pt>
                <c:pt idx="1563">
                  <c:v>741.33124999999939</c:v>
                </c:pt>
                <c:pt idx="1564">
                  <c:v>763.7958333333346</c:v>
                </c:pt>
                <c:pt idx="1565">
                  <c:v>763.7958333333346</c:v>
                </c:pt>
                <c:pt idx="1566">
                  <c:v>786.26041666666663</c:v>
                </c:pt>
                <c:pt idx="1567">
                  <c:v>763.79583333333142</c:v>
                </c:pt>
                <c:pt idx="1568">
                  <c:v>696.40208333333203</c:v>
                </c:pt>
                <c:pt idx="1569">
                  <c:v>651.47291666666797</c:v>
                </c:pt>
                <c:pt idx="1570">
                  <c:v>606.54375000000061</c:v>
                </c:pt>
                <c:pt idx="1571">
                  <c:v>561.61458333333337</c:v>
                </c:pt>
                <c:pt idx="1572">
                  <c:v>516.68541666666601</c:v>
                </c:pt>
                <c:pt idx="1573">
                  <c:v>426.82708333333136</c:v>
                </c:pt>
                <c:pt idx="1574">
                  <c:v>314.50416666666791</c:v>
                </c:pt>
                <c:pt idx="1575">
                  <c:v>224.64583333333334</c:v>
                </c:pt>
                <c:pt idx="1576">
                  <c:v>112.32291666666667</c:v>
                </c:pt>
                <c:pt idx="1577">
                  <c:v>0</c:v>
                </c:pt>
                <c:pt idx="1578">
                  <c:v>-89.858333333334613</c:v>
                </c:pt>
                <c:pt idx="1579">
                  <c:v>-134.78749999999872</c:v>
                </c:pt>
                <c:pt idx="1580">
                  <c:v>-179.71666666666604</c:v>
                </c:pt>
                <c:pt idx="1581">
                  <c:v>-202.18125000000126</c:v>
                </c:pt>
                <c:pt idx="1582">
                  <c:v>-224.64583333333334</c:v>
                </c:pt>
                <c:pt idx="1583">
                  <c:v>-292.0395833333327</c:v>
                </c:pt>
                <c:pt idx="1584">
                  <c:v>-336.96875</c:v>
                </c:pt>
                <c:pt idx="1585">
                  <c:v>-381.8979166666673</c:v>
                </c:pt>
                <c:pt idx="1586">
                  <c:v>-426.8270833333346</c:v>
                </c:pt>
                <c:pt idx="1587">
                  <c:v>-449.29166666666669</c:v>
                </c:pt>
                <c:pt idx="1588">
                  <c:v>-426.82708333333136</c:v>
                </c:pt>
                <c:pt idx="1589">
                  <c:v>-359.43333333333209</c:v>
                </c:pt>
                <c:pt idx="1590">
                  <c:v>-292.0395833333327</c:v>
                </c:pt>
                <c:pt idx="1591">
                  <c:v>-224.64583333333334</c:v>
                </c:pt>
                <c:pt idx="1592">
                  <c:v>-179.71666666666923</c:v>
                </c:pt>
                <c:pt idx="1593">
                  <c:v>-134.78749999999872</c:v>
                </c:pt>
                <c:pt idx="1594">
                  <c:v>-89.858333333331416</c:v>
                </c:pt>
                <c:pt idx="1595">
                  <c:v>-134.78750000000193</c:v>
                </c:pt>
                <c:pt idx="1596">
                  <c:v>-179.71666666666604</c:v>
                </c:pt>
                <c:pt idx="1597">
                  <c:v>-247.1104166666654</c:v>
                </c:pt>
                <c:pt idx="1598">
                  <c:v>-336.96875</c:v>
                </c:pt>
                <c:pt idx="1599">
                  <c:v>-381.8979166666673</c:v>
                </c:pt>
                <c:pt idx="1600">
                  <c:v>-426.8270833333346</c:v>
                </c:pt>
                <c:pt idx="1601">
                  <c:v>-449.29166666666669</c:v>
                </c:pt>
                <c:pt idx="1602">
                  <c:v>-404.36249999999939</c:v>
                </c:pt>
                <c:pt idx="1603">
                  <c:v>-314.50416666666791</c:v>
                </c:pt>
                <c:pt idx="1604">
                  <c:v>-247.11041666666858</c:v>
                </c:pt>
                <c:pt idx="1605">
                  <c:v>-157.25208333333077</c:v>
                </c:pt>
                <c:pt idx="1606">
                  <c:v>-89.858333333331416</c:v>
                </c:pt>
                <c:pt idx="1607">
                  <c:v>-44.929166666667307</c:v>
                </c:pt>
                <c:pt idx="1608">
                  <c:v>0</c:v>
                </c:pt>
                <c:pt idx="1609">
                  <c:v>44.929166666667307</c:v>
                </c:pt>
                <c:pt idx="1610">
                  <c:v>67.393749999999358</c:v>
                </c:pt>
                <c:pt idx="1611">
                  <c:v>89.858333333331416</c:v>
                </c:pt>
                <c:pt idx="1612">
                  <c:v>157.25208333333396</c:v>
                </c:pt>
                <c:pt idx="1613">
                  <c:v>224.64583333333334</c:v>
                </c:pt>
                <c:pt idx="1614">
                  <c:v>292.0395833333327</c:v>
                </c:pt>
                <c:pt idx="1615">
                  <c:v>359.43333333333527</c:v>
                </c:pt>
                <c:pt idx="1616">
                  <c:v>449.29166666666669</c:v>
                </c:pt>
                <c:pt idx="1617">
                  <c:v>516.68541666666601</c:v>
                </c:pt>
                <c:pt idx="1618">
                  <c:v>561.61458333333337</c:v>
                </c:pt>
                <c:pt idx="1619">
                  <c:v>539.14999999999804</c:v>
                </c:pt>
                <c:pt idx="1620">
                  <c:v>471.75624999999872</c:v>
                </c:pt>
                <c:pt idx="1621">
                  <c:v>404.36250000000251</c:v>
                </c:pt>
                <c:pt idx="1622">
                  <c:v>314.50416666666791</c:v>
                </c:pt>
                <c:pt idx="1623">
                  <c:v>179.71666666666604</c:v>
                </c:pt>
                <c:pt idx="1624">
                  <c:v>22.464583333332055</c:v>
                </c:pt>
                <c:pt idx="1625">
                  <c:v>-112.32291666666667</c:v>
                </c:pt>
                <c:pt idx="1626">
                  <c:v>-314.50416666666473</c:v>
                </c:pt>
                <c:pt idx="1627">
                  <c:v>-539.15000000000123</c:v>
                </c:pt>
                <c:pt idx="1628">
                  <c:v>-718.86666666666724</c:v>
                </c:pt>
                <c:pt idx="1629">
                  <c:v>-831.18958333333399</c:v>
                </c:pt>
                <c:pt idx="1630">
                  <c:v>-831.18958333333399</c:v>
                </c:pt>
                <c:pt idx="1631">
                  <c:v>-696.40208333333203</c:v>
                </c:pt>
                <c:pt idx="1632">
                  <c:v>-494.22083333333404</c:v>
                </c:pt>
                <c:pt idx="1633">
                  <c:v>-269.57500000000061</c:v>
                </c:pt>
                <c:pt idx="1634">
                  <c:v>-89.858333333331416</c:v>
                </c:pt>
                <c:pt idx="1635">
                  <c:v>-22.464583333332055</c:v>
                </c:pt>
                <c:pt idx="1636">
                  <c:v>-22.464583333335248</c:v>
                </c:pt>
                <c:pt idx="1637">
                  <c:v>-89.858333333334613</c:v>
                </c:pt>
                <c:pt idx="1638">
                  <c:v>-157.25208333333077</c:v>
                </c:pt>
                <c:pt idx="1639">
                  <c:v>-202.18124999999807</c:v>
                </c:pt>
                <c:pt idx="1640">
                  <c:v>-202.18125000000126</c:v>
                </c:pt>
                <c:pt idx="1641">
                  <c:v>-134.78750000000193</c:v>
                </c:pt>
                <c:pt idx="1642">
                  <c:v>-22.464583333332055</c:v>
                </c:pt>
                <c:pt idx="1643">
                  <c:v>134.78750000000193</c:v>
                </c:pt>
                <c:pt idx="1644">
                  <c:v>269.57499999999743</c:v>
                </c:pt>
                <c:pt idx="1645">
                  <c:v>381.89791666666412</c:v>
                </c:pt>
                <c:pt idx="1646">
                  <c:v>471.75625000000196</c:v>
                </c:pt>
                <c:pt idx="1647">
                  <c:v>539.15000000000123</c:v>
                </c:pt>
                <c:pt idx="1648">
                  <c:v>606.54375000000061</c:v>
                </c:pt>
                <c:pt idx="1649">
                  <c:v>629.00833333333276</c:v>
                </c:pt>
                <c:pt idx="1650">
                  <c:v>629.00833333333276</c:v>
                </c:pt>
                <c:pt idx="1651">
                  <c:v>584.07916666666858</c:v>
                </c:pt>
                <c:pt idx="1652">
                  <c:v>516.68541666666601</c:v>
                </c:pt>
                <c:pt idx="1653">
                  <c:v>471.75624999999872</c:v>
                </c:pt>
                <c:pt idx="1654">
                  <c:v>404.36249999999939</c:v>
                </c:pt>
                <c:pt idx="1655">
                  <c:v>359.43333333333209</c:v>
                </c:pt>
                <c:pt idx="1656">
                  <c:v>359.43333333333527</c:v>
                </c:pt>
                <c:pt idx="1657">
                  <c:v>359.43333333333527</c:v>
                </c:pt>
                <c:pt idx="1658">
                  <c:v>359.43333333333209</c:v>
                </c:pt>
                <c:pt idx="1659">
                  <c:v>359.43333333333209</c:v>
                </c:pt>
                <c:pt idx="1660">
                  <c:v>359.43333333333209</c:v>
                </c:pt>
                <c:pt idx="1661">
                  <c:v>336.96875</c:v>
                </c:pt>
                <c:pt idx="1662">
                  <c:v>336.96875</c:v>
                </c:pt>
                <c:pt idx="1663">
                  <c:v>336.96875</c:v>
                </c:pt>
                <c:pt idx="1664">
                  <c:v>292.03958333333588</c:v>
                </c:pt>
                <c:pt idx="1665">
                  <c:v>269.57500000000061</c:v>
                </c:pt>
                <c:pt idx="1666">
                  <c:v>224.64583333333334</c:v>
                </c:pt>
                <c:pt idx="1667">
                  <c:v>179.71666666666604</c:v>
                </c:pt>
                <c:pt idx="1668">
                  <c:v>157.25208333333077</c:v>
                </c:pt>
                <c:pt idx="1669">
                  <c:v>134.78750000000193</c:v>
                </c:pt>
                <c:pt idx="1670">
                  <c:v>112.32291666666667</c:v>
                </c:pt>
                <c:pt idx="1671">
                  <c:v>67.393749999999358</c:v>
                </c:pt>
                <c:pt idx="1672">
                  <c:v>44.929166666667307</c:v>
                </c:pt>
                <c:pt idx="1673">
                  <c:v>44.929166666667307</c:v>
                </c:pt>
                <c:pt idx="1674">
                  <c:v>22.464583333335248</c:v>
                </c:pt>
                <c:pt idx="1675">
                  <c:v>0</c:v>
                </c:pt>
                <c:pt idx="1676">
                  <c:v>-22.464583333335248</c:v>
                </c:pt>
                <c:pt idx="1677">
                  <c:v>-67.393750000002555</c:v>
                </c:pt>
                <c:pt idx="1678">
                  <c:v>-112.32291666666667</c:v>
                </c:pt>
                <c:pt idx="1679">
                  <c:v>-134.78749999999872</c:v>
                </c:pt>
                <c:pt idx="1680">
                  <c:v>-134.78749999999872</c:v>
                </c:pt>
                <c:pt idx="1681">
                  <c:v>-89.858333333334613</c:v>
                </c:pt>
                <c:pt idx="1682">
                  <c:v>-22.464583333335248</c:v>
                </c:pt>
                <c:pt idx="1683">
                  <c:v>44.929166666667307</c:v>
                </c:pt>
                <c:pt idx="1684">
                  <c:v>134.78750000000193</c:v>
                </c:pt>
                <c:pt idx="1685">
                  <c:v>179.71666666666604</c:v>
                </c:pt>
                <c:pt idx="1686">
                  <c:v>179.71666666666604</c:v>
                </c:pt>
                <c:pt idx="1687">
                  <c:v>179.71666666666923</c:v>
                </c:pt>
                <c:pt idx="1688">
                  <c:v>134.78749999999872</c:v>
                </c:pt>
                <c:pt idx="1689">
                  <c:v>89.858333333331416</c:v>
                </c:pt>
                <c:pt idx="1690">
                  <c:v>67.393750000002555</c:v>
                </c:pt>
                <c:pt idx="1691">
                  <c:v>44.929166666667307</c:v>
                </c:pt>
                <c:pt idx="1692">
                  <c:v>44.929166666664109</c:v>
                </c:pt>
                <c:pt idx="1693">
                  <c:v>44.929166666664109</c:v>
                </c:pt>
                <c:pt idx="1694">
                  <c:v>44.929166666670497</c:v>
                </c:pt>
                <c:pt idx="1695">
                  <c:v>44.929166666670497</c:v>
                </c:pt>
                <c:pt idx="1696">
                  <c:v>44.929166666664109</c:v>
                </c:pt>
                <c:pt idx="1697">
                  <c:v>44.929166666664109</c:v>
                </c:pt>
                <c:pt idx="1698">
                  <c:v>22.464583333332055</c:v>
                </c:pt>
                <c:pt idx="1699">
                  <c:v>-22.464583333332055</c:v>
                </c:pt>
                <c:pt idx="1700">
                  <c:v>-67.393749999996174</c:v>
                </c:pt>
                <c:pt idx="1701">
                  <c:v>-89.858333333334613</c:v>
                </c:pt>
                <c:pt idx="1702">
                  <c:v>-89.858333333334613</c:v>
                </c:pt>
                <c:pt idx="1703">
                  <c:v>-112.32291666666667</c:v>
                </c:pt>
                <c:pt idx="1704">
                  <c:v>-112.32291666666667</c:v>
                </c:pt>
                <c:pt idx="1705">
                  <c:v>-89.858333333331416</c:v>
                </c:pt>
                <c:pt idx="1706">
                  <c:v>-89.858333333334613</c:v>
                </c:pt>
                <c:pt idx="1707">
                  <c:v>-67.393749999999358</c:v>
                </c:pt>
                <c:pt idx="1708">
                  <c:v>-44.929166666667307</c:v>
                </c:pt>
                <c:pt idx="1709">
                  <c:v>-44.929166666667307</c:v>
                </c:pt>
                <c:pt idx="1710">
                  <c:v>0</c:v>
                </c:pt>
                <c:pt idx="1711">
                  <c:v>44.929166666667307</c:v>
                </c:pt>
                <c:pt idx="1712">
                  <c:v>67.393749999999358</c:v>
                </c:pt>
                <c:pt idx="1713">
                  <c:v>112.32291666666667</c:v>
                </c:pt>
                <c:pt idx="1714">
                  <c:v>134.78750000000193</c:v>
                </c:pt>
                <c:pt idx="1715">
                  <c:v>157.25208333333077</c:v>
                </c:pt>
                <c:pt idx="1716">
                  <c:v>179.71666666666604</c:v>
                </c:pt>
                <c:pt idx="1717">
                  <c:v>202.18125000000126</c:v>
                </c:pt>
                <c:pt idx="1718">
                  <c:v>224.64583333333334</c:v>
                </c:pt>
                <c:pt idx="1719">
                  <c:v>247.1104166666654</c:v>
                </c:pt>
                <c:pt idx="1720">
                  <c:v>247.1104166666654</c:v>
                </c:pt>
                <c:pt idx="1721">
                  <c:v>202.18125000000126</c:v>
                </c:pt>
                <c:pt idx="1722">
                  <c:v>134.78749999999872</c:v>
                </c:pt>
                <c:pt idx="1723">
                  <c:v>67.393750000002555</c:v>
                </c:pt>
                <c:pt idx="1724">
                  <c:v>0</c:v>
                </c:pt>
                <c:pt idx="1725">
                  <c:v>-134.78750000000511</c:v>
                </c:pt>
                <c:pt idx="1726">
                  <c:v>-314.50416666666155</c:v>
                </c:pt>
                <c:pt idx="1727">
                  <c:v>-516.68541666666283</c:v>
                </c:pt>
                <c:pt idx="1728">
                  <c:v>-741.33125000000257</c:v>
                </c:pt>
                <c:pt idx="1729">
                  <c:v>-965.97708333333583</c:v>
                </c:pt>
                <c:pt idx="1730">
                  <c:v>-1100.7645833333347</c:v>
                </c:pt>
                <c:pt idx="1731">
                  <c:v>-1145.6937499999985</c:v>
                </c:pt>
                <c:pt idx="1732">
                  <c:v>-1145.6937499999985</c:v>
                </c:pt>
                <c:pt idx="1733">
                  <c:v>-1100.7645833333347</c:v>
                </c:pt>
                <c:pt idx="1734">
                  <c:v>-1055.8354166666672</c:v>
                </c:pt>
                <c:pt idx="1735">
                  <c:v>-1033.370833333332</c:v>
                </c:pt>
                <c:pt idx="1736">
                  <c:v>-1055.8354166666672</c:v>
                </c:pt>
                <c:pt idx="1737">
                  <c:v>-1055.8354166666672</c:v>
                </c:pt>
                <c:pt idx="1738">
                  <c:v>-1033.370833333332</c:v>
                </c:pt>
                <c:pt idx="1739">
                  <c:v>-988.44166666666479</c:v>
                </c:pt>
                <c:pt idx="1740">
                  <c:v>-876.11875000000123</c:v>
                </c:pt>
                <c:pt idx="1741">
                  <c:v>-718.86666666666724</c:v>
                </c:pt>
                <c:pt idx="1742">
                  <c:v>-606.54374999999743</c:v>
                </c:pt>
                <c:pt idx="1743">
                  <c:v>-539.15000000000123</c:v>
                </c:pt>
                <c:pt idx="1744">
                  <c:v>-471.75625000000196</c:v>
                </c:pt>
                <c:pt idx="1745">
                  <c:v>-449.29166666666669</c:v>
                </c:pt>
                <c:pt idx="1746">
                  <c:v>-449.29166666666669</c:v>
                </c:pt>
                <c:pt idx="1747">
                  <c:v>-404.36249999999939</c:v>
                </c:pt>
                <c:pt idx="1748">
                  <c:v>-359.43333333333209</c:v>
                </c:pt>
                <c:pt idx="1749">
                  <c:v>-314.50416666666791</c:v>
                </c:pt>
                <c:pt idx="1750">
                  <c:v>-247.11041666666858</c:v>
                </c:pt>
                <c:pt idx="1751">
                  <c:v>-224.64583333333334</c:v>
                </c:pt>
                <c:pt idx="1752">
                  <c:v>-224.64583333333334</c:v>
                </c:pt>
                <c:pt idx="1753">
                  <c:v>-224.64583333333334</c:v>
                </c:pt>
                <c:pt idx="1754">
                  <c:v>-224.64583333333334</c:v>
                </c:pt>
                <c:pt idx="1755">
                  <c:v>-224.64583333333334</c:v>
                </c:pt>
                <c:pt idx="1756">
                  <c:v>-224.64583333333334</c:v>
                </c:pt>
                <c:pt idx="1757">
                  <c:v>-247.1104166666654</c:v>
                </c:pt>
                <c:pt idx="1758">
                  <c:v>-247.1104166666654</c:v>
                </c:pt>
                <c:pt idx="1759">
                  <c:v>-247.1104166666654</c:v>
                </c:pt>
                <c:pt idx="1760">
                  <c:v>-269.57500000000061</c:v>
                </c:pt>
                <c:pt idx="1761">
                  <c:v>-269.57500000000061</c:v>
                </c:pt>
                <c:pt idx="1762">
                  <c:v>-269.57500000000061</c:v>
                </c:pt>
                <c:pt idx="1763">
                  <c:v>-269.57500000000061</c:v>
                </c:pt>
                <c:pt idx="1764">
                  <c:v>-292.0395833333327</c:v>
                </c:pt>
                <c:pt idx="1765">
                  <c:v>-359.43333333333209</c:v>
                </c:pt>
                <c:pt idx="1766">
                  <c:v>-494.22083333333404</c:v>
                </c:pt>
                <c:pt idx="1767">
                  <c:v>-673.9375</c:v>
                </c:pt>
                <c:pt idx="1768">
                  <c:v>-898.58333333333337</c:v>
                </c:pt>
                <c:pt idx="1769">
                  <c:v>-1145.693750000002</c:v>
                </c:pt>
                <c:pt idx="1770">
                  <c:v>-1347.875</c:v>
                </c:pt>
                <c:pt idx="1771">
                  <c:v>-1437.7333333333315</c:v>
                </c:pt>
                <c:pt idx="1772">
                  <c:v>-1437.7333333333315</c:v>
                </c:pt>
                <c:pt idx="1773">
                  <c:v>-1392.8041666666672</c:v>
                </c:pt>
                <c:pt idx="1774">
                  <c:v>-1280.4812500000007</c:v>
                </c:pt>
                <c:pt idx="1775">
                  <c:v>-1145.6937500000004</c:v>
                </c:pt>
                <c:pt idx="1776">
                  <c:v>-1078.2999999999995</c:v>
                </c:pt>
                <c:pt idx="1777">
                  <c:v>-1100.7645833333331</c:v>
                </c:pt>
                <c:pt idx="1778">
                  <c:v>-1213.0875000000012</c:v>
                </c:pt>
                <c:pt idx="1779">
                  <c:v>-1392.8041666666672</c:v>
                </c:pt>
                <c:pt idx="1780">
                  <c:v>-1550.0562499999996</c:v>
                </c:pt>
                <c:pt idx="1781">
                  <c:v>-1594.9854166666669</c:v>
                </c:pt>
                <c:pt idx="1782">
                  <c:v>-1505.1270833333324</c:v>
                </c:pt>
                <c:pt idx="1783">
                  <c:v>-1325.4104166666664</c:v>
                </c:pt>
                <c:pt idx="1784">
                  <c:v>-1100.7645833333338</c:v>
                </c:pt>
                <c:pt idx="1785">
                  <c:v>-943.51249999999993</c:v>
                </c:pt>
                <c:pt idx="1786">
                  <c:v>-876.11875000000055</c:v>
                </c:pt>
                <c:pt idx="1787">
                  <c:v>-853.65416666666692</c:v>
                </c:pt>
                <c:pt idx="1788">
                  <c:v>-876.11874999999964</c:v>
                </c:pt>
                <c:pt idx="1789">
                  <c:v>-965.97708333333355</c:v>
                </c:pt>
                <c:pt idx="1790">
                  <c:v>-1123.2291666666667</c:v>
                </c:pt>
                <c:pt idx="1791">
                  <c:v>-1325.4104166666664</c:v>
                </c:pt>
                <c:pt idx="1792">
                  <c:v>-1527.5916666666669</c:v>
                </c:pt>
                <c:pt idx="1793">
                  <c:v>-1594.9854166666669</c:v>
                </c:pt>
                <c:pt idx="1794">
                  <c:v>-1954.41875</c:v>
                </c:pt>
                <c:pt idx="1795">
                  <c:v>-1168.1583333333333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07-4CA6-9B9B-9A610F3BFE7B}"/>
            </c:ext>
          </c:extLst>
        </c:ser>
        <c:ser>
          <c:idx val="0"/>
          <c:order val="1"/>
          <c:tx>
            <c:v>Due to Rolling Resistance</c:v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103.13669925000001</c:v>
                </c:pt>
                <c:pt idx="13">
                  <c:v>103.13669925000001</c:v>
                </c:pt>
                <c:pt idx="14">
                  <c:v>103.13669925000001</c:v>
                </c:pt>
                <c:pt idx="15">
                  <c:v>103.13669925000001</c:v>
                </c:pt>
                <c:pt idx="16">
                  <c:v>103.13669925000001</c:v>
                </c:pt>
                <c:pt idx="17">
                  <c:v>103.13669925000001</c:v>
                </c:pt>
                <c:pt idx="18">
                  <c:v>103.13669925000001</c:v>
                </c:pt>
                <c:pt idx="19">
                  <c:v>103.13669925000001</c:v>
                </c:pt>
                <c:pt idx="20">
                  <c:v>103.13669925000001</c:v>
                </c:pt>
                <c:pt idx="21">
                  <c:v>103.13669925000001</c:v>
                </c:pt>
                <c:pt idx="22">
                  <c:v>103.13669925000001</c:v>
                </c:pt>
                <c:pt idx="23">
                  <c:v>103.13669925000001</c:v>
                </c:pt>
                <c:pt idx="24">
                  <c:v>103.13669925000001</c:v>
                </c:pt>
                <c:pt idx="25">
                  <c:v>103.13669925000001</c:v>
                </c:pt>
                <c:pt idx="26">
                  <c:v>103.13669925000001</c:v>
                </c:pt>
                <c:pt idx="27">
                  <c:v>103.13669925000001</c:v>
                </c:pt>
                <c:pt idx="28">
                  <c:v>103.13669925000001</c:v>
                </c:pt>
                <c:pt idx="29">
                  <c:v>103.13669925000001</c:v>
                </c:pt>
                <c:pt idx="30">
                  <c:v>103.13669925000001</c:v>
                </c:pt>
                <c:pt idx="31">
                  <c:v>103.13669925000001</c:v>
                </c:pt>
                <c:pt idx="32">
                  <c:v>103.13669925000001</c:v>
                </c:pt>
                <c:pt idx="33">
                  <c:v>103.13669925000001</c:v>
                </c:pt>
                <c:pt idx="34">
                  <c:v>103.13669925000001</c:v>
                </c:pt>
                <c:pt idx="35">
                  <c:v>103.13669925000001</c:v>
                </c:pt>
                <c:pt idx="36">
                  <c:v>103.13669925000001</c:v>
                </c:pt>
                <c:pt idx="37">
                  <c:v>103.13669925000001</c:v>
                </c:pt>
                <c:pt idx="38">
                  <c:v>103.13669925000001</c:v>
                </c:pt>
                <c:pt idx="39">
                  <c:v>103.13669925000001</c:v>
                </c:pt>
                <c:pt idx="40">
                  <c:v>103.13669925000001</c:v>
                </c:pt>
                <c:pt idx="41">
                  <c:v>103.13669925000001</c:v>
                </c:pt>
                <c:pt idx="42">
                  <c:v>103.13669925000001</c:v>
                </c:pt>
                <c:pt idx="43">
                  <c:v>103.13669925000001</c:v>
                </c:pt>
                <c:pt idx="44">
                  <c:v>103.13669925000001</c:v>
                </c:pt>
                <c:pt idx="45">
                  <c:v>103.13669925000001</c:v>
                </c:pt>
                <c:pt idx="46">
                  <c:v>103.13669925000001</c:v>
                </c:pt>
                <c:pt idx="47">
                  <c:v>103.13669925000001</c:v>
                </c:pt>
                <c:pt idx="48">
                  <c:v>103.13669925000001</c:v>
                </c:pt>
                <c:pt idx="49">
                  <c:v>103.13669925000001</c:v>
                </c:pt>
                <c:pt idx="50">
                  <c:v>103.13669925000001</c:v>
                </c:pt>
                <c:pt idx="51">
                  <c:v>103.13669925000001</c:v>
                </c:pt>
                <c:pt idx="52">
                  <c:v>103.13669925000001</c:v>
                </c:pt>
                <c:pt idx="53">
                  <c:v>103.13669925000001</c:v>
                </c:pt>
                <c:pt idx="54">
                  <c:v>103.13669925000001</c:v>
                </c:pt>
                <c:pt idx="55">
                  <c:v>103.13669925000001</c:v>
                </c:pt>
                <c:pt idx="56">
                  <c:v>103.13669925000001</c:v>
                </c:pt>
                <c:pt idx="57">
                  <c:v>103.13669925000001</c:v>
                </c:pt>
                <c:pt idx="58">
                  <c:v>103.13669925000001</c:v>
                </c:pt>
                <c:pt idx="59">
                  <c:v>103.13669925000001</c:v>
                </c:pt>
                <c:pt idx="60">
                  <c:v>103.13669925000001</c:v>
                </c:pt>
                <c:pt idx="61">
                  <c:v>103.13669925000001</c:v>
                </c:pt>
                <c:pt idx="62">
                  <c:v>103.13669925000001</c:v>
                </c:pt>
                <c:pt idx="63">
                  <c:v>103.13669925000001</c:v>
                </c:pt>
                <c:pt idx="64">
                  <c:v>103.13669925000001</c:v>
                </c:pt>
                <c:pt idx="65">
                  <c:v>103.13669925000001</c:v>
                </c:pt>
                <c:pt idx="66">
                  <c:v>103.13669925000001</c:v>
                </c:pt>
                <c:pt idx="67">
                  <c:v>103.13669925000001</c:v>
                </c:pt>
                <c:pt idx="68">
                  <c:v>103.13669925000001</c:v>
                </c:pt>
                <c:pt idx="69">
                  <c:v>103.13669925000001</c:v>
                </c:pt>
                <c:pt idx="70">
                  <c:v>103.13669925000001</c:v>
                </c:pt>
                <c:pt idx="71">
                  <c:v>103.13669925000001</c:v>
                </c:pt>
                <c:pt idx="72">
                  <c:v>103.13669925000001</c:v>
                </c:pt>
                <c:pt idx="73">
                  <c:v>103.13669925000001</c:v>
                </c:pt>
                <c:pt idx="74">
                  <c:v>103.13669925000001</c:v>
                </c:pt>
                <c:pt idx="75">
                  <c:v>103.13669925000001</c:v>
                </c:pt>
                <c:pt idx="76">
                  <c:v>103.13669925000001</c:v>
                </c:pt>
                <c:pt idx="77">
                  <c:v>103.13669925000001</c:v>
                </c:pt>
                <c:pt idx="78">
                  <c:v>103.13669925000001</c:v>
                </c:pt>
                <c:pt idx="79">
                  <c:v>103.13669925000001</c:v>
                </c:pt>
                <c:pt idx="80">
                  <c:v>103.13669925000001</c:v>
                </c:pt>
                <c:pt idx="81">
                  <c:v>103.13669925000001</c:v>
                </c:pt>
                <c:pt idx="82">
                  <c:v>103.13669925000001</c:v>
                </c:pt>
                <c:pt idx="83">
                  <c:v>103.13669925000001</c:v>
                </c:pt>
                <c:pt idx="84">
                  <c:v>103.13669925000001</c:v>
                </c:pt>
                <c:pt idx="85">
                  <c:v>103.13669925000001</c:v>
                </c:pt>
                <c:pt idx="86">
                  <c:v>103.13669925000001</c:v>
                </c:pt>
                <c:pt idx="87">
                  <c:v>103.13669925000001</c:v>
                </c:pt>
                <c:pt idx="88">
                  <c:v>103.13669925000001</c:v>
                </c:pt>
                <c:pt idx="89">
                  <c:v>103.13669925000001</c:v>
                </c:pt>
                <c:pt idx="90">
                  <c:v>103.13669925000001</c:v>
                </c:pt>
                <c:pt idx="91">
                  <c:v>103.13669925000001</c:v>
                </c:pt>
                <c:pt idx="92">
                  <c:v>103.13669925000001</c:v>
                </c:pt>
                <c:pt idx="93">
                  <c:v>103.13669925000001</c:v>
                </c:pt>
                <c:pt idx="94">
                  <c:v>103.13669925000001</c:v>
                </c:pt>
                <c:pt idx="95">
                  <c:v>103.13669925000001</c:v>
                </c:pt>
                <c:pt idx="96">
                  <c:v>103.13669925000001</c:v>
                </c:pt>
                <c:pt idx="97">
                  <c:v>103.13669925000001</c:v>
                </c:pt>
                <c:pt idx="98">
                  <c:v>103.13669925000001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103.13669925000001</c:v>
                </c:pt>
                <c:pt idx="139">
                  <c:v>103.13669925000001</c:v>
                </c:pt>
                <c:pt idx="140">
                  <c:v>103.13669925000001</c:v>
                </c:pt>
                <c:pt idx="141">
                  <c:v>103.13669925000001</c:v>
                </c:pt>
                <c:pt idx="142">
                  <c:v>103.13669925000001</c:v>
                </c:pt>
                <c:pt idx="143">
                  <c:v>103.13669925000001</c:v>
                </c:pt>
                <c:pt idx="144">
                  <c:v>103.13669925000001</c:v>
                </c:pt>
                <c:pt idx="145">
                  <c:v>103.13669925000001</c:v>
                </c:pt>
                <c:pt idx="146">
                  <c:v>103.13669925000001</c:v>
                </c:pt>
                <c:pt idx="147">
                  <c:v>103.13669925000001</c:v>
                </c:pt>
                <c:pt idx="148">
                  <c:v>103.13669925000001</c:v>
                </c:pt>
                <c:pt idx="149">
                  <c:v>103.13669925000001</c:v>
                </c:pt>
                <c:pt idx="150">
                  <c:v>103.13669925000001</c:v>
                </c:pt>
                <c:pt idx="151">
                  <c:v>103.13669925000001</c:v>
                </c:pt>
                <c:pt idx="152">
                  <c:v>103.13669925000001</c:v>
                </c:pt>
                <c:pt idx="153">
                  <c:v>103.13669925000001</c:v>
                </c:pt>
                <c:pt idx="154">
                  <c:v>103.13669925000001</c:v>
                </c:pt>
                <c:pt idx="155">
                  <c:v>103.13669925000001</c:v>
                </c:pt>
                <c:pt idx="156">
                  <c:v>103.13669925000001</c:v>
                </c:pt>
                <c:pt idx="157">
                  <c:v>103.13669925000001</c:v>
                </c:pt>
                <c:pt idx="158">
                  <c:v>103.13669925000001</c:v>
                </c:pt>
                <c:pt idx="159">
                  <c:v>103.13669925000001</c:v>
                </c:pt>
                <c:pt idx="160">
                  <c:v>103.13669925000001</c:v>
                </c:pt>
                <c:pt idx="161">
                  <c:v>103.13669925000001</c:v>
                </c:pt>
                <c:pt idx="162">
                  <c:v>103.13669925000001</c:v>
                </c:pt>
                <c:pt idx="163">
                  <c:v>103.13669925000001</c:v>
                </c:pt>
                <c:pt idx="164">
                  <c:v>103.13669925000001</c:v>
                </c:pt>
                <c:pt idx="165">
                  <c:v>103.13669925000001</c:v>
                </c:pt>
                <c:pt idx="166">
                  <c:v>103.13669925000001</c:v>
                </c:pt>
                <c:pt idx="167">
                  <c:v>103.13669925000001</c:v>
                </c:pt>
                <c:pt idx="168">
                  <c:v>103.13669925000001</c:v>
                </c:pt>
                <c:pt idx="169">
                  <c:v>103.13669925000001</c:v>
                </c:pt>
                <c:pt idx="170">
                  <c:v>103.13669925000001</c:v>
                </c:pt>
                <c:pt idx="171">
                  <c:v>103.13669925000001</c:v>
                </c:pt>
                <c:pt idx="172">
                  <c:v>103.13669925000001</c:v>
                </c:pt>
                <c:pt idx="173">
                  <c:v>103.13669925000001</c:v>
                </c:pt>
                <c:pt idx="174">
                  <c:v>103.13669925000001</c:v>
                </c:pt>
                <c:pt idx="175">
                  <c:v>103.13669925000001</c:v>
                </c:pt>
                <c:pt idx="176">
                  <c:v>103.13669925000001</c:v>
                </c:pt>
                <c:pt idx="177">
                  <c:v>103.13669925000001</c:v>
                </c:pt>
                <c:pt idx="178">
                  <c:v>103.13669925000001</c:v>
                </c:pt>
                <c:pt idx="179">
                  <c:v>103.13669925000001</c:v>
                </c:pt>
                <c:pt idx="180">
                  <c:v>103.13669925000001</c:v>
                </c:pt>
                <c:pt idx="181">
                  <c:v>103.13669925000001</c:v>
                </c:pt>
                <c:pt idx="182">
                  <c:v>103.13669925000001</c:v>
                </c:pt>
                <c:pt idx="183">
                  <c:v>103.13669925000001</c:v>
                </c:pt>
                <c:pt idx="184">
                  <c:v>103.13669925000001</c:v>
                </c:pt>
                <c:pt idx="185">
                  <c:v>103.13669925000001</c:v>
                </c:pt>
                <c:pt idx="186">
                  <c:v>103.13669925000001</c:v>
                </c:pt>
                <c:pt idx="187">
                  <c:v>103.13669925000001</c:v>
                </c:pt>
                <c:pt idx="188">
                  <c:v>103.13669925000001</c:v>
                </c:pt>
                <c:pt idx="189">
                  <c:v>103.13669925000001</c:v>
                </c:pt>
                <c:pt idx="190">
                  <c:v>103.13669925000001</c:v>
                </c:pt>
                <c:pt idx="191">
                  <c:v>103.13669925000001</c:v>
                </c:pt>
                <c:pt idx="192">
                  <c:v>103.13669925000001</c:v>
                </c:pt>
                <c:pt idx="193">
                  <c:v>103.13669925000001</c:v>
                </c:pt>
                <c:pt idx="194">
                  <c:v>103.13669925000001</c:v>
                </c:pt>
                <c:pt idx="195">
                  <c:v>103.13669925000001</c:v>
                </c:pt>
                <c:pt idx="196">
                  <c:v>103.13669925000001</c:v>
                </c:pt>
                <c:pt idx="197">
                  <c:v>103.13669925000001</c:v>
                </c:pt>
                <c:pt idx="198">
                  <c:v>103.13669925000001</c:v>
                </c:pt>
                <c:pt idx="199">
                  <c:v>103.13669925000001</c:v>
                </c:pt>
                <c:pt idx="200">
                  <c:v>103.13669925000001</c:v>
                </c:pt>
                <c:pt idx="201">
                  <c:v>103.13669925000001</c:v>
                </c:pt>
                <c:pt idx="202">
                  <c:v>103.13669925000001</c:v>
                </c:pt>
                <c:pt idx="203">
                  <c:v>103.13669925000001</c:v>
                </c:pt>
                <c:pt idx="204">
                  <c:v>103.13669925000001</c:v>
                </c:pt>
                <c:pt idx="205">
                  <c:v>103.13669925000001</c:v>
                </c:pt>
                <c:pt idx="206">
                  <c:v>103.13669925000001</c:v>
                </c:pt>
                <c:pt idx="207">
                  <c:v>103.13669925000001</c:v>
                </c:pt>
                <c:pt idx="208">
                  <c:v>103.13669925000001</c:v>
                </c:pt>
                <c:pt idx="209">
                  <c:v>103.13669925000001</c:v>
                </c:pt>
                <c:pt idx="210">
                  <c:v>103.13669925000001</c:v>
                </c:pt>
                <c:pt idx="211">
                  <c:v>103.13669925000001</c:v>
                </c:pt>
                <c:pt idx="212">
                  <c:v>103.13669925000001</c:v>
                </c:pt>
                <c:pt idx="213">
                  <c:v>103.13669925000001</c:v>
                </c:pt>
                <c:pt idx="214">
                  <c:v>103.13669925000001</c:v>
                </c:pt>
                <c:pt idx="215">
                  <c:v>103.13669925000001</c:v>
                </c:pt>
                <c:pt idx="216">
                  <c:v>103.13669925000001</c:v>
                </c:pt>
                <c:pt idx="217">
                  <c:v>103.13669925000001</c:v>
                </c:pt>
                <c:pt idx="218">
                  <c:v>103.13669925000001</c:v>
                </c:pt>
                <c:pt idx="219">
                  <c:v>103.13669925000001</c:v>
                </c:pt>
                <c:pt idx="220">
                  <c:v>103.13669925000001</c:v>
                </c:pt>
                <c:pt idx="221">
                  <c:v>103.13669925000001</c:v>
                </c:pt>
                <c:pt idx="222">
                  <c:v>103.13669925000001</c:v>
                </c:pt>
                <c:pt idx="223">
                  <c:v>103.13669925000001</c:v>
                </c:pt>
                <c:pt idx="224">
                  <c:v>103.13669925000001</c:v>
                </c:pt>
                <c:pt idx="225">
                  <c:v>103.13669925000001</c:v>
                </c:pt>
                <c:pt idx="226">
                  <c:v>103.13669925000001</c:v>
                </c:pt>
                <c:pt idx="227">
                  <c:v>103.13669925000001</c:v>
                </c:pt>
                <c:pt idx="228">
                  <c:v>103.13669925000001</c:v>
                </c:pt>
                <c:pt idx="229">
                  <c:v>103.13669925000001</c:v>
                </c:pt>
                <c:pt idx="230">
                  <c:v>103.13669925000001</c:v>
                </c:pt>
                <c:pt idx="231">
                  <c:v>103.13669925000001</c:v>
                </c:pt>
                <c:pt idx="232">
                  <c:v>103.13669925000001</c:v>
                </c:pt>
                <c:pt idx="233">
                  <c:v>103.13669925000001</c:v>
                </c:pt>
                <c:pt idx="234">
                  <c:v>103.13669925000001</c:v>
                </c:pt>
                <c:pt idx="235">
                  <c:v>103.13669925000001</c:v>
                </c:pt>
                <c:pt idx="236">
                  <c:v>103.13669925000001</c:v>
                </c:pt>
                <c:pt idx="237">
                  <c:v>103.13669925000001</c:v>
                </c:pt>
                <c:pt idx="238">
                  <c:v>103.13669925000001</c:v>
                </c:pt>
                <c:pt idx="239">
                  <c:v>103.13669925000001</c:v>
                </c:pt>
                <c:pt idx="240">
                  <c:v>103.13669925000001</c:v>
                </c:pt>
                <c:pt idx="241">
                  <c:v>103.13669925000001</c:v>
                </c:pt>
                <c:pt idx="242">
                  <c:v>103.13669925000001</c:v>
                </c:pt>
                <c:pt idx="243">
                  <c:v>103.13669925000001</c:v>
                </c:pt>
                <c:pt idx="244">
                  <c:v>103.13669925000001</c:v>
                </c:pt>
                <c:pt idx="245">
                  <c:v>103.13669925000001</c:v>
                </c:pt>
                <c:pt idx="246">
                  <c:v>103.13669925000001</c:v>
                </c:pt>
                <c:pt idx="247">
                  <c:v>103.13669925000001</c:v>
                </c:pt>
                <c:pt idx="248">
                  <c:v>103.13669925000001</c:v>
                </c:pt>
                <c:pt idx="249">
                  <c:v>103.13669925000001</c:v>
                </c:pt>
                <c:pt idx="250">
                  <c:v>103.13669925000001</c:v>
                </c:pt>
                <c:pt idx="251">
                  <c:v>103.13669925000001</c:v>
                </c:pt>
                <c:pt idx="252">
                  <c:v>103.13669925000001</c:v>
                </c:pt>
                <c:pt idx="253">
                  <c:v>103.13669925000001</c:v>
                </c:pt>
                <c:pt idx="254">
                  <c:v>103.13669925000001</c:v>
                </c:pt>
                <c:pt idx="255">
                  <c:v>103.13669925000001</c:v>
                </c:pt>
                <c:pt idx="256">
                  <c:v>103.13669925000001</c:v>
                </c:pt>
                <c:pt idx="257">
                  <c:v>103.13669925000001</c:v>
                </c:pt>
                <c:pt idx="258">
                  <c:v>103.13669925000001</c:v>
                </c:pt>
                <c:pt idx="259">
                  <c:v>103.13669925000001</c:v>
                </c:pt>
                <c:pt idx="260">
                  <c:v>103.13669925000001</c:v>
                </c:pt>
                <c:pt idx="261">
                  <c:v>103.13669925000001</c:v>
                </c:pt>
                <c:pt idx="262">
                  <c:v>103.13669925000001</c:v>
                </c:pt>
                <c:pt idx="263">
                  <c:v>103.13669925000001</c:v>
                </c:pt>
                <c:pt idx="264">
                  <c:v>103.13669925000001</c:v>
                </c:pt>
                <c:pt idx="265">
                  <c:v>103.13669925000001</c:v>
                </c:pt>
                <c:pt idx="266">
                  <c:v>103.13669925000001</c:v>
                </c:pt>
                <c:pt idx="267">
                  <c:v>103.13669925000001</c:v>
                </c:pt>
                <c:pt idx="268">
                  <c:v>103.13669925000001</c:v>
                </c:pt>
                <c:pt idx="269">
                  <c:v>103.13669925000001</c:v>
                </c:pt>
                <c:pt idx="270">
                  <c:v>103.13669925000001</c:v>
                </c:pt>
                <c:pt idx="271">
                  <c:v>103.13669925000001</c:v>
                </c:pt>
                <c:pt idx="272">
                  <c:v>103.13669925000001</c:v>
                </c:pt>
                <c:pt idx="273">
                  <c:v>103.13669925000001</c:v>
                </c:pt>
                <c:pt idx="274">
                  <c:v>103.13669925000001</c:v>
                </c:pt>
                <c:pt idx="275">
                  <c:v>103.13669925000001</c:v>
                </c:pt>
                <c:pt idx="276">
                  <c:v>103.13669925000001</c:v>
                </c:pt>
                <c:pt idx="277">
                  <c:v>103.13669925000001</c:v>
                </c:pt>
                <c:pt idx="278">
                  <c:v>103.13669925000001</c:v>
                </c:pt>
                <c:pt idx="279">
                  <c:v>103.13669925000001</c:v>
                </c:pt>
                <c:pt idx="280">
                  <c:v>103.13669925000001</c:v>
                </c:pt>
                <c:pt idx="281">
                  <c:v>103.13669925000001</c:v>
                </c:pt>
                <c:pt idx="282">
                  <c:v>103.13669925000001</c:v>
                </c:pt>
                <c:pt idx="283">
                  <c:v>103.13669925000001</c:v>
                </c:pt>
                <c:pt idx="284">
                  <c:v>103.13669925000001</c:v>
                </c:pt>
                <c:pt idx="285">
                  <c:v>103.13669925000001</c:v>
                </c:pt>
                <c:pt idx="286">
                  <c:v>103.13669925000001</c:v>
                </c:pt>
                <c:pt idx="287">
                  <c:v>103.13669925000001</c:v>
                </c:pt>
                <c:pt idx="288">
                  <c:v>103.13669925000001</c:v>
                </c:pt>
                <c:pt idx="289">
                  <c:v>103.13669925000001</c:v>
                </c:pt>
                <c:pt idx="290">
                  <c:v>103.13669925000001</c:v>
                </c:pt>
                <c:pt idx="291">
                  <c:v>103.13669925000001</c:v>
                </c:pt>
                <c:pt idx="292">
                  <c:v>103.13669925000001</c:v>
                </c:pt>
                <c:pt idx="293">
                  <c:v>103.13669925000001</c:v>
                </c:pt>
                <c:pt idx="294">
                  <c:v>103.13669925000001</c:v>
                </c:pt>
                <c:pt idx="295">
                  <c:v>103.13669925000001</c:v>
                </c:pt>
                <c:pt idx="296">
                  <c:v>103.13669925000001</c:v>
                </c:pt>
                <c:pt idx="297">
                  <c:v>103.13669925000001</c:v>
                </c:pt>
                <c:pt idx="298">
                  <c:v>103.13669925000001</c:v>
                </c:pt>
                <c:pt idx="299">
                  <c:v>103.13669925000001</c:v>
                </c:pt>
                <c:pt idx="300">
                  <c:v>103.13669925000001</c:v>
                </c:pt>
                <c:pt idx="301">
                  <c:v>103.13669925000001</c:v>
                </c:pt>
                <c:pt idx="302">
                  <c:v>103.13669925000001</c:v>
                </c:pt>
                <c:pt idx="303">
                  <c:v>103.13669925000001</c:v>
                </c:pt>
                <c:pt idx="304">
                  <c:v>103.13669925000001</c:v>
                </c:pt>
                <c:pt idx="305">
                  <c:v>103.13669925000001</c:v>
                </c:pt>
                <c:pt idx="306">
                  <c:v>103.13669925000001</c:v>
                </c:pt>
                <c:pt idx="307">
                  <c:v>103.13669925000001</c:v>
                </c:pt>
                <c:pt idx="308">
                  <c:v>103.13669925000001</c:v>
                </c:pt>
                <c:pt idx="309">
                  <c:v>103.13669925000001</c:v>
                </c:pt>
                <c:pt idx="310">
                  <c:v>103.13669925000001</c:v>
                </c:pt>
                <c:pt idx="311">
                  <c:v>103.13669925000001</c:v>
                </c:pt>
                <c:pt idx="312">
                  <c:v>103.13669925000001</c:v>
                </c:pt>
                <c:pt idx="313">
                  <c:v>103.13669925000001</c:v>
                </c:pt>
                <c:pt idx="314">
                  <c:v>103.13669925000001</c:v>
                </c:pt>
                <c:pt idx="315">
                  <c:v>103.13669925000001</c:v>
                </c:pt>
                <c:pt idx="316">
                  <c:v>103.13669925000001</c:v>
                </c:pt>
                <c:pt idx="317">
                  <c:v>103.13669925000001</c:v>
                </c:pt>
                <c:pt idx="318">
                  <c:v>103.13669925000001</c:v>
                </c:pt>
                <c:pt idx="319">
                  <c:v>103.13669925000001</c:v>
                </c:pt>
                <c:pt idx="320">
                  <c:v>103.13669925000001</c:v>
                </c:pt>
                <c:pt idx="321">
                  <c:v>103.13669925000001</c:v>
                </c:pt>
                <c:pt idx="322">
                  <c:v>103.13669925000001</c:v>
                </c:pt>
                <c:pt idx="323">
                  <c:v>103.13669925000001</c:v>
                </c:pt>
                <c:pt idx="324">
                  <c:v>103.13669925000001</c:v>
                </c:pt>
                <c:pt idx="325">
                  <c:v>103.13669925000001</c:v>
                </c:pt>
                <c:pt idx="326">
                  <c:v>103.13669925000001</c:v>
                </c:pt>
                <c:pt idx="327">
                  <c:v>103.13669925000001</c:v>
                </c:pt>
                <c:pt idx="328">
                  <c:v>103.13669925000001</c:v>
                </c:pt>
                <c:pt idx="329">
                  <c:v>103.13669925000001</c:v>
                </c:pt>
                <c:pt idx="330">
                  <c:v>103.13669925000001</c:v>
                </c:pt>
                <c:pt idx="331">
                  <c:v>103.13669925000001</c:v>
                </c:pt>
                <c:pt idx="332">
                  <c:v>103.13669925000001</c:v>
                </c:pt>
                <c:pt idx="333">
                  <c:v>103.13669925000001</c:v>
                </c:pt>
                <c:pt idx="334">
                  <c:v>103.13669925000001</c:v>
                </c:pt>
                <c:pt idx="335">
                  <c:v>103.13669925000001</c:v>
                </c:pt>
                <c:pt idx="336">
                  <c:v>103.13669925000001</c:v>
                </c:pt>
                <c:pt idx="337">
                  <c:v>103.13669925000001</c:v>
                </c:pt>
                <c:pt idx="338">
                  <c:v>103.13669925000001</c:v>
                </c:pt>
                <c:pt idx="339">
                  <c:v>103.13669925000001</c:v>
                </c:pt>
                <c:pt idx="340">
                  <c:v>103.13669925000001</c:v>
                </c:pt>
                <c:pt idx="341">
                  <c:v>103.13669925000001</c:v>
                </c:pt>
                <c:pt idx="342">
                  <c:v>103.13669925000001</c:v>
                </c:pt>
                <c:pt idx="343">
                  <c:v>103.13669925000001</c:v>
                </c:pt>
                <c:pt idx="344">
                  <c:v>103.13669925000001</c:v>
                </c:pt>
                <c:pt idx="345">
                  <c:v>103.13669925000001</c:v>
                </c:pt>
                <c:pt idx="346">
                  <c:v>103.13669925000001</c:v>
                </c:pt>
                <c:pt idx="347">
                  <c:v>103.13669925000001</c:v>
                </c:pt>
                <c:pt idx="348">
                  <c:v>103.13669925000001</c:v>
                </c:pt>
                <c:pt idx="349">
                  <c:v>103.13669925000001</c:v>
                </c:pt>
                <c:pt idx="350">
                  <c:v>103.13669925000001</c:v>
                </c:pt>
                <c:pt idx="351">
                  <c:v>103.13669925000001</c:v>
                </c:pt>
                <c:pt idx="352">
                  <c:v>103.13669925000001</c:v>
                </c:pt>
                <c:pt idx="353">
                  <c:v>103.13669925000001</c:v>
                </c:pt>
                <c:pt idx="354">
                  <c:v>103.13669925000001</c:v>
                </c:pt>
                <c:pt idx="355">
                  <c:v>103.13669925000001</c:v>
                </c:pt>
                <c:pt idx="356">
                  <c:v>103.13669925000001</c:v>
                </c:pt>
                <c:pt idx="357">
                  <c:v>103.13669925000001</c:v>
                </c:pt>
                <c:pt idx="358">
                  <c:v>103.13669925000001</c:v>
                </c:pt>
                <c:pt idx="359">
                  <c:v>103.13669925000001</c:v>
                </c:pt>
                <c:pt idx="360">
                  <c:v>103.13669925000001</c:v>
                </c:pt>
                <c:pt idx="361">
                  <c:v>103.13669925000001</c:v>
                </c:pt>
                <c:pt idx="362">
                  <c:v>103.13669925000001</c:v>
                </c:pt>
                <c:pt idx="363">
                  <c:v>103.13669925000001</c:v>
                </c:pt>
                <c:pt idx="364">
                  <c:v>103.13669925000001</c:v>
                </c:pt>
                <c:pt idx="365">
                  <c:v>103.13669925000001</c:v>
                </c:pt>
                <c:pt idx="366">
                  <c:v>103.13669925000001</c:v>
                </c:pt>
                <c:pt idx="367">
                  <c:v>103.13669925000001</c:v>
                </c:pt>
                <c:pt idx="368">
                  <c:v>103.13669925000001</c:v>
                </c:pt>
                <c:pt idx="369">
                  <c:v>103.13669925000001</c:v>
                </c:pt>
                <c:pt idx="370">
                  <c:v>103.13669925000001</c:v>
                </c:pt>
                <c:pt idx="371">
                  <c:v>103.13669925000001</c:v>
                </c:pt>
                <c:pt idx="372">
                  <c:v>103.13669925000001</c:v>
                </c:pt>
                <c:pt idx="373">
                  <c:v>103.13669925000001</c:v>
                </c:pt>
                <c:pt idx="374">
                  <c:v>103.13669925000001</c:v>
                </c:pt>
                <c:pt idx="375">
                  <c:v>103.13669925000001</c:v>
                </c:pt>
                <c:pt idx="376">
                  <c:v>103.13669925000001</c:v>
                </c:pt>
                <c:pt idx="377">
                  <c:v>103.13669925000001</c:v>
                </c:pt>
                <c:pt idx="378">
                  <c:v>103.13669925000001</c:v>
                </c:pt>
                <c:pt idx="379">
                  <c:v>103.13669925000001</c:v>
                </c:pt>
                <c:pt idx="380">
                  <c:v>103.13669925000001</c:v>
                </c:pt>
                <c:pt idx="381">
                  <c:v>103.13669925000001</c:v>
                </c:pt>
                <c:pt idx="382">
                  <c:v>103.13669925000001</c:v>
                </c:pt>
                <c:pt idx="383">
                  <c:v>103.13669925000001</c:v>
                </c:pt>
                <c:pt idx="384">
                  <c:v>103.13669925000001</c:v>
                </c:pt>
                <c:pt idx="385">
                  <c:v>103.13669925000001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103.13669925000001</c:v>
                </c:pt>
                <c:pt idx="393">
                  <c:v>103.13669925000001</c:v>
                </c:pt>
                <c:pt idx="394">
                  <c:v>103.13669925000001</c:v>
                </c:pt>
                <c:pt idx="395">
                  <c:v>103.13669925000001</c:v>
                </c:pt>
                <c:pt idx="396">
                  <c:v>103.13669925000001</c:v>
                </c:pt>
                <c:pt idx="397">
                  <c:v>103.13669925000001</c:v>
                </c:pt>
                <c:pt idx="398">
                  <c:v>103.13669925000001</c:v>
                </c:pt>
                <c:pt idx="399">
                  <c:v>103.13669925000001</c:v>
                </c:pt>
                <c:pt idx="400">
                  <c:v>103.13669925000001</c:v>
                </c:pt>
                <c:pt idx="401">
                  <c:v>103.13669925000001</c:v>
                </c:pt>
                <c:pt idx="402">
                  <c:v>103.13669925000001</c:v>
                </c:pt>
                <c:pt idx="403">
                  <c:v>103.13669925000001</c:v>
                </c:pt>
                <c:pt idx="404">
                  <c:v>103.13669925000001</c:v>
                </c:pt>
                <c:pt idx="405">
                  <c:v>103.13669925000001</c:v>
                </c:pt>
                <c:pt idx="406">
                  <c:v>103.13669925000001</c:v>
                </c:pt>
                <c:pt idx="407">
                  <c:v>103.13669925000001</c:v>
                </c:pt>
                <c:pt idx="408">
                  <c:v>103.13669925000001</c:v>
                </c:pt>
                <c:pt idx="409">
                  <c:v>103.13669925000001</c:v>
                </c:pt>
                <c:pt idx="410">
                  <c:v>103.13669925000001</c:v>
                </c:pt>
                <c:pt idx="411">
                  <c:v>103.13669925000001</c:v>
                </c:pt>
                <c:pt idx="412">
                  <c:v>103.13669925000001</c:v>
                </c:pt>
                <c:pt idx="413">
                  <c:v>103.13669925000001</c:v>
                </c:pt>
                <c:pt idx="414">
                  <c:v>103.13669925000001</c:v>
                </c:pt>
                <c:pt idx="415">
                  <c:v>103.13669925000001</c:v>
                </c:pt>
                <c:pt idx="416">
                  <c:v>103.13669925000001</c:v>
                </c:pt>
                <c:pt idx="417">
                  <c:v>103.13669925000001</c:v>
                </c:pt>
                <c:pt idx="418">
                  <c:v>103.13669925000001</c:v>
                </c:pt>
                <c:pt idx="419">
                  <c:v>103.13669925000001</c:v>
                </c:pt>
                <c:pt idx="420">
                  <c:v>103.13669925000001</c:v>
                </c:pt>
                <c:pt idx="421">
                  <c:v>103.13669925000001</c:v>
                </c:pt>
                <c:pt idx="422">
                  <c:v>103.13669925000001</c:v>
                </c:pt>
                <c:pt idx="423">
                  <c:v>103.13669925000001</c:v>
                </c:pt>
                <c:pt idx="424">
                  <c:v>103.13669925000001</c:v>
                </c:pt>
                <c:pt idx="425">
                  <c:v>103.13669925000001</c:v>
                </c:pt>
                <c:pt idx="426">
                  <c:v>103.13669925000001</c:v>
                </c:pt>
                <c:pt idx="427">
                  <c:v>103.13669925000001</c:v>
                </c:pt>
                <c:pt idx="428">
                  <c:v>103.13669925000001</c:v>
                </c:pt>
                <c:pt idx="429">
                  <c:v>103.13669925000001</c:v>
                </c:pt>
                <c:pt idx="430">
                  <c:v>103.13669925000001</c:v>
                </c:pt>
                <c:pt idx="431">
                  <c:v>103.13669925000001</c:v>
                </c:pt>
                <c:pt idx="432">
                  <c:v>103.13669925000001</c:v>
                </c:pt>
                <c:pt idx="433">
                  <c:v>103.13669925000001</c:v>
                </c:pt>
                <c:pt idx="434">
                  <c:v>103.13669925000001</c:v>
                </c:pt>
                <c:pt idx="435">
                  <c:v>103.13669925000001</c:v>
                </c:pt>
                <c:pt idx="436">
                  <c:v>103.13669925000001</c:v>
                </c:pt>
                <c:pt idx="437">
                  <c:v>103.13669925000001</c:v>
                </c:pt>
                <c:pt idx="438">
                  <c:v>103.13669925000001</c:v>
                </c:pt>
                <c:pt idx="439">
                  <c:v>103.13669925000001</c:v>
                </c:pt>
                <c:pt idx="440">
                  <c:v>103.13669925000001</c:v>
                </c:pt>
                <c:pt idx="441">
                  <c:v>103.13669925000001</c:v>
                </c:pt>
                <c:pt idx="442">
                  <c:v>103.13669925000001</c:v>
                </c:pt>
                <c:pt idx="443">
                  <c:v>103.13669925000001</c:v>
                </c:pt>
                <c:pt idx="444">
                  <c:v>103.13669925000001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103.13669925000001</c:v>
                </c:pt>
                <c:pt idx="513">
                  <c:v>103.13669925000001</c:v>
                </c:pt>
                <c:pt idx="514">
                  <c:v>103.13669925000001</c:v>
                </c:pt>
                <c:pt idx="515">
                  <c:v>103.13669925000001</c:v>
                </c:pt>
                <c:pt idx="516">
                  <c:v>103.13669925000001</c:v>
                </c:pt>
                <c:pt idx="517">
                  <c:v>103.13669925000001</c:v>
                </c:pt>
                <c:pt idx="518">
                  <c:v>103.13669925000001</c:v>
                </c:pt>
                <c:pt idx="519">
                  <c:v>103.13669925000001</c:v>
                </c:pt>
                <c:pt idx="520">
                  <c:v>103.13669925000001</c:v>
                </c:pt>
                <c:pt idx="521">
                  <c:v>103.13669925000001</c:v>
                </c:pt>
                <c:pt idx="522">
                  <c:v>103.13669925000001</c:v>
                </c:pt>
                <c:pt idx="523">
                  <c:v>103.13669925000001</c:v>
                </c:pt>
                <c:pt idx="524">
                  <c:v>103.13669925000001</c:v>
                </c:pt>
                <c:pt idx="525">
                  <c:v>103.13669925000001</c:v>
                </c:pt>
                <c:pt idx="526">
                  <c:v>103.13669925000001</c:v>
                </c:pt>
                <c:pt idx="527">
                  <c:v>103.13669925000001</c:v>
                </c:pt>
                <c:pt idx="528">
                  <c:v>103.13669925000001</c:v>
                </c:pt>
                <c:pt idx="529">
                  <c:v>103.13669925000001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103.13669925000001</c:v>
                </c:pt>
                <c:pt idx="534">
                  <c:v>103.13669925000001</c:v>
                </c:pt>
                <c:pt idx="535">
                  <c:v>103.13669925000001</c:v>
                </c:pt>
                <c:pt idx="536">
                  <c:v>103.13669925000001</c:v>
                </c:pt>
                <c:pt idx="537">
                  <c:v>103.13669925000001</c:v>
                </c:pt>
                <c:pt idx="538">
                  <c:v>103.13669925000001</c:v>
                </c:pt>
                <c:pt idx="539">
                  <c:v>103.13669925000001</c:v>
                </c:pt>
                <c:pt idx="540">
                  <c:v>103.13669925000001</c:v>
                </c:pt>
                <c:pt idx="541">
                  <c:v>103.13669925000001</c:v>
                </c:pt>
                <c:pt idx="542">
                  <c:v>103.13669925000001</c:v>
                </c:pt>
                <c:pt idx="543">
                  <c:v>103.13669925000001</c:v>
                </c:pt>
                <c:pt idx="544">
                  <c:v>103.13669925000001</c:v>
                </c:pt>
                <c:pt idx="545">
                  <c:v>103.13669925000001</c:v>
                </c:pt>
                <c:pt idx="546">
                  <c:v>103.13669925000001</c:v>
                </c:pt>
                <c:pt idx="547">
                  <c:v>103.13669925000001</c:v>
                </c:pt>
                <c:pt idx="548">
                  <c:v>103.13669925000001</c:v>
                </c:pt>
                <c:pt idx="549">
                  <c:v>103.13669925000001</c:v>
                </c:pt>
                <c:pt idx="550">
                  <c:v>103.13669925000001</c:v>
                </c:pt>
                <c:pt idx="551">
                  <c:v>103.13669925000001</c:v>
                </c:pt>
                <c:pt idx="552">
                  <c:v>103.13669925000001</c:v>
                </c:pt>
                <c:pt idx="553">
                  <c:v>103.13669925000001</c:v>
                </c:pt>
                <c:pt idx="554">
                  <c:v>103.13669925000001</c:v>
                </c:pt>
                <c:pt idx="555">
                  <c:v>103.13669925000001</c:v>
                </c:pt>
                <c:pt idx="556">
                  <c:v>103.13669925000001</c:v>
                </c:pt>
                <c:pt idx="557">
                  <c:v>103.13669925000001</c:v>
                </c:pt>
                <c:pt idx="558">
                  <c:v>103.13669925000001</c:v>
                </c:pt>
                <c:pt idx="559">
                  <c:v>103.13669925000001</c:v>
                </c:pt>
                <c:pt idx="560">
                  <c:v>103.13669925000001</c:v>
                </c:pt>
                <c:pt idx="561">
                  <c:v>103.13669925000001</c:v>
                </c:pt>
                <c:pt idx="562">
                  <c:v>103.13669925000001</c:v>
                </c:pt>
                <c:pt idx="563">
                  <c:v>103.13669925000001</c:v>
                </c:pt>
                <c:pt idx="564">
                  <c:v>103.13669925000001</c:v>
                </c:pt>
                <c:pt idx="565">
                  <c:v>103.13669925000001</c:v>
                </c:pt>
                <c:pt idx="566">
                  <c:v>103.13669925000001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103.13669925000001</c:v>
                </c:pt>
                <c:pt idx="602">
                  <c:v>103.13669925000001</c:v>
                </c:pt>
                <c:pt idx="603">
                  <c:v>103.13669925000001</c:v>
                </c:pt>
                <c:pt idx="604">
                  <c:v>103.13669925000001</c:v>
                </c:pt>
                <c:pt idx="605">
                  <c:v>103.13669925000001</c:v>
                </c:pt>
                <c:pt idx="606">
                  <c:v>103.13669925000001</c:v>
                </c:pt>
                <c:pt idx="607">
                  <c:v>103.13669925000001</c:v>
                </c:pt>
                <c:pt idx="608">
                  <c:v>103.13669925000001</c:v>
                </c:pt>
                <c:pt idx="609">
                  <c:v>103.13669925000001</c:v>
                </c:pt>
                <c:pt idx="610">
                  <c:v>103.13669925000001</c:v>
                </c:pt>
                <c:pt idx="611">
                  <c:v>103.13669925000001</c:v>
                </c:pt>
                <c:pt idx="612">
                  <c:v>103.13669925000001</c:v>
                </c:pt>
                <c:pt idx="613">
                  <c:v>103.13669925000001</c:v>
                </c:pt>
                <c:pt idx="614">
                  <c:v>103.13669925000001</c:v>
                </c:pt>
                <c:pt idx="615">
                  <c:v>103.13669925000001</c:v>
                </c:pt>
                <c:pt idx="616">
                  <c:v>103.13669925000001</c:v>
                </c:pt>
                <c:pt idx="617">
                  <c:v>103.13669925000001</c:v>
                </c:pt>
                <c:pt idx="618">
                  <c:v>103.13669925000001</c:v>
                </c:pt>
                <c:pt idx="619">
                  <c:v>103.13669925000001</c:v>
                </c:pt>
                <c:pt idx="620">
                  <c:v>103.13669925000001</c:v>
                </c:pt>
                <c:pt idx="621">
                  <c:v>103.13669925000001</c:v>
                </c:pt>
                <c:pt idx="622">
                  <c:v>103.13669925000001</c:v>
                </c:pt>
                <c:pt idx="623">
                  <c:v>103.13669925000001</c:v>
                </c:pt>
                <c:pt idx="624">
                  <c:v>103.13669925000001</c:v>
                </c:pt>
                <c:pt idx="625">
                  <c:v>103.13669925000001</c:v>
                </c:pt>
                <c:pt idx="626">
                  <c:v>103.13669925000001</c:v>
                </c:pt>
                <c:pt idx="627">
                  <c:v>103.13669925000001</c:v>
                </c:pt>
                <c:pt idx="628">
                  <c:v>103.13669925000001</c:v>
                </c:pt>
                <c:pt idx="629">
                  <c:v>103.13669925000001</c:v>
                </c:pt>
                <c:pt idx="630">
                  <c:v>103.13669925000001</c:v>
                </c:pt>
                <c:pt idx="631">
                  <c:v>103.13669925000001</c:v>
                </c:pt>
                <c:pt idx="632">
                  <c:v>103.13669925000001</c:v>
                </c:pt>
                <c:pt idx="633">
                  <c:v>103.13669925000001</c:v>
                </c:pt>
                <c:pt idx="634">
                  <c:v>103.13669925000001</c:v>
                </c:pt>
                <c:pt idx="635">
                  <c:v>103.13669925000001</c:v>
                </c:pt>
                <c:pt idx="636">
                  <c:v>103.13669925000001</c:v>
                </c:pt>
                <c:pt idx="637">
                  <c:v>103.13669925000001</c:v>
                </c:pt>
                <c:pt idx="638">
                  <c:v>103.13669925000001</c:v>
                </c:pt>
                <c:pt idx="639">
                  <c:v>103.13669925000001</c:v>
                </c:pt>
                <c:pt idx="640">
                  <c:v>103.13669925000001</c:v>
                </c:pt>
                <c:pt idx="641">
                  <c:v>103.13669925000001</c:v>
                </c:pt>
                <c:pt idx="642">
                  <c:v>103.13669925000001</c:v>
                </c:pt>
                <c:pt idx="643">
                  <c:v>103.13669925000001</c:v>
                </c:pt>
                <c:pt idx="644">
                  <c:v>103.13669925000001</c:v>
                </c:pt>
                <c:pt idx="645">
                  <c:v>103.13669925000001</c:v>
                </c:pt>
                <c:pt idx="646">
                  <c:v>103.13669925000001</c:v>
                </c:pt>
                <c:pt idx="647">
                  <c:v>103.13669925000001</c:v>
                </c:pt>
                <c:pt idx="648">
                  <c:v>103.13669925000001</c:v>
                </c:pt>
                <c:pt idx="649">
                  <c:v>103.13669925000001</c:v>
                </c:pt>
                <c:pt idx="650">
                  <c:v>103.13669925000001</c:v>
                </c:pt>
                <c:pt idx="651">
                  <c:v>103.13669925000001</c:v>
                </c:pt>
                <c:pt idx="652">
                  <c:v>103.13669925000001</c:v>
                </c:pt>
                <c:pt idx="653">
                  <c:v>103.13669925000001</c:v>
                </c:pt>
                <c:pt idx="654">
                  <c:v>103.13669925000001</c:v>
                </c:pt>
                <c:pt idx="655">
                  <c:v>103.13669925000001</c:v>
                </c:pt>
                <c:pt idx="656">
                  <c:v>103.13669925000001</c:v>
                </c:pt>
                <c:pt idx="657">
                  <c:v>103.13669925000001</c:v>
                </c:pt>
                <c:pt idx="658">
                  <c:v>103.13669925000001</c:v>
                </c:pt>
                <c:pt idx="659">
                  <c:v>103.13669925000001</c:v>
                </c:pt>
                <c:pt idx="660">
                  <c:v>103.13669925000001</c:v>
                </c:pt>
                <c:pt idx="661">
                  <c:v>103.13669925000001</c:v>
                </c:pt>
                <c:pt idx="662">
                  <c:v>103.13669925000001</c:v>
                </c:pt>
                <c:pt idx="663">
                  <c:v>103.13669925000001</c:v>
                </c:pt>
                <c:pt idx="664">
                  <c:v>103.13669925000001</c:v>
                </c:pt>
                <c:pt idx="665">
                  <c:v>103.13669925000001</c:v>
                </c:pt>
                <c:pt idx="666">
                  <c:v>103.13669925000001</c:v>
                </c:pt>
                <c:pt idx="667">
                  <c:v>103.13669925000001</c:v>
                </c:pt>
                <c:pt idx="668">
                  <c:v>103.13669925000001</c:v>
                </c:pt>
                <c:pt idx="669">
                  <c:v>103.13669925000001</c:v>
                </c:pt>
                <c:pt idx="670">
                  <c:v>103.13669925000001</c:v>
                </c:pt>
                <c:pt idx="671">
                  <c:v>103.13669925000001</c:v>
                </c:pt>
                <c:pt idx="672">
                  <c:v>103.13669925000001</c:v>
                </c:pt>
                <c:pt idx="673">
                  <c:v>103.13669925000001</c:v>
                </c:pt>
                <c:pt idx="674">
                  <c:v>103.13669925000001</c:v>
                </c:pt>
                <c:pt idx="675">
                  <c:v>103.13669925000001</c:v>
                </c:pt>
                <c:pt idx="676">
                  <c:v>103.13669925000001</c:v>
                </c:pt>
                <c:pt idx="677">
                  <c:v>103.13669925000001</c:v>
                </c:pt>
                <c:pt idx="678">
                  <c:v>103.13669925000001</c:v>
                </c:pt>
                <c:pt idx="679">
                  <c:v>103.13669925000001</c:v>
                </c:pt>
                <c:pt idx="680">
                  <c:v>103.13669925000001</c:v>
                </c:pt>
                <c:pt idx="681">
                  <c:v>103.13669925000001</c:v>
                </c:pt>
                <c:pt idx="682">
                  <c:v>103.13669925000001</c:v>
                </c:pt>
                <c:pt idx="683">
                  <c:v>103.13669925000001</c:v>
                </c:pt>
                <c:pt idx="684">
                  <c:v>103.13669925000001</c:v>
                </c:pt>
                <c:pt idx="685">
                  <c:v>103.13669925000001</c:v>
                </c:pt>
                <c:pt idx="686">
                  <c:v>103.13669925000001</c:v>
                </c:pt>
                <c:pt idx="687">
                  <c:v>103.13669925000001</c:v>
                </c:pt>
                <c:pt idx="688">
                  <c:v>103.13669925000001</c:v>
                </c:pt>
                <c:pt idx="689">
                  <c:v>103.13669925000001</c:v>
                </c:pt>
                <c:pt idx="690">
                  <c:v>103.13669925000001</c:v>
                </c:pt>
                <c:pt idx="691">
                  <c:v>103.13669925000001</c:v>
                </c:pt>
                <c:pt idx="692">
                  <c:v>103.13669925000001</c:v>
                </c:pt>
                <c:pt idx="693">
                  <c:v>103.13669925000001</c:v>
                </c:pt>
                <c:pt idx="694">
                  <c:v>103.13669925000001</c:v>
                </c:pt>
                <c:pt idx="695">
                  <c:v>103.13669925000001</c:v>
                </c:pt>
                <c:pt idx="696">
                  <c:v>103.13669925000001</c:v>
                </c:pt>
                <c:pt idx="697">
                  <c:v>103.13669925000001</c:v>
                </c:pt>
                <c:pt idx="698">
                  <c:v>103.13669925000001</c:v>
                </c:pt>
                <c:pt idx="699">
                  <c:v>103.13669925000001</c:v>
                </c:pt>
                <c:pt idx="700">
                  <c:v>103.13669925000001</c:v>
                </c:pt>
                <c:pt idx="701">
                  <c:v>103.13669925000001</c:v>
                </c:pt>
                <c:pt idx="702">
                  <c:v>103.13669925000001</c:v>
                </c:pt>
                <c:pt idx="703">
                  <c:v>103.13669925000001</c:v>
                </c:pt>
                <c:pt idx="704">
                  <c:v>103.13669925000001</c:v>
                </c:pt>
                <c:pt idx="705">
                  <c:v>103.13669925000001</c:v>
                </c:pt>
                <c:pt idx="706">
                  <c:v>103.13669925000001</c:v>
                </c:pt>
                <c:pt idx="707">
                  <c:v>103.13669925000001</c:v>
                </c:pt>
                <c:pt idx="708">
                  <c:v>103.13669925000001</c:v>
                </c:pt>
                <c:pt idx="709">
                  <c:v>103.13669925000001</c:v>
                </c:pt>
                <c:pt idx="710">
                  <c:v>103.13669925000001</c:v>
                </c:pt>
                <c:pt idx="711">
                  <c:v>103.13669925000001</c:v>
                </c:pt>
                <c:pt idx="712">
                  <c:v>103.13669925000001</c:v>
                </c:pt>
                <c:pt idx="713">
                  <c:v>103.13669925000001</c:v>
                </c:pt>
                <c:pt idx="714">
                  <c:v>103.13669925000001</c:v>
                </c:pt>
                <c:pt idx="715">
                  <c:v>103.13669925000001</c:v>
                </c:pt>
                <c:pt idx="716">
                  <c:v>103.13669925000001</c:v>
                </c:pt>
                <c:pt idx="717">
                  <c:v>103.13669925000001</c:v>
                </c:pt>
                <c:pt idx="718">
                  <c:v>103.13669925000001</c:v>
                </c:pt>
                <c:pt idx="719">
                  <c:v>103.13669925000001</c:v>
                </c:pt>
                <c:pt idx="720">
                  <c:v>103.13669925000001</c:v>
                </c:pt>
                <c:pt idx="721">
                  <c:v>103.13669925000001</c:v>
                </c:pt>
                <c:pt idx="722">
                  <c:v>103.13669925000001</c:v>
                </c:pt>
                <c:pt idx="723">
                  <c:v>103.13669925000001</c:v>
                </c:pt>
                <c:pt idx="724">
                  <c:v>103.13669925000001</c:v>
                </c:pt>
                <c:pt idx="725">
                  <c:v>103.13669925000001</c:v>
                </c:pt>
                <c:pt idx="726">
                  <c:v>103.13669925000001</c:v>
                </c:pt>
                <c:pt idx="727">
                  <c:v>103.13669925000001</c:v>
                </c:pt>
                <c:pt idx="728">
                  <c:v>103.13669925000001</c:v>
                </c:pt>
                <c:pt idx="729">
                  <c:v>103.13669925000001</c:v>
                </c:pt>
                <c:pt idx="730">
                  <c:v>103.13669925000001</c:v>
                </c:pt>
                <c:pt idx="731">
                  <c:v>103.13669925000001</c:v>
                </c:pt>
                <c:pt idx="732">
                  <c:v>103.13669925000001</c:v>
                </c:pt>
                <c:pt idx="733">
                  <c:v>103.13669925000001</c:v>
                </c:pt>
                <c:pt idx="734">
                  <c:v>103.13669925000001</c:v>
                </c:pt>
                <c:pt idx="735">
                  <c:v>103.13669925000001</c:v>
                </c:pt>
                <c:pt idx="736">
                  <c:v>103.13669925000001</c:v>
                </c:pt>
                <c:pt idx="737">
                  <c:v>103.13669925000001</c:v>
                </c:pt>
                <c:pt idx="738">
                  <c:v>103.13669925000001</c:v>
                </c:pt>
                <c:pt idx="739">
                  <c:v>103.13669925000001</c:v>
                </c:pt>
                <c:pt idx="740">
                  <c:v>103.13669925000001</c:v>
                </c:pt>
                <c:pt idx="741">
                  <c:v>103.13669925000001</c:v>
                </c:pt>
                <c:pt idx="742">
                  <c:v>103.13669925000001</c:v>
                </c:pt>
                <c:pt idx="743">
                  <c:v>103.13669925000001</c:v>
                </c:pt>
                <c:pt idx="744">
                  <c:v>103.13669925000001</c:v>
                </c:pt>
                <c:pt idx="745">
                  <c:v>103.13669925000001</c:v>
                </c:pt>
                <c:pt idx="746">
                  <c:v>103.13669925000001</c:v>
                </c:pt>
                <c:pt idx="747">
                  <c:v>103.13669925000001</c:v>
                </c:pt>
                <c:pt idx="748">
                  <c:v>103.13669925000001</c:v>
                </c:pt>
                <c:pt idx="749">
                  <c:v>103.13669925000001</c:v>
                </c:pt>
                <c:pt idx="750">
                  <c:v>103.13669925000001</c:v>
                </c:pt>
                <c:pt idx="751">
                  <c:v>103.13669925000001</c:v>
                </c:pt>
                <c:pt idx="752">
                  <c:v>103.13669925000001</c:v>
                </c:pt>
                <c:pt idx="753">
                  <c:v>103.13669925000001</c:v>
                </c:pt>
                <c:pt idx="754">
                  <c:v>103.13669925000001</c:v>
                </c:pt>
                <c:pt idx="755">
                  <c:v>103.13669925000001</c:v>
                </c:pt>
                <c:pt idx="756">
                  <c:v>103.13669925000001</c:v>
                </c:pt>
                <c:pt idx="757">
                  <c:v>103.13669925000001</c:v>
                </c:pt>
                <c:pt idx="758">
                  <c:v>103.13669925000001</c:v>
                </c:pt>
                <c:pt idx="759">
                  <c:v>103.13669925000001</c:v>
                </c:pt>
                <c:pt idx="760">
                  <c:v>103.13669925000001</c:v>
                </c:pt>
                <c:pt idx="761">
                  <c:v>103.13669925000001</c:v>
                </c:pt>
                <c:pt idx="762">
                  <c:v>103.13669925000001</c:v>
                </c:pt>
                <c:pt idx="763">
                  <c:v>103.13669925000001</c:v>
                </c:pt>
                <c:pt idx="764">
                  <c:v>103.13669925000001</c:v>
                </c:pt>
                <c:pt idx="765">
                  <c:v>103.13669925000001</c:v>
                </c:pt>
                <c:pt idx="766">
                  <c:v>103.13669925000001</c:v>
                </c:pt>
                <c:pt idx="767">
                  <c:v>103.13669925000001</c:v>
                </c:pt>
                <c:pt idx="768">
                  <c:v>103.13669925000001</c:v>
                </c:pt>
                <c:pt idx="769">
                  <c:v>103.13669925000001</c:v>
                </c:pt>
                <c:pt idx="770">
                  <c:v>103.13669925000001</c:v>
                </c:pt>
                <c:pt idx="771">
                  <c:v>103.13669925000001</c:v>
                </c:pt>
                <c:pt idx="772">
                  <c:v>103.13669925000001</c:v>
                </c:pt>
                <c:pt idx="773">
                  <c:v>103.13669925000001</c:v>
                </c:pt>
                <c:pt idx="774">
                  <c:v>103.13669925000001</c:v>
                </c:pt>
                <c:pt idx="775">
                  <c:v>103.13669925000001</c:v>
                </c:pt>
                <c:pt idx="776">
                  <c:v>103.13669925000001</c:v>
                </c:pt>
                <c:pt idx="777">
                  <c:v>103.13669925000001</c:v>
                </c:pt>
                <c:pt idx="778">
                  <c:v>103.13669925000001</c:v>
                </c:pt>
                <c:pt idx="779">
                  <c:v>103.13669925000001</c:v>
                </c:pt>
                <c:pt idx="780">
                  <c:v>103.13669925000001</c:v>
                </c:pt>
                <c:pt idx="781">
                  <c:v>103.13669925000001</c:v>
                </c:pt>
                <c:pt idx="782">
                  <c:v>103.13669925000001</c:v>
                </c:pt>
                <c:pt idx="783">
                  <c:v>103.13669925000001</c:v>
                </c:pt>
                <c:pt idx="784">
                  <c:v>103.13669925000001</c:v>
                </c:pt>
                <c:pt idx="785">
                  <c:v>103.13669925000001</c:v>
                </c:pt>
                <c:pt idx="786">
                  <c:v>103.13669925000001</c:v>
                </c:pt>
                <c:pt idx="787">
                  <c:v>103.13669925000001</c:v>
                </c:pt>
                <c:pt idx="788">
                  <c:v>103.13669925000001</c:v>
                </c:pt>
                <c:pt idx="789">
                  <c:v>103.13669925000001</c:v>
                </c:pt>
                <c:pt idx="790">
                  <c:v>103.13669925000001</c:v>
                </c:pt>
                <c:pt idx="791">
                  <c:v>103.13669925000001</c:v>
                </c:pt>
                <c:pt idx="792">
                  <c:v>103.13669925000001</c:v>
                </c:pt>
                <c:pt idx="793">
                  <c:v>103.13669925000001</c:v>
                </c:pt>
                <c:pt idx="794">
                  <c:v>103.13669925000001</c:v>
                </c:pt>
                <c:pt idx="795">
                  <c:v>103.13669925000001</c:v>
                </c:pt>
                <c:pt idx="796">
                  <c:v>103.13669925000001</c:v>
                </c:pt>
                <c:pt idx="797">
                  <c:v>103.13669925000001</c:v>
                </c:pt>
                <c:pt idx="798">
                  <c:v>103.13669925000001</c:v>
                </c:pt>
                <c:pt idx="799">
                  <c:v>103.13669925000001</c:v>
                </c:pt>
                <c:pt idx="800">
                  <c:v>103.13669925000001</c:v>
                </c:pt>
                <c:pt idx="801">
                  <c:v>103.13669925000001</c:v>
                </c:pt>
                <c:pt idx="802">
                  <c:v>103.13669925000001</c:v>
                </c:pt>
                <c:pt idx="803">
                  <c:v>103.13669925000001</c:v>
                </c:pt>
                <c:pt idx="804">
                  <c:v>103.13669925000001</c:v>
                </c:pt>
                <c:pt idx="805">
                  <c:v>103.13669925000001</c:v>
                </c:pt>
                <c:pt idx="806">
                  <c:v>103.13669925000001</c:v>
                </c:pt>
                <c:pt idx="807">
                  <c:v>103.13669925000001</c:v>
                </c:pt>
                <c:pt idx="808">
                  <c:v>103.13669925000001</c:v>
                </c:pt>
                <c:pt idx="809">
                  <c:v>103.13669925000001</c:v>
                </c:pt>
                <c:pt idx="810">
                  <c:v>103.13669925000001</c:v>
                </c:pt>
                <c:pt idx="811">
                  <c:v>103.13669925000001</c:v>
                </c:pt>
                <c:pt idx="812">
                  <c:v>103.13669925000001</c:v>
                </c:pt>
                <c:pt idx="813">
                  <c:v>103.13669925000001</c:v>
                </c:pt>
                <c:pt idx="814">
                  <c:v>103.13669925000001</c:v>
                </c:pt>
                <c:pt idx="815">
                  <c:v>103.13669925000001</c:v>
                </c:pt>
                <c:pt idx="816">
                  <c:v>103.13669925000001</c:v>
                </c:pt>
                <c:pt idx="817">
                  <c:v>103.13669925000001</c:v>
                </c:pt>
                <c:pt idx="818">
                  <c:v>103.13669925000001</c:v>
                </c:pt>
                <c:pt idx="819">
                  <c:v>103.13669925000001</c:v>
                </c:pt>
                <c:pt idx="820">
                  <c:v>103.13669925000001</c:v>
                </c:pt>
                <c:pt idx="821">
                  <c:v>103.13669925000001</c:v>
                </c:pt>
                <c:pt idx="822">
                  <c:v>103.13669925000001</c:v>
                </c:pt>
                <c:pt idx="823">
                  <c:v>103.13669925000001</c:v>
                </c:pt>
                <c:pt idx="824">
                  <c:v>103.13669925000001</c:v>
                </c:pt>
                <c:pt idx="825">
                  <c:v>103.13669925000001</c:v>
                </c:pt>
                <c:pt idx="826">
                  <c:v>103.13669925000001</c:v>
                </c:pt>
                <c:pt idx="827">
                  <c:v>103.13669925000001</c:v>
                </c:pt>
                <c:pt idx="828">
                  <c:v>103.13669925000001</c:v>
                </c:pt>
                <c:pt idx="829">
                  <c:v>103.13669925000001</c:v>
                </c:pt>
                <c:pt idx="830">
                  <c:v>103.13669925000001</c:v>
                </c:pt>
                <c:pt idx="831">
                  <c:v>103.13669925000001</c:v>
                </c:pt>
                <c:pt idx="832">
                  <c:v>103.13669925000001</c:v>
                </c:pt>
                <c:pt idx="833">
                  <c:v>103.13669925000001</c:v>
                </c:pt>
                <c:pt idx="834">
                  <c:v>103.13669925000001</c:v>
                </c:pt>
                <c:pt idx="835">
                  <c:v>103.13669925000001</c:v>
                </c:pt>
                <c:pt idx="836">
                  <c:v>103.13669925000001</c:v>
                </c:pt>
                <c:pt idx="837">
                  <c:v>103.13669925000001</c:v>
                </c:pt>
                <c:pt idx="838">
                  <c:v>103.13669925000001</c:v>
                </c:pt>
                <c:pt idx="839">
                  <c:v>103.13669925000001</c:v>
                </c:pt>
                <c:pt idx="840">
                  <c:v>103.13669925000001</c:v>
                </c:pt>
                <c:pt idx="841">
                  <c:v>103.13669925000001</c:v>
                </c:pt>
                <c:pt idx="842">
                  <c:v>103.13669925000001</c:v>
                </c:pt>
                <c:pt idx="843">
                  <c:v>103.13669925000001</c:v>
                </c:pt>
                <c:pt idx="844">
                  <c:v>103.13669925000001</c:v>
                </c:pt>
                <c:pt idx="845">
                  <c:v>103.13669925000001</c:v>
                </c:pt>
                <c:pt idx="846">
                  <c:v>103.13669925000001</c:v>
                </c:pt>
                <c:pt idx="847">
                  <c:v>103.13669925000001</c:v>
                </c:pt>
                <c:pt idx="848">
                  <c:v>103.13669925000001</c:v>
                </c:pt>
                <c:pt idx="849">
                  <c:v>103.13669925000001</c:v>
                </c:pt>
                <c:pt idx="850">
                  <c:v>103.13669925000001</c:v>
                </c:pt>
                <c:pt idx="851">
                  <c:v>103.13669925000001</c:v>
                </c:pt>
                <c:pt idx="852">
                  <c:v>103.13669925000001</c:v>
                </c:pt>
                <c:pt idx="853">
                  <c:v>103.13669925000001</c:v>
                </c:pt>
                <c:pt idx="854">
                  <c:v>103.13669925000001</c:v>
                </c:pt>
                <c:pt idx="855">
                  <c:v>103.13669925000001</c:v>
                </c:pt>
                <c:pt idx="856">
                  <c:v>103.13669925000001</c:v>
                </c:pt>
                <c:pt idx="857">
                  <c:v>103.13669925000001</c:v>
                </c:pt>
                <c:pt idx="858">
                  <c:v>103.13669925000001</c:v>
                </c:pt>
                <c:pt idx="859">
                  <c:v>103.13669925000001</c:v>
                </c:pt>
                <c:pt idx="860">
                  <c:v>103.13669925000001</c:v>
                </c:pt>
                <c:pt idx="861">
                  <c:v>103.13669925000001</c:v>
                </c:pt>
                <c:pt idx="862">
                  <c:v>103.13669925000001</c:v>
                </c:pt>
                <c:pt idx="863">
                  <c:v>103.13669925000001</c:v>
                </c:pt>
                <c:pt idx="864">
                  <c:v>103.13669925000001</c:v>
                </c:pt>
                <c:pt idx="865">
                  <c:v>103.13669925000001</c:v>
                </c:pt>
                <c:pt idx="866">
                  <c:v>103.13669925000001</c:v>
                </c:pt>
                <c:pt idx="867">
                  <c:v>103.13669925000001</c:v>
                </c:pt>
                <c:pt idx="868">
                  <c:v>103.13669925000001</c:v>
                </c:pt>
                <c:pt idx="869">
                  <c:v>103.13669925000001</c:v>
                </c:pt>
                <c:pt idx="870">
                  <c:v>103.13669925000001</c:v>
                </c:pt>
                <c:pt idx="871">
                  <c:v>103.13669925000001</c:v>
                </c:pt>
                <c:pt idx="872">
                  <c:v>103.13669925000001</c:v>
                </c:pt>
                <c:pt idx="873">
                  <c:v>103.13669925000001</c:v>
                </c:pt>
                <c:pt idx="874">
                  <c:v>103.13669925000001</c:v>
                </c:pt>
                <c:pt idx="875">
                  <c:v>103.13669925000001</c:v>
                </c:pt>
                <c:pt idx="876">
                  <c:v>103.13669925000001</c:v>
                </c:pt>
                <c:pt idx="877">
                  <c:v>103.13669925000001</c:v>
                </c:pt>
                <c:pt idx="878">
                  <c:v>103.13669925000001</c:v>
                </c:pt>
                <c:pt idx="879">
                  <c:v>103.13669925000001</c:v>
                </c:pt>
                <c:pt idx="880">
                  <c:v>103.13669925000001</c:v>
                </c:pt>
                <c:pt idx="881">
                  <c:v>103.13669925000001</c:v>
                </c:pt>
                <c:pt idx="882">
                  <c:v>103.13669925000001</c:v>
                </c:pt>
                <c:pt idx="883">
                  <c:v>103.13669925000001</c:v>
                </c:pt>
                <c:pt idx="884">
                  <c:v>103.13669925000001</c:v>
                </c:pt>
                <c:pt idx="885">
                  <c:v>103.13669925000001</c:v>
                </c:pt>
                <c:pt idx="886">
                  <c:v>103.13669925000001</c:v>
                </c:pt>
                <c:pt idx="887">
                  <c:v>103.13669925000001</c:v>
                </c:pt>
                <c:pt idx="888">
                  <c:v>103.13669925000001</c:v>
                </c:pt>
                <c:pt idx="889">
                  <c:v>103.13669925000001</c:v>
                </c:pt>
                <c:pt idx="890">
                  <c:v>103.13669925000001</c:v>
                </c:pt>
                <c:pt idx="891">
                  <c:v>103.13669925000001</c:v>
                </c:pt>
                <c:pt idx="892">
                  <c:v>103.13669925000001</c:v>
                </c:pt>
                <c:pt idx="893">
                  <c:v>103.13669925000001</c:v>
                </c:pt>
                <c:pt idx="894">
                  <c:v>103.13669925000001</c:v>
                </c:pt>
                <c:pt idx="895">
                  <c:v>103.13669925000001</c:v>
                </c:pt>
                <c:pt idx="896">
                  <c:v>103.13669925000001</c:v>
                </c:pt>
                <c:pt idx="897">
                  <c:v>103.13669925000001</c:v>
                </c:pt>
                <c:pt idx="898">
                  <c:v>103.13669925000001</c:v>
                </c:pt>
                <c:pt idx="899">
                  <c:v>103.13669925000001</c:v>
                </c:pt>
                <c:pt idx="900">
                  <c:v>103.13669925000001</c:v>
                </c:pt>
                <c:pt idx="901">
                  <c:v>103.13669925000001</c:v>
                </c:pt>
                <c:pt idx="902">
                  <c:v>103.13669925000001</c:v>
                </c:pt>
                <c:pt idx="903">
                  <c:v>103.13669925000001</c:v>
                </c:pt>
                <c:pt idx="904">
                  <c:v>103.13669925000001</c:v>
                </c:pt>
                <c:pt idx="905">
                  <c:v>103.13669925000001</c:v>
                </c:pt>
                <c:pt idx="906">
                  <c:v>103.13669925000001</c:v>
                </c:pt>
                <c:pt idx="907">
                  <c:v>103.13669925000001</c:v>
                </c:pt>
                <c:pt idx="908">
                  <c:v>103.13669925000001</c:v>
                </c:pt>
                <c:pt idx="909">
                  <c:v>103.13669925000001</c:v>
                </c:pt>
                <c:pt idx="910">
                  <c:v>103.13669925000001</c:v>
                </c:pt>
                <c:pt idx="911">
                  <c:v>103.13669925000001</c:v>
                </c:pt>
                <c:pt idx="912">
                  <c:v>103.13669925000001</c:v>
                </c:pt>
                <c:pt idx="913">
                  <c:v>103.13669925000001</c:v>
                </c:pt>
                <c:pt idx="914">
                  <c:v>103.13669925000001</c:v>
                </c:pt>
                <c:pt idx="915">
                  <c:v>103.13669925000001</c:v>
                </c:pt>
                <c:pt idx="916">
                  <c:v>103.13669925000001</c:v>
                </c:pt>
                <c:pt idx="917">
                  <c:v>103.13669925000001</c:v>
                </c:pt>
                <c:pt idx="918">
                  <c:v>103.13669925000001</c:v>
                </c:pt>
                <c:pt idx="919">
                  <c:v>103.13669925000001</c:v>
                </c:pt>
                <c:pt idx="920">
                  <c:v>103.13669925000001</c:v>
                </c:pt>
                <c:pt idx="921">
                  <c:v>103.13669925000001</c:v>
                </c:pt>
                <c:pt idx="922">
                  <c:v>103.13669925000001</c:v>
                </c:pt>
                <c:pt idx="923">
                  <c:v>103.13669925000001</c:v>
                </c:pt>
                <c:pt idx="924">
                  <c:v>103.13669925000001</c:v>
                </c:pt>
                <c:pt idx="925">
                  <c:v>103.13669925000001</c:v>
                </c:pt>
                <c:pt idx="926">
                  <c:v>103.13669925000001</c:v>
                </c:pt>
                <c:pt idx="927">
                  <c:v>103.13669925000001</c:v>
                </c:pt>
                <c:pt idx="928">
                  <c:v>103.13669925000001</c:v>
                </c:pt>
                <c:pt idx="929">
                  <c:v>103.13669925000001</c:v>
                </c:pt>
                <c:pt idx="930">
                  <c:v>103.13669925000001</c:v>
                </c:pt>
                <c:pt idx="931">
                  <c:v>103.13669925000001</c:v>
                </c:pt>
                <c:pt idx="932">
                  <c:v>103.13669925000001</c:v>
                </c:pt>
                <c:pt idx="933">
                  <c:v>103.13669925000001</c:v>
                </c:pt>
                <c:pt idx="934">
                  <c:v>103.13669925000001</c:v>
                </c:pt>
                <c:pt idx="935">
                  <c:v>103.13669925000001</c:v>
                </c:pt>
                <c:pt idx="936">
                  <c:v>103.13669925000001</c:v>
                </c:pt>
                <c:pt idx="937">
                  <c:v>103.13669925000001</c:v>
                </c:pt>
                <c:pt idx="938">
                  <c:v>103.13669925000001</c:v>
                </c:pt>
                <c:pt idx="939">
                  <c:v>103.13669925000001</c:v>
                </c:pt>
                <c:pt idx="940">
                  <c:v>103.13669925000001</c:v>
                </c:pt>
                <c:pt idx="941">
                  <c:v>103.13669925000001</c:v>
                </c:pt>
                <c:pt idx="942">
                  <c:v>103.13669925000001</c:v>
                </c:pt>
                <c:pt idx="943">
                  <c:v>103.13669925000001</c:v>
                </c:pt>
                <c:pt idx="944">
                  <c:v>103.13669925000001</c:v>
                </c:pt>
                <c:pt idx="945">
                  <c:v>103.13669925000001</c:v>
                </c:pt>
                <c:pt idx="946">
                  <c:v>103.13669925000001</c:v>
                </c:pt>
                <c:pt idx="947">
                  <c:v>103.13669925000001</c:v>
                </c:pt>
                <c:pt idx="948">
                  <c:v>103.13669925000001</c:v>
                </c:pt>
                <c:pt idx="949">
                  <c:v>103.13669925000001</c:v>
                </c:pt>
                <c:pt idx="950">
                  <c:v>103.13669925000001</c:v>
                </c:pt>
                <c:pt idx="951">
                  <c:v>103.13669925000001</c:v>
                </c:pt>
                <c:pt idx="952">
                  <c:v>103.13669925000001</c:v>
                </c:pt>
                <c:pt idx="953">
                  <c:v>103.13669925000001</c:v>
                </c:pt>
                <c:pt idx="954">
                  <c:v>103.13669925000001</c:v>
                </c:pt>
                <c:pt idx="955">
                  <c:v>103.13669925000001</c:v>
                </c:pt>
                <c:pt idx="956">
                  <c:v>103.13669925000001</c:v>
                </c:pt>
                <c:pt idx="957">
                  <c:v>103.13669925000001</c:v>
                </c:pt>
                <c:pt idx="958">
                  <c:v>103.13669925000001</c:v>
                </c:pt>
                <c:pt idx="959">
                  <c:v>103.13669925000001</c:v>
                </c:pt>
                <c:pt idx="960">
                  <c:v>103.13669925000001</c:v>
                </c:pt>
                <c:pt idx="961">
                  <c:v>103.13669925000001</c:v>
                </c:pt>
                <c:pt idx="962">
                  <c:v>103.13669925000001</c:v>
                </c:pt>
                <c:pt idx="963">
                  <c:v>103.13669925000001</c:v>
                </c:pt>
                <c:pt idx="964">
                  <c:v>103.13669925000001</c:v>
                </c:pt>
                <c:pt idx="965">
                  <c:v>103.13669925000001</c:v>
                </c:pt>
                <c:pt idx="966">
                  <c:v>103.13669925000001</c:v>
                </c:pt>
                <c:pt idx="967">
                  <c:v>103.13669925000001</c:v>
                </c:pt>
                <c:pt idx="968">
                  <c:v>103.13669925000001</c:v>
                </c:pt>
                <c:pt idx="969">
                  <c:v>103.13669925000001</c:v>
                </c:pt>
                <c:pt idx="970">
                  <c:v>103.13669925000001</c:v>
                </c:pt>
                <c:pt idx="971">
                  <c:v>103.13669925000001</c:v>
                </c:pt>
                <c:pt idx="972">
                  <c:v>103.13669925000001</c:v>
                </c:pt>
                <c:pt idx="973">
                  <c:v>103.13669925000001</c:v>
                </c:pt>
                <c:pt idx="974">
                  <c:v>103.13669925000001</c:v>
                </c:pt>
                <c:pt idx="975">
                  <c:v>103.13669925000001</c:v>
                </c:pt>
                <c:pt idx="976">
                  <c:v>103.13669925000001</c:v>
                </c:pt>
                <c:pt idx="977">
                  <c:v>103.13669925000001</c:v>
                </c:pt>
                <c:pt idx="978">
                  <c:v>103.13669925000001</c:v>
                </c:pt>
                <c:pt idx="979">
                  <c:v>103.13669925000001</c:v>
                </c:pt>
                <c:pt idx="980">
                  <c:v>103.13669925000001</c:v>
                </c:pt>
                <c:pt idx="981">
                  <c:v>103.13669925000001</c:v>
                </c:pt>
                <c:pt idx="982">
                  <c:v>103.13669925000001</c:v>
                </c:pt>
                <c:pt idx="983">
                  <c:v>103.13669925000001</c:v>
                </c:pt>
                <c:pt idx="984">
                  <c:v>103.13669925000001</c:v>
                </c:pt>
                <c:pt idx="985">
                  <c:v>103.13669925000001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103.13669925000001</c:v>
                </c:pt>
                <c:pt idx="1028">
                  <c:v>103.13669925000001</c:v>
                </c:pt>
                <c:pt idx="1029">
                  <c:v>103.13669925000001</c:v>
                </c:pt>
                <c:pt idx="1030">
                  <c:v>103.13669925000001</c:v>
                </c:pt>
                <c:pt idx="1031">
                  <c:v>103.13669925000001</c:v>
                </c:pt>
                <c:pt idx="1032">
                  <c:v>103.13669925000001</c:v>
                </c:pt>
                <c:pt idx="1033">
                  <c:v>103.13669925000001</c:v>
                </c:pt>
                <c:pt idx="1034">
                  <c:v>103.13669925000001</c:v>
                </c:pt>
                <c:pt idx="1035">
                  <c:v>103.13669925000001</c:v>
                </c:pt>
                <c:pt idx="1036">
                  <c:v>103.13669925000001</c:v>
                </c:pt>
                <c:pt idx="1037">
                  <c:v>103.13669925000001</c:v>
                </c:pt>
                <c:pt idx="1038">
                  <c:v>103.13669925000001</c:v>
                </c:pt>
                <c:pt idx="1039">
                  <c:v>103.13669925000001</c:v>
                </c:pt>
                <c:pt idx="1040">
                  <c:v>103.13669925000001</c:v>
                </c:pt>
                <c:pt idx="1041">
                  <c:v>103.13669925000001</c:v>
                </c:pt>
                <c:pt idx="1042">
                  <c:v>103.13669925000001</c:v>
                </c:pt>
                <c:pt idx="1043">
                  <c:v>103.13669925000001</c:v>
                </c:pt>
                <c:pt idx="1044">
                  <c:v>103.13669925000001</c:v>
                </c:pt>
                <c:pt idx="1045">
                  <c:v>103.13669925000001</c:v>
                </c:pt>
                <c:pt idx="1046">
                  <c:v>103.13669925000001</c:v>
                </c:pt>
                <c:pt idx="1047">
                  <c:v>103.13669925000001</c:v>
                </c:pt>
                <c:pt idx="1048">
                  <c:v>103.13669925000001</c:v>
                </c:pt>
                <c:pt idx="1049">
                  <c:v>103.13669925000001</c:v>
                </c:pt>
                <c:pt idx="1050">
                  <c:v>103.13669925000001</c:v>
                </c:pt>
                <c:pt idx="1051">
                  <c:v>103.13669925000001</c:v>
                </c:pt>
                <c:pt idx="1052">
                  <c:v>103.13669925000001</c:v>
                </c:pt>
                <c:pt idx="1053">
                  <c:v>103.13669925000001</c:v>
                </c:pt>
                <c:pt idx="1054">
                  <c:v>103.13669925000001</c:v>
                </c:pt>
                <c:pt idx="1055">
                  <c:v>103.13669925000001</c:v>
                </c:pt>
                <c:pt idx="1056">
                  <c:v>103.13669925000001</c:v>
                </c:pt>
                <c:pt idx="1057">
                  <c:v>103.13669925000001</c:v>
                </c:pt>
                <c:pt idx="1058">
                  <c:v>103.13669925000001</c:v>
                </c:pt>
                <c:pt idx="1059">
                  <c:v>103.13669925000001</c:v>
                </c:pt>
                <c:pt idx="1060">
                  <c:v>103.13669925000001</c:v>
                </c:pt>
                <c:pt idx="1061">
                  <c:v>103.13669925000001</c:v>
                </c:pt>
                <c:pt idx="1062">
                  <c:v>103.13669925000001</c:v>
                </c:pt>
                <c:pt idx="1063">
                  <c:v>103.13669925000001</c:v>
                </c:pt>
                <c:pt idx="1064">
                  <c:v>103.13669925000001</c:v>
                </c:pt>
                <c:pt idx="1065">
                  <c:v>103.13669925000001</c:v>
                </c:pt>
                <c:pt idx="1066">
                  <c:v>103.13669925000001</c:v>
                </c:pt>
                <c:pt idx="1067">
                  <c:v>103.13669925000001</c:v>
                </c:pt>
                <c:pt idx="1068">
                  <c:v>103.13669925000001</c:v>
                </c:pt>
                <c:pt idx="1069">
                  <c:v>103.13669925000001</c:v>
                </c:pt>
                <c:pt idx="1070">
                  <c:v>103.13669925000001</c:v>
                </c:pt>
                <c:pt idx="1071">
                  <c:v>103.13669925000001</c:v>
                </c:pt>
                <c:pt idx="1072">
                  <c:v>103.13669925000001</c:v>
                </c:pt>
                <c:pt idx="1073">
                  <c:v>103.13669925000001</c:v>
                </c:pt>
                <c:pt idx="1074">
                  <c:v>103.13669925000001</c:v>
                </c:pt>
                <c:pt idx="1075">
                  <c:v>103.13669925000001</c:v>
                </c:pt>
                <c:pt idx="1076">
                  <c:v>103.13669925000001</c:v>
                </c:pt>
                <c:pt idx="1077">
                  <c:v>103.13669925000001</c:v>
                </c:pt>
                <c:pt idx="1078">
                  <c:v>103.13669925000001</c:v>
                </c:pt>
                <c:pt idx="1079">
                  <c:v>103.13669925000001</c:v>
                </c:pt>
                <c:pt idx="1080">
                  <c:v>103.13669925000001</c:v>
                </c:pt>
                <c:pt idx="1081">
                  <c:v>103.13669925000001</c:v>
                </c:pt>
                <c:pt idx="1082">
                  <c:v>103.13669925000001</c:v>
                </c:pt>
                <c:pt idx="1083">
                  <c:v>103.13669925000001</c:v>
                </c:pt>
                <c:pt idx="1084">
                  <c:v>103.13669925000001</c:v>
                </c:pt>
                <c:pt idx="1085">
                  <c:v>103.13669925000001</c:v>
                </c:pt>
                <c:pt idx="1086">
                  <c:v>103.13669925000001</c:v>
                </c:pt>
                <c:pt idx="1087">
                  <c:v>103.13669925000001</c:v>
                </c:pt>
                <c:pt idx="1088">
                  <c:v>103.13669925000001</c:v>
                </c:pt>
                <c:pt idx="1089">
                  <c:v>103.13669925000001</c:v>
                </c:pt>
                <c:pt idx="1090">
                  <c:v>103.13669925000001</c:v>
                </c:pt>
                <c:pt idx="1091">
                  <c:v>103.13669925000001</c:v>
                </c:pt>
                <c:pt idx="1092">
                  <c:v>103.13669925000001</c:v>
                </c:pt>
                <c:pt idx="1093">
                  <c:v>103.13669925000001</c:v>
                </c:pt>
                <c:pt idx="1094">
                  <c:v>103.13669925000001</c:v>
                </c:pt>
                <c:pt idx="1095">
                  <c:v>103.13669925000001</c:v>
                </c:pt>
                <c:pt idx="1096">
                  <c:v>103.13669925000001</c:v>
                </c:pt>
                <c:pt idx="1097">
                  <c:v>103.13669925000001</c:v>
                </c:pt>
                <c:pt idx="1098">
                  <c:v>103.13669925000001</c:v>
                </c:pt>
                <c:pt idx="1099">
                  <c:v>103.13669925000001</c:v>
                </c:pt>
                <c:pt idx="1100">
                  <c:v>103.13669925000001</c:v>
                </c:pt>
                <c:pt idx="1101">
                  <c:v>103.13669925000001</c:v>
                </c:pt>
                <c:pt idx="1102">
                  <c:v>103.13669925000001</c:v>
                </c:pt>
                <c:pt idx="1103">
                  <c:v>103.13669925000001</c:v>
                </c:pt>
                <c:pt idx="1104">
                  <c:v>103.13669925000001</c:v>
                </c:pt>
                <c:pt idx="1105">
                  <c:v>103.13669925000001</c:v>
                </c:pt>
                <c:pt idx="1106">
                  <c:v>103.13669925000001</c:v>
                </c:pt>
                <c:pt idx="1107">
                  <c:v>103.13669925000001</c:v>
                </c:pt>
                <c:pt idx="1108">
                  <c:v>103.13669925000001</c:v>
                </c:pt>
                <c:pt idx="1109">
                  <c:v>103.13669925000001</c:v>
                </c:pt>
                <c:pt idx="1110">
                  <c:v>103.13669925000001</c:v>
                </c:pt>
                <c:pt idx="1111">
                  <c:v>103.13669925000001</c:v>
                </c:pt>
                <c:pt idx="1112">
                  <c:v>103.13669925000001</c:v>
                </c:pt>
                <c:pt idx="1113">
                  <c:v>103.13669925000001</c:v>
                </c:pt>
                <c:pt idx="1114">
                  <c:v>103.13669925000001</c:v>
                </c:pt>
                <c:pt idx="1115">
                  <c:v>103.13669925000001</c:v>
                </c:pt>
                <c:pt idx="1116">
                  <c:v>103.13669925000001</c:v>
                </c:pt>
                <c:pt idx="1117">
                  <c:v>103.13669925000001</c:v>
                </c:pt>
                <c:pt idx="1118">
                  <c:v>103.13669925000001</c:v>
                </c:pt>
                <c:pt idx="1119">
                  <c:v>103.13669925000001</c:v>
                </c:pt>
                <c:pt idx="1120">
                  <c:v>103.13669925000001</c:v>
                </c:pt>
                <c:pt idx="1121">
                  <c:v>103.13669925000001</c:v>
                </c:pt>
                <c:pt idx="1122">
                  <c:v>103.13669925000001</c:v>
                </c:pt>
                <c:pt idx="1123">
                  <c:v>103.13669925000001</c:v>
                </c:pt>
                <c:pt idx="1124">
                  <c:v>103.13669925000001</c:v>
                </c:pt>
                <c:pt idx="1125">
                  <c:v>103.13669925000001</c:v>
                </c:pt>
                <c:pt idx="1126">
                  <c:v>103.13669925000001</c:v>
                </c:pt>
                <c:pt idx="1127">
                  <c:v>103.13669925000001</c:v>
                </c:pt>
                <c:pt idx="1128">
                  <c:v>103.13669925000001</c:v>
                </c:pt>
                <c:pt idx="1129">
                  <c:v>103.13669925000001</c:v>
                </c:pt>
                <c:pt idx="1130">
                  <c:v>103.13669925000001</c:v>
                </c:pt>
                <c:pt idx="1131">
                  <c:v>103.13669925000001</c:v>
                </c:pt>
                <c:pt idx="1132">
                  <c:v>103.13669925000001</c:v>
                </c:pt>
                <c:pt idx="1133">
                  <c:v>103.13669925000001</c:v>
                </c:pt>
                <c:pt idx="1134">
                  <c:v>103.13669925000001</c:v>
                </c:pt>
                <c:pt idx="1135">
                  <c:v>103.13669925000001</c:v>
                </c:pt>
                <c:pt idx="1136">
                  <c:v>103.13669925000001</c:v>
                </c:pt>
                <c:pt idx="1137">
                  <c:v>103.13669925000001</c:v>
                </c:pt>
                <c:pt idx="1138">
                  <c:v>103.13669925000001</c:v>
                </c:pt>
                <c:pt idx="1139">
                  <c:v>103.13669925000001</c:v>
                </c:pt>
                <c:pt idx="1140">
                  <c:v>103.13669925000001</c:v>
                </c:pt>
                <c:pt idx="1141">
                  <c:v>103.13669925000001</c:v>
                </c:pt>
                <c:pt idx="1142">
                  <c:v>103.13669925000001</c:v>
                </c:pt>
                <c:pt idx="1143">
                  <c:v>103.13669925000001</c:v>
                </c:pt>
                <c:pt idx="1144">
                  <c:v>103.13669925000001</c:v>
                </c:pt>
                <c:pt idx="1145">
                  <c:v>103.13669925000001</c:v>
                </c:pt>
                <c:pt idx="1146">
                  <c:v>103.13669925000001</c:v>
                </c:pt>
                <c:pt idx="1147">
                  <c:v>103.13669925000001</c:v>
                </c:pt>
                <c:pt idx="1148">
                  <c:v>103.13669925000001</c:v>
                </c:pt>
                <c:pt idx="1149">
                  <c:v>103.13669925000001</c:v>
                </c:pt>
                <c:pt idx="1150">
                  <c:v>103.13669925000001</c:v>
                </c:pt>
                <c:pt idx="1151">
                  <c:v>103.13669925000001</c:v>
                </c:pt>
                <c:pt idx="1152">
                  <c:v>103.13669925000001</c:v>
                </c:pt>
                <c:pt idx="1153">
                  <c:v>103.13669925000001</c:v>
                </c:pt>
                <c:pt idx="1154">
                  <c:v>103.13669925000001</c:v>
                </c:pt>
                <c:pt idx="1155">
                  <c:v>103.13669925000001</c:v>
                </c:pt>
                <c:pt idx="1156">
                  <c:v>103.13669925000001</c:v>
                </c:pt>
                <c:pt idx="1157">
                  <c:v>103.13669925000001</c:v>
                </c:pt>
                <c:pt idx="1158">
                  <c:v>103.13669925000001</c:v>
                </c:pt>
                <c:pt idx="1159">
                  <c:v>103.13669925000001</c:v>
                </c:pt>
                <c:pt idx="1160">
                  <c:v>103.13669925000001</c:v>
                </c:pt>
                <c:pt idx="1161">
                  <c:v>103.13669925000001</c:v>
                </c:pt>
                <c:pt idx="1162">
                  <c:v>103.13669925000001</c:v>
                </c:pt>
                <c:pt idx="1163">
                  <c:v>103.13669925000001</c:v>
                </c:pt>
                <c:pt idx="1164">
                  <c:v>103.13669925000001</c:v>
                </c:pt>
                <c:pt idx="1165">
                  <c:v>103.13669925000001</c:v>
                </c:pt>
                <c:pt idx="1166">
                  <c:v>103.13669925000001</c:v>
                </c:pt>
                <c:pt idx="1167">
                  <c:v>103.13669925000001</c:v>
                </c:pt>
                <c:pt idx="1168">
                  <c:v>103.13669925000001</c:v>
                </c:pt>
                <c:pt idx="1169">
                  <c:v>103.13669925000001</c:v>
                </c:pt>
                <c:pt idx="1170">
                  <c:v>103.13669925000001</c:v>
                </c:pt>
                <c:pt idx="1171">
                  <c:v>103.13669925000001</c:v>
                </c:pt>
                <c:pt idx="1172">
                  <c:v>103.13669925000001</c:v>
                </c:pt>
                <c:pt idx="1173">
                  <c:v>103.13669925000001</c:v>
                </c:pt>
                <c:pt idx="1174">
                  <c:v>103.13669925000001</c:v>
                </c:pt>
                <c:pt idx="1175">
                  <c:v>103.13669925000001</c:v>
                </c:pt>
                <c:pt idx="1176">
                  <c:v>103.13669925000001</c:v>
                </c:pt>
                <c:pt idx="1177">
                  <c:v>103.13669925000001</c:v>
                </c:pt>
                <c:pt idx="1178">
                  <c:v>103.13669925000001</c:v>
                </c:pt>
                <c:pt idx="1179">
                  <c:v>103.13669925000001</c:v>
                </c:pt>
                <c:pt idx="1180">
                  <c:v>103.13669925000001</c:v>
                </c:pt>
                <c:pt idx="1181">
                  <c:v>103.13669925000001</c:v>
                </c:pt>
                <c:pt idx="1182">
                  <c:v>103.13669925000001</c:v>
                </c:pt>
                <c:pt idx="1183">
                  <c:v>103.13669925000001</c:v>
                </c:pt>
                <c:pt idx="1184">
                  <c:v>103.13669925000001</c:v>
                </c:pt>
                <c:pt idx="1185">
                  <c:v>103.13669925000001</c:v>
                </c:pt>
                <c:pt idx="1186">
                  <c:v>103.13669925000001</c:v>
                </c:pt>
                <c:pt idx="1187">
                  <c:v>103.13669925000001</c:v>
                </c:pt>
                <c:pt idx="1188">
                  <c:v>103.13669925000001</c:v>
                </c:pt>
                <c:pt idx="1189">
                  <c:v>103.13669925000001</c:v>
                </c:pt>
                <c:pt idx="1190">
                  <c:v>103.13669925000001</c:v>
                </c:pt>
                <c:pt idx="1191">
                  <c:v>103.13669925000001</c:v>
                </c:pt>
                <c:pt idx="1192">
                  <c:v>103.13669925000001</c:v>
                </c:pt>
                <c:pt idx="1193">
                  <c:v>103.13669925000001</c:v>
                </c:pt>
                <c:pt idx="1194">
                  <c:v>103.13669925000001</c:v>
                </c:pt>
                <c:pt idx="1195">
                  <c:v>103.13669925000001</c:v>
                </c:pt>
                <c:pt idx="1196">
                  <c:v>103.13669925000001</c:v>
                </c:pt>
                <c:pt idx="1197">
                  <c:v>103.13669925000001</c:v>
                </c:pt>
                <c:pt idx="1198">
                  <c:v>103.13669925000001</c:v>
                </c:pt>
                <c:pt idx="1199">
                  <c:v>103.13669925000001</c:v>
                </c:pt>
                <c:pt idx="1200">
                  <c:v>103.13669925000001</c:v>
                </c:pt>
                <c:pt idx="1201">
                  <c:v>103.13669925000001</c:v>
                </c:pt>
                <c:pt idx="1202">
                  <c:v>103.13669925000001</c:v>
                </c:pt>
                <c:pt idx="1203">
                  <c:v>103.13669925000001</c:v>
                </c:pt>
                <c:pt idx="1204">
                  <c:v>103.13669925000001</c:v>
                </c:pt>
                <c:pt idx="1205">
                  <c:v>103.13669925000001</c:v>
                </c:pt>
                <c:pt idx="1206">
                  <c:v>103.13669925000001</c:v>
                </c:pt>
                <c:pt idx="1207">
                  <c:v>103.13669925000001</c:v>
                </c:pt>
                <c:pt idx="1208">
                  <c:v>103.13669925000001</c:v>
                </c:pt>
                <c:pt idx="1209">
                  <c:v>103.13669925000001</c:v>
                </c:pt>
                <c:pt idx="1210">
                  <c:v>103.13669925000001</c:v>
                </c:pt>
                <c:pt idx="1211">
                  <c:v>103.13669925000001</c:v>
                </c:pt>
                <c:pt idx="1212">
                  <c:v>103.13669925000001</c:v>
                </c:pt>
                <c:pt idx="1213">
                  <c:v>103.13669925000001</c:v>
                </c:pt>
                <c:pt idx="1214">
                  <c:v>103.13669925000001</c:v>
                </c:pt>
                <c:pt idx="1215">
                  <c:v>103.13669925000001</c:v>
                </c:pt>
                <c:pt idx="1216">
                  <c:v>103.13669925000001</c:v>
                </c:pt>
                <c:pt idx="1217">
                  <c:v>103.13669925000001</c:v>
                </c:pt>
                <c:pt idx="1218">
                  <c:v>103.13669925000001</c:v>
                </c:pt>
                <c:pt idx="1219">
                  <c:v>103.13669925000001</c:v>
                </c:pt>
                <c:pt idx="1220">
                  <c:v>103.13669925000001</c:v>
                </c:pt>
                <c:pt idx="1221">
                  <c:v>103.13669925000001</c:v>
                </c:pt>
                <c:pt idx="1222">
                  <c:v>103.13669925000001</c:v>
                </c:pt>
                <c:pt idx="1223">
                  <c:v>103.13669925000001</c:v>
                </c:pt>
                <c:pt idx="1224">
                  <c:v>103.13669925000001</c:v>
                </c:pt>
                <c:pt idx="1225">
                  <c:v>103.13669925000001</c:v>
                </c:pt>
                <c:pt idx="1226">
                  <c:v>103.13669925000001</c:v>
                </c:pt>
                <c:pt idx="1227">
                  <c:v>103.13669925000001</c:v>
                </c:pt>
                <c:pt idx="1228">
                  <c:v>103.13669925000001</c:v>
                </c:pt>
                <c:pt idx="1229">
                  <c:v>103.13669925000001</c:v>
                </c:pt>
                <c:pt idx="1230">
                  <c:v>103.13669925000001</c:v>
                </c:pt>
                <c:pt idx="1231">
                  <c:v>103.13669925000001</c:v>
                </c:pt>
                <c:pt idx="1232">
                  <c:v>103.13669925000001</c:v>
                </c:pt>
                <c:pt idx="1233">
                  <c:v>103.13669925000001</c:v>
                </c:pt>
                <c:pt idx="1234">
                  <c:v>103.13669925000001</c:v>
                </c:pt>
                <c:pt idx="1235">
                  <c:v>103.13669925000001</c:v>
                </c:pt>
                <c:pt idx="1236">
                  <c:v>103.13669925000001</c:v>
                </c:pt>
                <c:pt idx="1237">
                  <c:v>103.13669925000001</c:v>
                </c:pt>
                <c:pt idx="1238">
                  <c:v>103.13669925000001</c:v>
                </c:pt>
                <c:pt idx="1239">
                  <c:v>103.13669925000001</c:v>
                </c:pt>
                <c:pt idx="1240">
                  <c:v>103.13669925000001</c:v>
                </c:pt>
                <c:pt idx="1241">
                  <c:v>103.13669925000001</c:v>
                </c:pt>
                <c:pt idx="1242">
                  <c:v>103.13669925000001</c:v>
                </c:pt>
                <c:pt idx="1243">
                  <c:v>103.13669925000001</c:v>
                </c:pt>
                <c:pt idx="1244">
                  <c:v>103.13669925000001</c:v>
                </c:pt>
                <c:pt idx="1245">
                  <c:v>103.13669925000001</c:v>
                </c:pt>
                <c:pt idx="1246">
                  <c:v>103.13669925000001</c:v>
                </c:pt>
                <c:pt idx="1247">
                  <c:v>103.13669925000001</c:v>
                </c:pt>
                <c:pt idx="1248">
                  <c:v>103.13669925000001</c:v>
                </c:pt>
                <c:pt idx="1249">
                  <c:v>103.13669925000001</c:v>
                </c:pt>
                <c:pt idx="1250">
                  <c:v>103.13669925000001</c:v>
                </c:pt>
                <c:pt idx="1251">
                  <c:v>103.13669925000001</c:v>
                </c:pt>
                <c:pt idx="1252">
                  <c:v>103.13669925000001</c:v>
                </c:pt>
                <c:pt idx="1253">
                  <c:v>103.13669925000001</c:v>
                </c:pt>
                <c:pt idx="1254">
                  <c:v>103.13669925000001</c:v>
                </c:pt>
                <c:pt idx="1255">
                  <c:v>103.13669925000001</c:v>
                </c:pt>
                <c:pt idx="1256">
                  <c:v>103.13669925000001</c:v>
                </c:pt>
                <c:pt idx="1257">
                  <c:v>103.13669925000001</c:v>
                </c:pt>
                <c:pt idx="1258">
                  <c:v>103.13669925000001</c:v>
                </c:pt>
                <c:pt idx="1259">
                  <c:v>103.13669925000001</c:v>
                </c:pt>
                <c:pt idx="1260">
                  <c:v>103.13669925000001</c:v>
                </c:pt>
                <c:pt idx="1261">
                  <c:v>103.13669925000001</c:v>
                </c:pt>
                <c:pt idx="1262">
                  <c:v>103.13669925000001</c:v>
                </c:pt>
                <c:pt idx="1263">
                  <c:v>103.13669925000001</c:v>
                </c:pt>
                <c:pt idx="1264">
                  <c:v>103.13669925000001</c:v>
                </c:pt>
                <c:pt idx="1265">
                  <c:v>103.13669925000001</c:v>
                </c:pt>
                <c:pt idx="1266">
                  <c:v>103.13669925000001</c:v>
                </c:pt>
                <c:pt idx="1267">
                  <c:v>103.13669925000001</c:v>
                </c:pt>
                <c:pt idx="1268">
                  <c:v>103.13669925000001</c:v>
                </c:pt>
                <c:pt idx="1269">
                  <c:v>103.13669925000001</c:v>
                </c:pt>
                <c:pt idx="1270">
                  <c:v>103.13669925000001</c:v>
                </c:pt>
                <c:pt idx="1271">
                  <c:v>103.13669925000001</c:v>
                </c:pt>
                <c:pt idx="1272">
                  <c:v>103.13669925000001</c:v>
                </c:pt>
                <c:pt idx="1273">
                  <c:v>103.13669925000001</c:v>
                </c:pt>
                <c:pt idx="1274">
                  <c:v>103.13669925000001</c:v>
                </c:pt>
                <c:pt idx="1275">
                  <c:v>103.13669925000001</c:v>
                </c:pt>
                <c:pt idx="1276">
                  <c:v>103.13669925000001</c:v>
                </c:pt>
                <c:pt idx="1277">
                  <c:v>103.13669925000001</c:v>
                </c:pt>
                <c:pt idx="1278">
                  <c:v>103.13669925000001</c:v>
                </c:pt>
                <c:pt idx="1279">
                  <c:v>103.13669925000001</c:v>
                </c:pt>
                <c:pt idx="1280">
                  <c:v>103.13669925000001</c:v>
                </c:pt>
                <c:pt idx="1281">
                  <c:v>103.13669925000001</c:v>
                </c:pt>
                <c:pt idx="1282">
                  <c:v>103.13669925000001</c:v>
                </c:pt>
                <c:pt idx="1283">
                  <c:v>103.13669925000001</c:v>
                </c:pt>
                <c:pt idx="1284">
                  <c:v>103.13669925000001</c:v>
                </c:pt>
                <c:pt idx="1285">
                  <c:v>103.13669925000001</c:v>
                </c:pt>
                <c:pt idx="1286">
                  <c:v>103.13669925000001</c:v>
                </c:pt>
                <c:pt idx="1287">
                  <c:v>103.13669925000001</c:v>
                </c:pt>
                <c:pt idx="1288">
                  <c:v>103.13669925000001</c:v>
                </c:pt>
                <c:pt idx="1289">
                  <c:v>103.13669925000001</c:v>
                </c:pt>
                <c:pt idx="1290">
                  <c:v>103.13669925000001</c:v>
                </c:pt>
                <c:pt idx="1291">
                  <c:v>103.13669925000001</c:v>
                </c:pt>
                <c:pt idx="1292">
                  <c:v>103.13669925000001</c:v>
                </c:pt>
                <c:pt idx="1293">
                  <c:v>103.13669925000001</c:v>
                </c:pt>
                <c:pt idx="1294">
                  <c:v>103.13669925000001</c:v>
                </c:pt>
                <c:pt idx="1295">
                  <c:v>103.13669925000001</c:v>
                </c:pt>
                <c:pt idx="1296">
                  <c:v>103.13669925000001</c:v>
                </c:pt>
                <c:pt idx="1297">
                  <c:v>103.13669925000001</c:v>
                </c:pt>
                <c:pt idx="1298">
                  <c:v>103.13669925000001</c:v>
                </c:pt>
                <c:pt idx="1299">
                  <c:v>103.13669925000001</c:v>
                </c:pt>
                <c:pt idx="1300">
                  <c:v>103.13669925000001</c:v>
                </c:pt>
                <c:pt idx="1301">
                  <c:v>103.13669925000001</c:v>
                </c:pt>
                <c:pt idx="1302">
                  <c:v>103.13669925000001</c:v>
                </c:pt>
                <c:pt idx="1303">
                  <c:v>103.13669925000001</c:v>
                </c:pt>
                <c:pt idx="1304">
                  <c:v>103.13669925000001</c:v>
                </c:pt>
                <c:pt idx="1305">
                  <c:v>103.13669925000001</c:v>
                </c:pt>
                <c:pt idx="1306">
                  <c:v>103.13669925000001</c:v>
                </c:pt>
                <c:pt idx="1307">
                  <c:v>103.13669925000001</c:v>
                </c:pt>
                <c:pt idx="1308">
                  <c:v>103.13669925000001</c:v>
                </c:pt>
                <c:pt idx="1309">
                  <c:v>103.13669925000001</c:v>
                </c:pt>
                <c:pt idx="1310">
                  <c:v>103.13669925000001</c:v>
                </c:pt>
                <c:pt idx="1311">
                  <c:v>103.13669925000001</c:v>
                </c:pt>
                <c:pt idx="1312">
                  <c:v>103.13669925000001</c:v>
                </c:pt>
                <c:pt idx="1313">
                  <c:v>103.13669925000001</c:v>
                </c:pt>
                <c:pt idx="1314">
                  <c:v>103.13669925000001</c:v>
                </c:pt>
                <c:pt idx="1315">
                  <c:v>103.13669925000001</c:v>
                </c:pt>
                <c:pt idx="1316">
                  <c:v>103.13669925000001</c:v>
                </c:pt>
                <c:pt idx="1317">
                  <c:v>103.13669925000001</c:v>
                </c:pt>
                <c:pt idx="1318">
                  <c:v>103.13669925000001</c:v>
                </c:pt>
                <c:pt idx="1319">
                  <c:v>103.13669925000001</c:v>
                </c:pt>
                <c:pt idx="1320">
                  <c:v>103.13669925000001</c:v>
                </c:pt>
                <c:pt idx="1321">
                  <c:v>103.13669925000001</c:v>
                </c:pt>
                <c:pt idx="1322">
                  <c:v>103.13669925000001</c:v>
                </c:pt>
                <c:pt idx="1323">
                  <c:v>103.13669925000001</c:v>
                </c:pt>
                <c:pt idx="1324">
                  <c:v>103.13669925000001</c:v>
                </c:pt>
                <c:pt idx="1325">
                  <c:v>103.13669925000001</c:v>
                </c:pt>
                <c:pt idx="1326">
                  <c:v>103.13669925000001</c:v>
                </c:pt>
                <c:pt idx="1327">
                  <c:v>103.13669925000001</c:v>
                </c:pt>
                <c:pt idx="1328">
                  <c:v>103.13669925000001</c:v>
                </c:pt>
                <c:pt idx="1329">
                  <c:v>103.13669925000001</c:v>
                </c:pt>
                <c:pt idx="1330">
                  <c:v>103.13669925000001</c:v>
                </c:pt>
                <c:pt idx="1331">
                  <c:v>103.13669925000001</c:v>
                </c:pt>
                <c:pt idx="1332">
                  <c:v>103.13669925000001</c:v>
                </c:pt>
                <c:pt idx="1333">
                  <c:v>103.13669925000001</c:v>
                </c:pt>
                <c:pt idx="1334">
                  <c:v>103.13669925000001</c:v>
                </c:pt>
                <c:pt idx="1335">
                  <c:v>103.13669925000001</c:v>
                </c:pt>
                <c:pt idx="1336">
                  <c:v>103.13669925000001</c:v>
                </c:pt>
                <c:pt idx="1337">
                  <c:v>103.13669925000001</c:v>
                </c:pt>
                <c:pt idx="1338">
                  <c:v>103.13669925000001</c:v>
                </c:pt>
                <c:pt idx="1339">
                  <c:v>103.13669925000001</c:v>
                </c:pt>
                <c:pt idx="1340">
                  <c:v>103.13669925000001</c:v>
                </c:pt>
                <c:pt idx="1341">
                  <c:v>103.13669925000001</c:v>
                </c:pt>
                <c:pt idx="1342">
                  <c:v>103.13669925000001</c:v>
                </c:pt>
                <c:pt idx="1343">
                  <c:v>103.13669925000001</c:v>
                </c:pt>
                <c:pt idx="1344">
                  <c:v>103.13669925000001</c:v>
                </c:pt>
                <c:pt idx="1345">
                  <c:v>103.13669925000001</c:v>
                </c:pt>
                <c:pt idx="1346">
                  <c:v>103.13669925000001</c:v>
                </c:pt>
                <c:pt idx="1347">
                  <c:v>103.13669925000001</c:v>
                </c:pt>
                <c:pt idx="1348">
                  <c:v>103.13669925000001</c:v>
                </c:pt>
                <c:pt idx="1349">
                  <c:v>103.13669925000001</c:v>
                </c:pt>
                <c:pt idx="1350">
                  <c:v>103.13669925000001</c:v>
                </c:pt>
                <c:pt idx="1351">
                  <c:v>103.13669925000001</c:v>
                </c:pt>
                <c:pt idx="1352">
                  <c:v>103.13669925000001</c:v>
                </c:pt>
                <c:pt idx="1353">
                  <c:v>103.13669925000001</c:v>
                </c:pt>
                <c:pt idx="1354">
                  <c:v>103.13669925000001</c:v>
                </c:pt>
                <c:pt idx="1355">
                  <c:v>103.13669925000001</c:v>
                </c:pt>
                <c:pt idx="1356">
                  <c:v>103.13669925000001</c:v>
                </c:pt>
                <c:pt idx="1357">
                  <c:v>103.13669925000001</c:v>
                </c:pt>
                <c:pt idx="1358">
                  <c:v>103.13669925000001</c:v>
                </c:pt>
                <c:pt idx="1359">
                  <c:v>103.13669925000001</c:v>
                </c:pt>
                <c:pt idx="1360">
                  <c:v>103.13669925000001</c:v>
                </c:pt>
                <c:pt idx="1361">
                  <c:v>103.13669925000001</c:v>
                </c:pt>
                <c:pt idx="1362">
                  <c:v>103.13669925000001</c:v>
                </c:pt>
                <c:pt idx="1363">
                  <c:v>103.13669925000001</c:v>
                </c:pt>
                <c:pt idx="1364">
                  <c:v>103.13669925000001</c:v>
                </c:pt>
                <c:pt idx="1365">
                  <c:v>103.13669925000001</c:v>
                </c:pt>
                <c:pt idx="1366">
                  <c:v>103.13669925000001</c:v>
                </c:pt>
                <c:pt idx="1367">
                  <c:v>103.13669925000001</c:v>
                </c:pt>
                <c:pt idx="1368">
                  <c:v>103.13669925000001</c:v>
                </c:pt>
                <c:pt idx="1369">
                  <c:v>103.13669925000001</c:v>
                </c:pt>
                <c:pt idx="1370">
                  <c:v>103.13669925000001</c:v>
                </c:pt>
                <c:pt idx="1371">
                  <c:v>103.13669925000001</c:v>
                </c:pt>
                <c:pt idx="1372">
                  <c:v>103.13669925000001</c:v>
                </c:pt>
                <c:pt idx="1373">
                  <c:v>103.13669925000001</c:v>
                </c:pt>
                <c:pt idx="1374">
                  <c:v>103.13669925000001</c:v>
                </c:pt>
                <c:pt idx="1375">
                  <c:v>103.13669925000001</c:v>
                </c:pt>
                <c:pt idx="1376">
                  <c:v>103.13669925000001</c:v>
                </c:pt>
                <c:pt idx="1377">
                  <c:v>103.13669925000001</c:v>
                </c:pt>
                <c:pt idx="1378">
                  <c:v>103.13669925000001</c:v>
                </c:pt>
                <c:pt idx="1379">
                  <c:v>103.13669925000001</c:v>
                </c:pt>
                <c:pt idx="1380">
                  <c:v>103.13669925000001</c:v>
                </c:pt>
                <c:pt idx="1381">
                  <c:v>103.13669925000001</c:v>
                </c:pt>
                <c:pt idx="1382">
                  <c:v>103.13669925000001</c:v>
                </c:pt>
                <c:pt idx="1383">
                  <c:v>103.13669925000001</c:v>
                </c:pt>
                <c:pt idx="1384">
                  <c:v>103.13669925000001</c:v>
                </c:pt>
                <c:pt idx="1385">
                  <c:v>103.13669925000001</c:v>
                </c:pt>
                <c:pt idx="1386">
                  <c:v>103.13669925000001</c:v>
                </c:pt>
                <c:pt idx="1387">
                  <c:v>103.13669925000001</c:v>
                </c:pt>
                <c:pt idx="1388">
                  <c:v>103.13669925000001</c:v>
                </c:pt>
                <c:pt idx="1389">
                  <c:v>103.13669925000001</c:v>
                </c:pt>
                <c:pt idx="1390">
                  <c:v>103.13669925000001</c:v>
                </c:pt>
                <c:pt idx="1391">
                  <c:v>103.13669925000001</c:v>
                </c:pt>
                <c:pt idx="1392">
                  <c:v>103.13669925000001</c:v>
                </c:pt>
                <c:pt idx="1393">
                  <c:v>103.13669925000001</c:v>
                </c:pt>
                <c:pt idx="1394">
                  <c:v>103.13669925000001</c:v>
                </c:pt>
                <c:pt idx="1395">
                  <c:v>103.13669925000001</c:v>
                </c:pt>
                <c:pt idx="1396">
                  <c:v>103.13669925000001</c:v>
                </c:pt>
                <c:pt idx="1397">
                  <c:v>103.13669925000001</c:v>
                </c:pt>
                <c:pt idx="1398">
                  <c:v>103.13669925000001</c:v>
                </c:pt>
                <c:pt idx="1399">
                  <c:v>103.13669925000001</c:v>
                </c:pt>
                <c:pt idx="1400">
                  <c:v>103.13669925000001</c:v>
                </c:pt>
                <c:pt idx="1401">
                  <c:v>103.13669925000001</c:v>
                </c:pt>
                <c:pt idx="1402">
                  <c:v>103.13669925000001</c:v>
                </c:pt>
                <c:pt idx="1403">
                  <c:v>103.13669925000001</c:v>
                </c:pt>
                <c:pt idx="1404">
                  <c:v>103.13669925000001</c:v>
                </c:pt>
                <c:pt idx="1405">
                  <c:v>103.13669925000001</c:v>
                </c:pt>
                <c:pt idx="1406">
                  <c:v>103.13669925000001</c:v>
                </c:pt>
                <c:pt idx="1407">
                  <c:v>103.13669925000001</c:v>
                </c:pt>
                <c:pt idx="1408">
                  <c:v>103.13669925000001</c:v>
                </c:pt>
                <c:pt idx="1409">
                  <c:v>103.13669925000001</c:v>
                </c:pt>
                <c:pt idx="1410">
                  <c:v>103.13669925000001</c:v>
                </c:pt>
                <c:pt idx="1411">
                  <c:v>103.13669925000001</c:v>
                </c:pt>
                <c:pt idx="1412">
                  <c:v>103.13669925000001</c:v>
                </c:pt>
                <c:pt idx="1413">
                  <c:v>103.13669925000001</c:v>
                </c:pt>
                <c:pt idx="1414">
                  <c:v>103.13669925000001</c:v>
                </c:pt>
                <c:pt idx="1415">
                  <c:v>103.13669925000001</c:v>
                </c:pt>
                <c:pt idx="1416">
                  <c:v>103.13669925000001</c:v>
                </c:pt>
                <c:pt idx="1417">
                  <c:v>103.13669925000001</c:v>
                </c:pt>
                <c:pt idx="1418">
                  <c:v>103.13669925000001</c:v>
                </c:pt>
                <c:pt idx="1419">
                  <c:v>103.13669925000001</c:v>
                </c:pt>
                <c:pt idx="1420">
                  <c:v>103.13669925000001</c:v>
                </c:pt>
                <c:pt idx="1421">
                  <c:v>103.13669925000001</c:v>
                </c:pt>
                <c:pt idx="1422">
                  <c:v>103.13669925000001</c:v>
                </c:pt>
                <c:pt idx="1423">
                  <c:v>103.13669925000001</c:v>
                </c:pt>
                <c:pt idx="1424">
                  <c:v>103.13669925000001</c:v>
                </c:pt>
                <c:pt idx="1425">
                  <c:v>103.13669925000001</c:v>
                </c:pt>
                <c:pt idx="1426">
                  <c:v>103.13669925000001</c:v>
                </c:pt>
                <c:pt idx="1427">
                  <c:v>103.13669925000001</c:v>
                </c:pt>
                <c:pt idx="1428">
                  <c:v>103.13669925000001</c:v>
                </c:pt>
                <c:pt idx="1429">
                  <c:v>103.13669925000001</c:v>
                </c:pt>
                <c:pt idx="1430">
                  <c:v>103.13669925000001</c:v>
                </c:pt>
                <c:pt idx="1431">
                  <c:v>103.13669925000001</c:v>
                </c:pt>
                <c:pt idx="1432">
                  <c:v>103.13669925000001</c:v>
                </c:pt>
                <c:pt idx="1433">
                  <c:v>103.13669925000001</c:v>
                </c:pt>
                <c:pt idx="1434">
                  <c:v>103.13669925000001</c:v>
                </c:pt>
                <c:pt idx="1435">
                  <c:v>103.13669925000001</c:v>
                </c:pt>
                <c:pt idx="1436">
                  <c:v>103.13669925000001</c:v>
                </c:pt>
                <c:pt idx="1437">
                  <c:v>103.13669925000001</c:v>
                </c:pt>
                <c:pt idx="1438">
                  <c:v>103.13669925000001</c:v>
                </c:pt>
                <c:pt idx="1439">
                  <c:v>103.13669925000001</c:v>
                </c:pt>
                <c:pt idx="1440">
                  <c:v>103.13669925000001</c:v>
                </c:pt>
                <c:pt idx="1441">
                  <c:v>103.13669925000001</c:v>
                </c:pt>
                <c:pt idx="1442">
                  <c:v>103.13669925000001</c:v>
                </c:pt>
                <c:pt idx="1443">
                  <c:v>103.13669925000001</c:v>
                </c:pt>
                <c:pt idx="1444">
                  <c:v>103.13669925000001</c:v>
                </c:pt>
                <c:pt idx="1445">
                  <c:v>103.13669925000001</c:v>
                </c:pt>
                <c:pt idx="1446">
                  <c:v>103.13669925000001</c:v>
                </c:pt>
                <c:pt idx="1447">
                  <c:v>103.13669925000001</c:v>
                </c:pt>
                <c:pt idx="1448">
                  <c:v>103.13669925000001</c:v>
                </c:pt>
                <c:pt idx="1449">
                  <c:v>103.13669925000001</c:v>
                </c:pt>
                <c:pt idx="1450">
                  <c:v>103.13669925000001</c:v>
                </c:pt>
                <c:pt idx="1451">
                  <c:v>103.13669925000001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103.13669925000001</c:v>
                </c:pt>
                <c:pt idx="1480">
                  <c:v>103.13669925000001</c:v>
                </c:pt>
                <c:pt idx="1481">
                  <c:v>103.13669925000001</c:v>
                </c:pt>
                <c:pt idx="1482">
                  <c:v>103.13669925000001</c:v>
                </c:pt>
                <c:pt idx="1483">
                  <c:v>103.13669925000001</c:v>
                </c:pt>
                <c:pt idx="1484">
                  <c:v>103.13669925000001</c:v>
                </c:pt>
                <c:pt idx="1485">
                  <c:v>103.13669925000001</c:v>
                </c:pt>
                <c:pt idx="1486">
                  <c:v>103.13669925000001</c:v>
                </c:pt>
                <c:pt idx="1487">
                  <c:v>103.13669925000001</c:v>
                </c:pt>
                <c:pt idx="1488">
                  <c:v>103.13669925000001</c:v>
                </c:pt>
                <c:pt idx="1489">
                  <c:v>103.13669925000001</c:v>
                </c:pt>
                <c:pt idx="1490">
                  <c:v>103.13669925000001</c:v>
                </c:pt>
                <c:pt idx="1491">
                  <c:v>103.13669925000001</c:v>
                </c:pt>
                <c:pt idx="1492">
                  <c:v>103.13669925000001</c:v>
                </c:pt>
                <c:pt idx="1493">
                  <c:v>103.13669925000001</c:v>
                </c:pt>
                <c:pt idx="1494">
                  <c:v>103.13669925000001</c:v>
                </c:pt>
                <c:pt idx="1495">
                  <c:v>103.13669925000001</c:v>
                </c:pt>
                <c:pt idx="1496">
                  <c:v>103.13669925000001</c:v>
                </c:pt>
                <c:pt idx="1497">
                  <c:v>103.13669925000001</c:v>
                </c:pt>
                <c:pt idx="1498">
                  <c:v>103.13669925000001</c:v>
                </c:pt>
                <c:pt idx="1499">
                  <c:v>103.13669925000001</c:v>
                </c:pt>
                <c:pt idx="1500">
                  <c:v>103.13669925000001</c:v>
                </c:pt>
                <c:pt idx="1501">
                  <c:v>103.13669925000001</c:v>
                </c:pt>
                <c:pt idx="1502">
                  <c:v>103.13669925000001</c:v>
                </c:pt>
                <c:pt idx="1503">
                  <c:v>103.13669925000001</c:v>
                </c:pt>
                <c:pt idx="1504">
                  <c:v>103.13669925000001</c:v>
                </c:pt>
                <c:pt idx="1505">
                  <c:v>103.13669925000001</c:v>
                </c:pt>
                <c:pt idx="1506">
                  <c:v>103.13669925000001</c:v>
                </c:pt>
                <c:pt idx="1507">
                  <c:v>103.13669925000001</c:v>
                </c:pt>
                <c:pt idx="1508">
                  <c:v>103.13669925000001</c:v>
                </c:pt>
                <c:pt idx="1509">
                  <c:v>103.13669925000001</c:v>
                </c:pt>
                <c:pt idx="1510">
                  <c:v>103.13669925000001</c:v>
                </c:pt>
                <c:pt idx="1511">
                  <c:v>103.13669925000001</c:v>
                </c:pt>
                <c:pt idx="1512">
                  <c:v>103.13669925000001</c:v>
                </c:pt>
                <c:pt idx="1513">
                  <c:v>103.13669925000001</c:v>
                </c:pt>
                <c:pt idx="1514">
                  <c:v>103.13669925000001</c:v>
                </c:pt>
                <c:pt idx="1515">
                  <c:v>103.13669925000001</c:v>
                </c:pt>
                <c:pt idx="1516">
                  <c:v>103.13669925000001</c:v>
                </c:pt>
                <c:pt idx="1517">
                  <c:v>103.13669925000001</c:v>
                </c:pt>
                <c:pt idx="1518">
                  <c:v>103.13669925000001</c:v>
                </c:pt>
                <c:pt idx="1519">
                  <c:v>103.13669925000001</c:v>
                </c:pt>
                <c:pt idx="1520">
                  <c:v>103.13669925000001</c:v>
                </c:pt>
                <c:pt idx="1521">
                  <c:v>103.13669925000001</c:v>
                </c:pt>
                <c:pt idx="1522">
                  <c:v>103.13669925000001</c:v>
                </c:pt>
                <c:pt idx="1523">
                  <c:v>103.13669925000001</c:v>
                </c:pt>
                <c:pt idx="1524">
                  <c:v>103.13669925000001</c:v>
                </c:pt>
                <c:pt idx="1525">
                  <c:v>103.13669925000001</c:v>
                </c:pt>
                <c:pt idx="1526">
                  <c:v>103.13669925000001</c:v>
                </c:pt>
                <c:pt idx="1527">
                  <c:v>103.13669925000001</c:v>
                </c:pt>
                <c:pt idx="1528">
                  <c:v>103.13669925000001</c:v>
                </c:pt>
                <c:pt idx="1529">
                  <c:v>103.13669925000001</c:v>
                </c:pt>
                <c:pt idx="1530">
                  <c:v>103.13669925000001</c:v>
                </c:pt>
                <c:pt idx="1531">
                  <c:v>103.13669925000001</c:v>
                </c:pt>
                <c:pt idx="1532">
                  <c:v>103.13669925000001</c:v>
                </c:pt>
                <c:pt idx="1533">
                  <c:v>103.13669925000001</c:v>
                </c:pt>
                <c:pt idx="1534">
                  <c:v>103.13669925000001</c:v>
                </c:pt>
                <c:pt idx="1535">
                  <c:v>103.13669925000001</c:v>
                </c:pt>
                <c:pt idx="1536">
                  <c:v>103.13669925000001</c:v>
                </c:pt>
                <c:pt idx="1537">
                  <c:v>103.13669925000001</c:v>
                </c:pt>
                <c:pt idx="1538">
                  <c:v>103.13669925000001</c:v>
                </c:pt>
                <c:pt idx="1539">
                  <c:v>103.13669925000001</c:v>
                </c:pt>
                <c:pt idx="1540">
                  <c:v>103.13669925000001</c:v>
                </c:pt>
                <c:pt idx="1541">
                  <c:v>103.13669925000001</c:v>
                </c:pt>
                <c:pt idx="1542">
                  <c:v>103.13669925000001</c:v>
                </c:pt>
                <c:pt idx="1543">
                  <c:v>103.13669925000001</c:v>
                </c:pt>
                <c:pt idx="1544">
                  <c:v>103.13669925000001</c:v>
                </c:pt>
                <c:pt idx="1545">
                  <c:v>103.13669925000001</c:v>
                </c:pt>
                <c:pt idx="1546">
                  <c:v>103.13669925000001</c:v>
                </c:pt>
                <c:pt idx="1547">
                  <c:v>103.13669925000001</c:v>
                </c:pt>
                <c:pt idx="1548">
                  <c:v>103.13669925000001</c:v>
                </c:pt>
                <c:pt idx="1549">
                  <c:v>103.13669925000001</c:v>
                </c:pt>
                <c:pt idx="1550">
                  <c:v>103.13669925000001</c:v>
                </c:pt>
                <c:pt idx="1551">
                  <c:v>103.13669925000001</c:v>
                </c:pt>
                <c:pt idx="1552">
                  <c:v>103.13669925000001</c:v>
                </c:pt>
                <c:pt idx="1553">
                  <c:v>103.13669925000001</c:v>
                </c:pt>
                <c:pt idx="1554">
                  <c:v>103.13669925000001</c:v>
                </c:pt>
                <c:pt idx="1555">
                  <c:v>103.13669925000001</c:v>
                </c:pt>
                <c:pt idx="1556">
                  <c:v>103.13669925000001</c:v>
                </c:pt>
                <c:pt idx="1557">
                  <c:v>103.13669925000001</c:v>
                </c:pt>
                <c:pt idx="1558">
                  <c:v>103.13669925000001</c:v>
                </c:pt>
                <c:pt idx="1559">
                  <c:v>103.13669925000001</c:v>
                </c:pt>
                <c:pt idx="1560">
                  <c:v>103.13669925000001</c:v>
                </c:pt>
                <c:pt idx="1561">
                  <c:v>103.13669925000001</c:v>
                </c:pt>
                <c:pt idx="1562">
                  <c:v>103.13669925000001</c:v>
                </c:pt>
                <c:pt idx="1563">
                  <c:v>103.13669925000001</c:v>
                </c:pt>
                <c:pt idx="1564">
                  <c:v>103.13669925000001</c:v>
                </c:pt>
                <c:pt idx="1565">
                  <c:v>103.13669925000001</c:v>
                </c:pt>
                <c:pt idx="1566">
                  <c:v>103.13669925000001</c:v>
                </c:pt>
                <c:pt idx="1567">
                  <c:v>103.13669925000001</c:v>
                </c:pt>
                <c:pt idx="1568">
                  <c:v>103.13669925000001</c:v>
                </c:pt>
                <c:pt idx="1569">
                  <c:v>103.13669925000001</c:v>
                </c:pt>
                <c:pt idx="1570">
                  <c:v>103.13669925000001</c:v>
                </c:pt>
                <c:pt idx="1571">
                  <c:v>103.13669925000001</c:v>
                </c:pt>
                <c:pt idx="1572">
                  <c:v>103.13669925000001</c:v>
                </c:pt>
                <c:pt idx="1573">
                  <c:v>103.13669925000001</c:v>
                </c:pt>
                <c:pt idx="1574">
                  <c:v>103.13669925000001</c:v>
                </c:pt>
                <c:pt idx="1575">
                  <c:v>103.13669925000001</c:v>
                </c:pt>
                <c:pt idx="1576">
                  <c:v>103.13669925000001</c:v>
                </c:pt>
                <c:pt idx="1577">
                  <c:v>103.13669925000001</c:v>
                </c:pt>
                <c:pt idx="1578">
                  <c:v>103.13669925000001</c:v>
                </c:pt>
                <c:pt idx="1579">
                  <c:v>103.13669925000001</c:v>
                </c:pt>
                <c:pt idx="1580">
                  <c:v>103.13669925000001</c:v>
                </c:pt>
                <c:pt idx="1581">
                  <c:v>103.13669925000001</c:v>
                </c:pt>
                <c:pt idx="1582">
                  <c:v>103.13669925000001</c:v>
                </c:pt>
                <c:pt idx="1583">
                  <c:v>103.13669925000001</c:v>
                </c:pt>
                <c:pt idx="1584">
                  <c:v>103.13669925000001</c:v>
                </c:pt>
                <c:pt idx="1585">
                  <c:v>103.13669925000001</c:v>
                </c:pt>
                <c:pt idx="1586">
                  <c:v>103.13669925000001</c:v>
                </c:pt>
                <c:pt idx="1587">
                  <c:v>103.13669925000001</c:v>
                </c:pt>
                <c:pt idx="1588">
                  <c:v>103.13669925000001</c:v>
                </c:pt>
                <c:pt idx="1589">
                  <c:v>103.13669925000001</c:v>
                </c:pt>
                <c:pt idx="1590">
                  <c:v>103.13669925000001</c:v>
                </c:pt>
                <c:pt idx="1591">
                  <c:v>103.13669925000001</c:v>
                </c:pt>
                <c:pt idx="1592">
                  <c:v>103.13669925000001</c:v>
                </c:pt>
                <c:pt idx="1593">
                  <c:v>103.13669925000001</c:v>
                </c:pt>
                <c:pt idx="1594">
                  <c:v>103.13669925000001</c:v>
                </c:pt>
                <c:pt idx="1595">
                  <c:v>103.13669925000001</c:v>
                </c:pt>
                <c:pt idx="1596">
                  <c:v>103.13669925000001</c:v>
                </c:pt>
                <c:pt idx="1597">
                  <c:v>103.13669925000001</c:v>
                </c:pt>
                <c:pt idx="1598">
                  <c:v>103.13669925000001</c:v>
                </c:pt>
                <c:pt idx="1599">
                  <c:v>103.13669925000001</c:v>
                </c:pt>
                <c:pt idx="1600">
                  <c:v>103.13669925000001</c:v>
                </c:pt>
                <c:pt idx="1601">
                  <c:v>103.13669925000001</c:v>
                </c:pt>
                <c:pt idx="1602">
                  <c:v>103.13669925000001</c:v>
                </c:pt>
                <c:pt idx="1603">
                  <c:v>103.13669925000001</c:v>
                </c:pt>
                <c:pt idx="1604">
                  <c:v>103.13669925000001</c:v>
                </c:pt>
                <c:pt idx="1605">
                  <c:v>103.13669925000001</c:v>
                </c:pt>
                <c:pt idx="1606">
                  <c:v>103.13669925000001</c:v>
                </c:pt>
                <c:pt idx="1607">
                  <c:v>103.13669925000001</c:v>
                </c:pt>
                <c:pt idx="1608">
                  <c:v>103.13669925000001</c:v>
                </c:pt>
                <c:pt idx="1609">
                  <c:v>103.13669925000001</c:v>
                </c:pt>
                <c:pt idx="1610">
                  <c:v>103.13669925000001</c:v>
                </c:pt>
                <c:pt idx="1611">
                  <c:v>103.13669925000001</c:v>
                </c:pt>
                <c:pt idx="1612">
                  <c:v>103.13669925000001</c:v>
                </c:pt>
                <c:pt idx="1613">
                  <c:v>103.13669925000001</c:v>
                </c:pt>
                <c:pt idx="1614">
                  <c:v>103.13669925000001</c:v>
                </c:pt>
                <c:pt idx="1615">
                  <c:v>103.13669925000001</c:v>
                </c:pt>
                <c:pt idx="1616">
                  <c:v>103.13669925000001</c:v>
                </c:pt>
                <c:pt idx="1617">
                  <c:v>103.13669925000001</c:v>
                </c:pt>
                <c:pt idx="1618">
                  <c:v>103.13669925000001</c:v>
                </c:pt>
                <c:pt idx="1619">
                  <c:v>103.13669925000001</c:v>
                </c:pt>
                <c:pt idx="1620">
                  <c:v>103.13669925000001</c:v>
                </c:pt>
                <c:pt idx="1621">
                  <c:v>103.13669925000001</c:v>
                </c:pt>
                <c:pt idx="1622">
                  <c:v>103.13669925000001</c:v>
                </c:pt>
                <c:pt idx="1623">
                  <c:v>103.13669925000001</c:v>
                </c:pt>
                <c:pt idx="1624">
                  <c:v>103.13669925000001</c:v>
                </c:pt>
                <c:pt idx="1625">
                  <c:v>103.13669925000001</c:v>
                </c:pt>
                <c:pt idx="1626">
                  <c:v>103.13669925000001</c:v>
                </c:pt>
                <c:pt idx="1627">
                  <c:v>103.13669925000001</c:v>
                </c:pt>
                <c:pt idx="1628">
                  <c:v>103.13669925000001</c:v>
                </c:pt>
                <c:pt idx="1629">
                  <c:v>103.13669925000001</c:v>
                </c:pt>
                <c:pt idx="1630">
                  <c:v>103.13669925000001</c:v>
                </c:pt>
                <c:pt idx="1631">
                  <c:v>103.13669925000001</c:v>
                </c:pt>
                <c:pt idx="1632">
                  <c:v>103.13669925000001</c:v>
                </c:pt>
                <c:pt idx="1633">
                  <c:v>103.13669925000001</c:v>
                </c:pt>
                <c:pt idx="1634">
                  <c:v>103.13669925000001</c:v>
                </c:pt>
                <c:pt idx="1635">
                  <c:v>103.13669925000001</c:v>
                </c:pt>
                <c:pt idx="1636">
                  <c:v>103.13669925000001</c:v>
                </c:pt>
                <c:pt idx="1637">
                  <c:v>103.13669925000001</c:v>
                </c:pt>
                <c:pt idx="1638">
                  <c:v>103.13669925000001</c:v>
                </c:pt>
                <c:pt idx="1639">
                  <c:v>103.13669925000001</c:v>
                </c:pt>
                <c:pt idx="1640">
                  <c:v>103.13669925000001</c:v>
                </c:pt>
                <c:pt idx="1641">
                  <c:v>103.13669925000001</c:v>
                </c:pt>
                <c:pt idx="1642">
                  <c:v>103.13669925000001</c:v>
                </c:pt>
                <c:pt idx="1643">
                  <c:v>103.13669925000001</c:v>
                </c:pt>
                <c:pt idx="1644">
                  <c:v>103.13669925000001</c:v>
                </c:pt>
                <c:pt idx="1645">
                  <c:v>103.13669925000001</c:v>
                </c:pt>
                <c:pt idx="1646">
                  <c:v>103.13669925000001</c:v>
                </c:pt>
                <c:pt idx="1647">
                  <c:v>103.13669925000001</c:v>
                </c:pt>
                <c:pt idx="1648">
                  <c:v>103.13669925000001</c:v>
                </c:pt>
                <c:pt idx="1649">
                  <c:v>103.13669925000001</c:v>
                </c:pt>
                <c:pt idx="1650">
                  <c:v>103.13669925000001</c:v>
                </c:pt>
                <c:pt idx="1651">
                  <c:v>103.13669925000001</c:v>
                </c:pt>
                <c:pt idx="1652">
                  <c:v>103.13669925000001</c:v>
                </c:pt>
                <c:pt idx="1653">
                  <c:v>103.13669925000001</c:v>
                </c:pt>
                <c:pt idx="1654">
                  <c:v>103.13669925000001</c:v>
                </c:pt>
                <c:pt idx="1655">
                  <c:v>103.13669925000001</c:v>
                </c:pt>
                <c:pt idx="1656">
                  <c:v>103.13669925000001</c:v>
                </c:pt>
                <c:pt idx="1657">
                  <c:v>103.13669925000001</c:v>
                </c:pt>
                <c:pt idx="1658">
                  <c:v>103.13669925000001</c:v>
                </c:pt>
                <c:pt idx="1659">
                  <c:v>103.13669925000001</c:v>
                </c:pt>
                <c:pt idx="1660">
                  <c:v>103.13669925000001</c:v>
                </c:pt>
                <c:pt idx="1661">
                  <c:v>103.13669925000001</c:v>
                </c:pt>
                <c:pt idx="1662">
                  <c:v>103.13669925000001</c:v>
                </c:pt>
                <c:pt idx="1663">
                  <c:v>103.13669925000001</c:v>
                </c:pt>
                <c:pt idx="1664">
                  <c:v>103.13669925000001</c:v>
                </c:pt>
                <c:pt idx="1665">
                  <c:v>103.13669925000001</c:v>
                </c:pt>
                <c:pt idx="1666">
                  <c:v>103.13669925000001</c:v>
                </c:pt>
                <c:pt idx="1667">
                  <c:v>103.13669925000001</c:v>
                </c:pt>
                <c:pt idx="1668">
                  <c:v>103.13669925000001</c:v>
                </c:pt>
                <c:pt idx="1669">
                  <c:v>103.13669925000001</c:v>
                </c:pt>
                <c:pt idx="1670">
                  <c:v>103.13669925000001</c:v>
                </c:pt>
                <c:pt idx="1671">
                  <c:v>103.13669925000001</c:v>
                </c:pt>
                <c:pt idx="1672">
                  <c:v>103.13669925000001</c:v>
                </c:pt>
                <c:pt idx="1673">
                  <c:v>103.13669925000001</c:v>
                </c:pt>
                <c:pt idx="1674">
                  <c:v>103.13669925000001</c:v>
                </c:pt>
                <c:pt idx="1675">
                  <c:v>103.13669925000001</c:v>
                </c:pt>
                <c:pt idx="1676">
                  <c:v>103.13669925000001</c:v>
                </c:pt>
                <c:pt idx="1677">
                  <c:v>103.13669925000001</c:v>
                </c:pt>
                <c:pt idx="1678">
                  <c:v>103.13669925000001</c:v>
                </c:pt>
                <c:pt idx="1679">
                  <c:v>103.13669925000001</c:v>
                </c:pt>
                <c:pt idx="1680">
                  <c:v>103.13669925000001</c:v>
                </c:pt>
                <c:pt idx="1681">
                  <c:v>103.13669925000001</c:v>
                </c:pt>
                <c:pt idx="1682">
                  <c:v>103.13669925000001</c:v>
                </c:pt>
                <c:pt idx="1683">
                  <c:v>103.13669925000001</c:v>
                </c:pt>
                <c:pt idx="1684">
                  <c:v>103.13669925000001</c:v>
                </c:pt>
                <c:pt idx="1685">
                  <c:v>103.13669925000001</c:v>
                </c:pt>
                <c:pt idx="1686">
                  <c:v>103.13669925000001</c:v>
                </c:pt>
                <c:pt idx="1687">
                  <c:v>103.13669925000001</c:v>
                </c:pt>
                <c:pt idx="1688">
                  <c:v>103.13669925000001</c:v>
                </c:pt>
                <c:pt idx="1689">
                  <c:v>103.13669925000001</c:v>
                </c:pt>
                <c:pt idx="1690">
                  <c:v>103.13669925000001</c:v>
                </c:pt>
                <c:pt idx="1691">
                  <c:v>103.13669925000001</c:v>
                </c:pt>
                <c:pt idx="1692">
                  <c:v>103.13669925000001</c:v>
                </c:pt>
                <c:pt idx="1693">
                  <c:v>103.13669925000001</c:v>
                </c:pt>
                <c:pt idx="1694">
                  <c:v>103.13669925000001</c:v>
                </c:pt>
                <c:pt idx="1695">
                  <c:v>103.13669925000001</c:v>
                </c:pt>
                <c:pt idx="1696">
                  <c:v>103.13669925000001</c:v>
                </c:pt>
                <c:pt idx="1697">
                  <c:v>103.13669925000001</c:v>
                </c:pt>
                <c:pt idx="1698">
                  <c:v>103.13669925000001</c:v>
                </c:pt>
                <c:pt idx="1699">
                  <c:v>103.13669925000001</c:v>
                </c:pt>
                <c:pt idx="1700">
                  <c:v>103.13669925000001</c:v>
                </c:pt>
                <c:pt idx="1701">
                  <c:v>103.13669925000001</c:v>
                </c:pt>
                <c:pt idx="1702">
                  <c:v>103.13669925000001</c:v>
                </c:pt>
                <c:pt idx="1703">
                  <c:v>103.13669925000001</c:v>
                </c:pt>
                <c:pt idx="1704">
                  <c:v>103.13669925000001</c:v>
                </c:pt>
                <c:pt idx="1705">
                  <c:v>103.13669925000001</c:v>
                </c:pt>
                <c:pt idx="1706">
                  <c:v>103.13669925000001</c:v>
                </c:pt>
                <c:pt idx="1707">
                  <c:v>103.13669925000001</c:v>
                </c:pt>
                <c:pt idx="1708">
                  <c:v>103.13669925000001</c:v>
                </c:pt>
                <c:pt idx="1709">
                  <c:v>103.13669925000001</c:v>
                </c:pt>
                <c:pt idx="1710">
                  <c:v>103.13669925000001</c:v>
                </c:pt>
                <c:pt idx="1711">
                  <c:v>103.13669925000001</c:v>
                </c:pt>
                <c:pt idx="1712">
                  <c:v>103.13669925000001</c:v>
                </c:pt>
                <c:pt idx="1713">
                  <c:v>103.13669925000001</c:v>
                </c:pt>
                <c:pt idx="1714">
                  <c:v>103.13669925000001</c:v>
                </c:pt>
                <c:pt idx="1715">
                  <c:v>103.13669925000001</c:v>
                </c:pt>
                <c:pt idx="1716">
                  <c:v>103.13669925000001</c:v>
                </c:pt>
                <c:pt idx="1717">
                  <c:v>103.13669925000001</c:v>
                </c:pt>
                <c:pt idx="1718">
                  <c:v>103.13669925000001</c:v>
                </c:pt>
                <c:pt idx="1719">
                  <c:v>103.13669925000001</c:v>
                </c:pt>
                <c:pt idx="1720">
                  <c:v>103.13669925000001</c:v>
                </c:pt>
                <c:pt idx="1721">
                  <c:v>103.13669925000001</c:v>
                </c:pt>
                <c:pt idx="1722">
                  <c:v>103.13669925000001</c:v>
                </c:pt>
                <c:pt idx="1723">
                  <c:v>103.13669925000001</c:v>
                </c:pt>
                <c:pt idx="1724">
                  <c:v>103.13669925000001</c:v>
                </c:pt>
                <c:pt idx="1725">
                  <c:v>103.13669925000001</c:v>
                </c:pt>
                <c:pt idx="1726">
                  <c:v>103.13669925000001</c:v>
                </c:pt>
                <c:pt idx="1727">
                  <c:v>103.13669925000001</c:v>
                </c:pt>
                <c:pt idx="1728">
                  <c:v>103.13669925000001</c:v>
                </c:pt>
                <c:pt idx="1729">
                  <c:v>103.13669925000001</c:v>
                </c:pt>
                <c:pt idx="1730">
                  <c:v>103.13669925000001</c:v>
                </c:pt>
                <c:pt idx="1731">
                  <c:v>103.13669925000001</c:v>
                </c:pt>
                <c:pt idx="1732">
                  <c:v>103.13669925000001</c:v>
                </c:pt>
                <c:pt idx="1733">
                  <c:v>103.13669925000001</c:v>
                </c:pt>
                <c:pt idx="1734">
                  <c:v>103.13669925000001</c:v>
                </c:pt>
                <c:pt idx="1735">
                  <c:v>103.13669925000001</c:v>
                </c:pt>
                <c:pt idx="1736">
                  <c:v>103.13669925000001</c:v>
                </c:pt>
                <c:pt idx="1737">
                  <c:v>103.13669925000001</c:v>
                </c:pt>
                <c:pt idx="1738">
                  <c:v>103.13669925000001</c:v>
                </c:pt>
                <c:pt idx="1739">
                  <c:v>103.13669925000001</c:v>
                </c:pt>
                <c:pt idx="1740">
                  <c:v>103.13669925000001</c:v>
                </c:pt>
                <c:pt idx="1741">
                  <c:v>103.13669925000001</c:v>
                </c:pt>
                <c:pt idx="1742">
                  <c:v>103.13669925000001</c:v>
                </c:pt>
                <c:pt idx="1743">
                  <c:v>103.13669925000001</c:v>
                </c:pt>
                <c:pt idx="1744">
                  <c:v>103.13669925000001</c:v>
                </c:pt>
                <c:pt idx="1745">
                  <c:v>103.13669925000001</c:v>
                </c:pt>
                <c:pt idx="1746">
                  <c:v>103.13669925000001</c:v>
                </c:pt>
                <c:pt idx="1747">
                  <c:v>103.13669925000001</c:v>
                </c:pt>
                <c:pt idx="1748">
                  <c:v>103.13669925000001</c:v>
                </c:pt>
                <c:pt idx="1749">
                  <c:v>103.13669925000001</c:v>
                </c:pt>
                <c:pt idx="1750">
                  <c:v>103.13669925000001</c:v>
                </c:pt>
                <c:pt idx="1751">
                  <c:v>103.13669925000001</c:v>
                </c:pt>
                <c:pt idx="1752">
                  <c:v>103.13669925000001</c:v>
                </c:pt>
                <c:pt idx="1753">
                  <c:v>103.13669925000001</c:v>
                </c:pt>
                <c:pt idx="1754">
                  <c:v>103.13669925000001</c:v>
                </c:pt>
                <c:pt idx="1755">
                  <c:v>103.13669925000001</c:v>
                </c:pt>
                <c:pt idx="1756">
                  <c:v>103.13669925000001</c:v>
                </c:pt>
                <c:pt idx="1757">
                  <c:v>103.13669925000001</c:v>
                </c:pt>
                <c:pt idx="1758">
                  <c:v>103.13669925000001</c:v>
                </c:pt>
                <c:pt idx="1759">
                  <c:v>103.13669925000001</c:v>
                </c:pt>
                <c:pt idx="1760">
                  <c:v>103.13669925000001</c:v>
                </c:pt>
                <c:pt idx="1761">
                  <c:v>103.13669925000001</c:v>
                </c:pt>
                <c:pt idx="1762">
                  <c:v>103.13669925000001</c:v>
                </c:pt>
                <c:pt idx="1763">
                  <c:v>103.13669925000001</c:v>
                </c:pt>
                <c:pt idx="1764">
                  <c:v>103.13669925000001</c:v>
                </c:pt>
                <c:pt idx="1765">
                  <c:v>103.13669925000001</c:v>
                </c:pt>
                <c:pt idx="1766">
                  <c:v>103.13669925000001</c:v>
                </c:pt>
                <c:pt idx="1767">
                  <c:v>103.13669925000001</c:v>
                </c:pt>
                <c:pt idx="1768">
                  <c:v>103.13669925000001</c:v>
                </c:pt>
                <c:pt idx="1769">
                  <c:v>103.13669925000001</c:v>
                </c:pt>
                <c:pt idx="1770">
                  <c:v>103.13669925000001</c:v>
                </c:pt>
                <c:pt idx="1771">
                  <c:v>103.13669925000001</c:v>
                </c:pt>
                <c:pt idx="1772">
                  <c:v>103.13669925000001</c:v>
                </c:pt>
                <c:pt idx="1773">
                  <c:v>103.13669925000001</c:v>
                </c:pt>
                <c:pt idx="1774">
                  <c:v>103.13669925000001</c:v>
                </c:pt>
                <c:pt idx="1775">
                  <c:v>103.13669925000001</c:v>
                </c:pt>
                <c:pt idx="1776">
                  <c:v>103.13669925000001</c:v>
                </c:pt>
                <c:pt idx="1777">
                  <c:v>103.13669925000001</c:v>
                </c:pt>
                <c:pt idx="1778">
                  <c:v>103.13669925000001</c:v>
                </c:pt>
                <c:pt idx="1779">
                  <c:v>103.13669925000001</c:v>
                </c:pt>
                <c:pt idx="1780">
                  <c:v>103.13669925000001</c:v>
                </c:pt>
                <c:pt idx="1781">
                  <c:v>103.13669925000001</c:v>
                </c:pt>
                <c:pt idx="1782">
                  <c:v>103.13669925000001</c:v>
                </c:pt>
                <c:pt idx="1783">
                  <c:v>103.13669925000001</c:v>
                </c:pt>
                <c:pt idx="1784">
                  <c:v>103.13669925000001</c:v>
                </c:pt>
                <c:pt idx="1785">
                  <c:v>103.13669925000001</c:v>
                </c:pt>
                <c:pt idx="1786">
                  <c:v>103.13669925000001</c:v>
                </c:pt>
                <c:pt idx="1787">
                  <c:v>103.13669925000001</c:v>
                </c:pt>
                <c:pt idx="1788">
                  <c:v>103.13669925000001</c:v>
                </c:pt>
                <c:pt idx="1789">
                  <c:v>103.13669925000001</c:v>
                </c:pt>
                <c:pt idx="1790">
                  <c:v>103.13669925000001</c:v>
                </c:pt>
                <c:pt idx="1791">
                  <c:v>103.13669925000001</c:v>
                </c:pt>
                <c:pt idx="1792">
                  <c:v>103.13669925000001</c:v>
                </c:pt>
                <c:pt idx="1793">
                  <c:v>103.13669925000001</c:v>
                </c:pt>
                <c:pt idx="1794">
                  <c:v>103.13669925000001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07-4CA6-9B9B-9A610F3BFE7B}"/>
            </c:ext>
          </c:extLst>
        </c:ser>
        <c:ser>
          <c:idx val="2"/>
          <c:order val="2"/>
          <c:tx>
            <c:v>Due to Drag</c:v>
          </c:tx>
          <c:spPr>
            <a:ln w="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2.247805728395062E-3</c:v>
                </c:pt>
                <c:pt idx="13">
                  <c:v>0.16240396387654324</c:v>
                </c:pt>
                <c:pt idx="14">
                  <c:v>1.6386503760000004</c:v>
                </c:pt>
                <c:pt idx="15">
                  <c:v>5.5076859860000011</c:v>
                </c:pt>
                <c:pt idx="16">
                  <c:v>9.6436485262469152</c:v>
                </c:pt>
                <c:pt idx="17">
                  <c:v>16.049894852172844</c:v>
                </c:pt>
                <c:pt idx="18">
                  <c:v>26.461730986098768</c:v>
                </c:pt>
                <c:pt idx="19">
                  <c:v>37.987916809876552</c:v>
                </c:pt>
                <c:pt idx="20">
                  <c:v>42.497577052469147</c:v>
                </c:pt>
                <c:pt idx="21">
                  <c:v>44.372247029950628</c:v>
                </c:pt>
                <c:pt idx="22">
                  <c:v>45.006128245358028</c:v>
                </c:pt>
                <c:pt idx="23">
                  <c:v>46.61049958400001</c:v>
                </c:pt>
                <c:pt idx="24">
                  <c:v>47.58660922155557</c:v>
                </c:pt>
                <c:pt idx="25">
                  <c:v>53.308960654617294</c:v>
                </c:pt>
                <c:pt idx="26">
                  <c:v>57.184739681802476</c:v>
                </c:pt>
                <c:pt idx="27">
                  <c:v>65.344274475876546</c:v>
                </c:pt>
                <c:pt idx="28">
                  <c:v>75.276766038222235</c:v>
                </c:pt>
                <c:pt idx="29">
                  <c:v>85.911696890691374</c:v>
                </c:pt>
                <c:pt idx="30">
                  <c:v>95.85149382165433</c:v>
                </c:pt>
                <c:pt idx="31">
                  <c:v>101.50247742283952</c:v>
                </c:pt>
                <c:pt idx="32">
                  <c:v>105.35971205276547</c:v>
                </c:pt>
                <c:pt idx="33">
                  <c:v>108.2998419455062</c:v>
                </c:pt>
                <c:pt idx="34">
                  <c:v>110.78085751822225</c:v>
                </c:pt>
                <c:pt idx="35">
                  <c:v>111.28043234135804</c:v>
                </c:pt>
                <c:pt idx="36">
                  <c:v>109.78507958054325</c:v>
                </c:pt>
                <c:pt idx="37">
                  <c:v>102.46004266313581</c:v>
                </c:pt>
                <c:pt idx="38">
                  <c:v>89.463229941555582</c:v>
                </c:pt>
                <c:pt idx="39">
                  <c:v>76.93115105432102</c:v>
                </c:pt>
                <c:pt idx="40">
                  <c:v>67.274577645135821</c:v>
                </c:pt>
                <c:pt idx="41">
                  <c:v>58.627830959432096</c:v>
                </c:pt>
                <c:pt idx="42">
                  <c:v>47.26011543950618</c:v>
                </c:pt>
                <c:pt idx="43">
                  <c:v>35.403502173654331</c:v>
                </c:pt>
                <c:pt idx="44">
                  <c:v>27.695214379555562</c:v>
                </c:pt>
                <c:pt idx="45">
                  <c:v>24.546600505506177</c:v>
                </c:pt>
                <c:pt idx="46">
                  <c:v>23.386170798222231</c:v>
                </c:pt>
                <c:pt idx="47">
                  <c:v>21.368203205555563</c:v>
                </c:pt>
                <c:pt idx="48">
                  <c:v>19.025427685135803</c:v>
                </c:pt>
                <c:pt idx="49">
                  <c:v>17.804869174617288</c:v>
                </c:pt>
                <c:pt idx="50">
                  <c:v>17.804869174617288</c:v>
                </c:pt>
                <c:pt idx="51">
                  <c:v>17.013641558222222</c:v>
                </c:pt>
                <c:pt idx="52">
                  <c:v>13.85154084980247</c:v>
                </c:pt>
                <c:pt idx="53">
                  <c:v>9.6436485262469152</c:v>
                </c:pt>
                <c:pt idx="54">
                  <c:v>8.2275309173580258</c:v>
                </c:pt>
                <c:pt idx="55">
                  <c:v>8.0921006222222243</c:v>
                </c:pt>
                <c:pt idx="56">
                  <c:v>8.0921006222222243</c:v>
                </c:pt>
                <c:pt idx="57">
                  <c:v>8.0921006222222243</c:v>
                </c:pt>
                <c:pt idx="58">
                  <c:v>8.5017632162222245</c:v>
                </c:pt>
                <c:pt idx="59">
                  <c:v>8.9215409360000013</c:v>
                </c:pt>
                <c:pt idx="60">
                  <c:v>12.143208496222222</c:v>
                </c:pt>
                <c:pt idx="61">
                  <c:v>13.154721074000003</c:v>
                </c:pt>
                <c:pt idx="62">
                  <c:v>14.206694154888893</c:v>
                </c:pt>
                <c:pt idx="63">
                  <c:v>14.747853384000003</c:v>
                </c:pt>
                <c:pt idx="64">
                  <c:v>16.432021826000003</c:v>
                </c:pt>
                <c:pt idx="65">
                  <c:v>17.804869174617288</c:v>
                </c:pt>
                <c:pt idx="66">
                  <c:v>18.410090866987655</c:v>
                </c:pt>
                <c:pt idx="67">
                  <c:v>19.025427685135803</c:v>
                </c:pt>
                <c:pt idx="68">
                  <c:v>23.157456565358032</c:v>
                </c:pt>
                <c:pt idx="69">
                  <c:v>30.246473881283958</c:v>
                </c:pt>
                <c:pt idx="70">
                  <c:v>39.463039319135802</c:v>
                </c:pt>
                <c:pt idx="71">
                  <c:v>49.90353497609879</c:v>
                </c:pt>
                <c:pt idx="72">
                  <c:v>59.721950397728406</c:v>
                </c:pt>
                <c:pt idx="73">
                  <c:v>66.499084668839515</c:v>
                </c:pt>
                <c:pt idx="74">
                  <c:v>70.819929230246913</c:v>
                </c:pt>
                <c:pt idx="75">
                  <c:v>74.456316947358033</c:v>
                </c:pt>
                <c:pt idx="76">
                  <c:v>78.603518516246936</c:v>
                </c:pt>
                <c:pt idx="77">
                  <c:v>83.295251022839523</c:v>
                </c:pt>
                <c:pt idx="78">
                  <c:v>86.792836736222228</c:v>
                </c:pt>
                <c:pt idx="79">
                  <c:v>87.678472193209885</c:v>
                </c:pt>
                <c:pt idx="80">
                  <c:v>85.472812822222252</c:v>
                </c:pt>
                <c:pt idx="81">
                  <c:v>83.295251022839523</c:v>
                </c:pt>
                <c:pt idx="82">
                  <c:v>78.183740796469138</c:v>
                </c:pt>
                <c:pt idx="83">
                  <c:v>76.93115105432102</c:v>
                </c:pt>
                <c:pt idx="84">
                  <c:v>75.688676437950633</c:v>
                </c:pt>
                <c:pt idx="85">
                  <c:v>72.424862520320985</c:v>
                </c:pt>
                <c:pt idx="86">
                  <c:v>70.024206002395076</c:v>
                </c:pt>
                <c:pt idx="87">
                  <c:v>67.274577645135821</c:v>
                </c:pt>
                <c:pt idx="88">
                  <c:v>65.728087304000013</c:v>
                </c:pt>
                <c:pt idx="89">
                  <c:v>57.184739681802476</c:v>
                </c:pt>
                <c:pt idx="90">
                  <c:v>41.881678282888899</c:v>
                </c:pt>
                <c:pt idx="91">
                  <c:v>27.198449313580252</c:v>
                </c:pt>
                <c:pt idx="92">
                  <c:v>16.240396387654325</c:v>
                </c:pt>
                <c:pt idx="93">
                  <c:v>11.33118867683951</c:v>
                </c:pt>
                <c:pt idx="94">
                  <c:v>8.0921006222222243</c:v>
                </c:pt>
                <c:pt idx="95">
                  <c:v>4.6535198092098771</c:v>
                </c:pt>
                <c:pt idx="96">
                  <c:v>1.8904046175802474</c:v>
                </c:pt>
                <c:pt idx="97">
                  <c:v>0.72828905600000016</c:v>
                </c:pt>
                <c:pt idx="98">
                  <c:v>0.27198449313580259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2.247805728395062E-3</c:v>
                </c:pt>
                <c:pt idx="139">
                  <c:v>0.20286446698765437</c:v>
                </c:pt>
                <c:pt idx="140">
                  <c:v>2.0910212788395066</c:v>
                </c:pt>
                <c:pt idx="141">
                  <c:v>7.6925531540000014</c:v>
                </c:pt>
                <c:pt idx="142">
                  <c:v>15.114245717728398</c:v>
                </c:pt>
                <c:pt idx="143">
                  <c:v>20.073467106000006</c:v>
                </c:pt>
                <c:pt idx="144">
                  <c:v>22.253838662543213</c:v>
                </c:pt>
                <c:pt idx="145">
                  <c:v>24.312266758320991</c:v>
                </c:pt>
                <c:pt idx="146">
                  <c:v>29.212483246222227</c:v>
                </c:pt>
                <c:pt idx="147">
                  <c:v>36.254858593283956</c:v>
                </c:pt>
                <c:pt idx="148">
                  <c:v>43.117971433506185</c:v>
                </c:pt>
                <c:pt idx="149">
                  <c:v>47.914226906469139</c:v>
                </c:pt>
                <c:pt idx="150">
                  <c:v>49.90353497609879</c:v>
                </c:pt>
                <c:pt idx="151">
                  <c:v>48.572833984888888</c:v>
                </c:pt>
                <c:pt idx="152">
                  <c:v>41.575414752395069</c:v>
                </c:pt>
                <c:pt idx="153">
                  <c:v>28.702231345876548</c:v>
                </c:pt>
                <c:pt idx="154">
                  <c:v>16.818644411283955</c:v>
                </c:pt>
                <c:pt idx="155">
                  <c:v>9.9403588823950653</c:v>
                </c:pt>
                <c:pt idx="156">
                  <c:v>8.0921006222222243</c:v>
                </c:pt>
                <c:pt idx="157">
                  <c:v>8.9215409360000013</c:v>
                </c:pt>
                <c:pt idx="158">
                  <c:v>11.172156421555558</c:v>
                </c:pt>
                <c:pt idx="159">
                  <c:v>16.624771167209879</c:v>
                </c:pt>
                <c:pt idx="160">
                  <c:v>22.703399808222223</c:v>
                </c:pt>
                <c:pt idx="161">
                  <c:v>30.770212616000006</c:v>
                </c:pt>
                <c:pt idx="162">
                  <c:v>36.540891872222225</c:v>
                </c:pt>
                <c:pt idx="163">
                  <c:v>42.807212291555572</c:v>
                </c:pt>
                <c:pt idx="164">
                  <c:v>48.903823378395067</c:v>
                </c:pt>
                <c:pt idx="165">
                  <c:v>54.352504464024712</c:v>
                </c:pt>
                <c:pt idx="166">
                  <c:v>57.904037514888891</c:v>
                </c:pt>
                <c:pt idx="167">
                  <c:v>61.940534651654325</c:v>
                </c:pt>
                <c:pt idx="168">
                  <c:v>69.628030242765462</c:v>
                </c:pt>
                <c:pt idx="169">
                  <c:v>77.765086979555576</c:v>
                </c:pt>
                <c:pt idx="170">
                  <c:v>81.145786795061738</c:v>
                </c:pt>
                <c:pt idx="171">
                  <c:v>78.603518516246936</c:v>
                </c:pt>
                <c:pt idx="172">
                  <c:v>69.232978386000013</c:v>
                </c:pt>
                <c:pt idx="173">
                  <c:v>54.003532624691367</c:v>
                </c:pt>
                <c:pt idx="174">
                  <c:v>41.27027512476544</c:v>
                </c:pt>
                <c:pt idx="175">
                  <c:v>35.96994921720988</c:v>
                </c:pt>
                <c:pt idx="176">
                  <c:v>35.403502173654331</c:v>
                </c:pt>
                <c:pt idx="177">
                  <c:v>37.696264016617292</c:v>
                </c:pt>
                <c:pt idx="178">
                  <c:v>43.429854478320998</c:v>
                </c:pt>
                <c:pt idx="179">
                  <c:v>47.914226906469139</c:v>
                </c:pt>
                <c:pt idx="180">
                  <c:v>49.235936674765433</c:v>
                </c:pt>
                <c:pt idx="181">
                  <c:v>48.903823378395067</c:v>
                </c:pt>
                <c:pt idx="182">
                  <c:v>47.914226906469139</c:v>
                </c:pt>
                <c:pt idx="183">
                  <c:v>45.006128245358028</c:v>
                </c:pt>
                <c:pt idx="184">
                  <c:v>38.280693506000006</c:v>
                </c:pt>
                <c:pt idx="185">
                  <c:v>31.298446962172843</c:v>
                </c:pt>
                <c:pt idx="186">
                  <c:v>24.782058155555557</c:v>
                </c:pt>
                <c:pt idx="187">
                  <c:v>20.073467106000006</c:v>
                </c:pt>
                <c:pt idx="188">
                  <c:v>16.432021826000003</c:v>
                </c:pt>
                <c:pt idx="189">
                  <c:v>13.85154084980247</c:v>
                </c:pt>
                <c:pt idx="190">
                  <c:v>11.815028859876545</c:v>
                </c:pt>
                <c:pt idx="191">
                  <c:v>10.547266429061729</c:v>
                </c:pt>
                <c:pt idx="192">
                  <c:v>9.3514337815555582</c:v>
                </c:pt>
                <c:pt idx="193">
                  <c:v>8.7804911265432128</c:v>
                </c:pt>
                <c:pt idx="194">
                  <c:v>8.3640851153580265</c:v>
                </c:pt>
                <c:pt idx="195">
                  <c:v>8.0921006222222243</c:v>
                </c:pt>
                <c:pt idx="196">
                  <c:v>8.0921006222222243</c:v>
                </c:pt>
                <c:pt idx="197">
                  <c:v>8.0921006222222243</c:v>
                </c:pt>
                <c:pt idx="198">
                  <c:v>8.0921006222222243</c:v>
                </c:pt>
                <c:pt idx="199">
                  <c:v>8.7804911265432128</c:v>
                </c:pt>
                <c:pt idx="200">
                  <c:v>9.496979202469138</c:v>
                </c:pt>
                <c:pt idx="201">
                  <c:v>11.014248069135803</c:v>
                </c:pt>
                <c:pt idx="202">
                  <c:v>12.643907222222227</c:v>
                </c:pt>
                <c:pt idx="203">
                  <c:v>15.299127738888892</c:v>
                </c:pt>
                <c:pt idx="204">
                  <c:v>20.286446698765435</c:v>
                </c:pt>
                <c:pt idx="205">
                  <c:v>25.256345164246923</c:v>
                </c:pt>
                <c:pt idx="206">
                  <c:v>31.83117691980247</c:v>
                </c:pt>
                <c:pt idx="207">
                  <c:v>40.663367578098779</c:v>
                </c:pt>
                <c:pt idx="208">
                  <c:v>49.235936674765433</c:v>
                </c:pt>
                <c:pt idx="209">
                  <c:v>57.543826646913601</c:v>
                </c:pt>
                <c:pt idx="210">
                  <c:v>69.628030242765462</c:v>
                </c:pt>
                <c:pt idx="211">
                  <c:v>79.0244201388889</c:v>
                </c:pt>
                <c:pt idx="212">
                  <c:v>86.351704862024718</c:v>
                </c:pt>
                <c:pt idx="213">
                  <c:v>92.174083650000014</c:v>
                </c:pt>
                <c:pt idx="214">
                  <c:v>97.249067033283964</c:v>
                </c:pt>
                <c:pt idx="215">
                  <c:v>104.38865997809879</c:v>
                </c:pt>
                <c:pt idx="216">
                  <c:v>113.79516500000003</c:v>
                </c:pt>
                <c:pt idx="217">
                  <c:v>124.66386764822225</c:v>
                </c:pt>
                <c:pt idx="218">
                  <c:v>134.92453884691361</c:v>
                </c:pt>
                <c:pt idx="219">
                  <c:v>143.87979686883952</c:v>
                </c:pt>
                <c:pt idx="220">
                  <c:v>150.78505606646917</c:v>
                </c:pt>
                <c:pt idx="221">
                  <c:v>156.07020928535806</c:v>
                </c:pt>
                <c:pt idx="222">
                  <c:v>158.44838774600004</c:v>
                </c:pt>
                <c:pt idx="223">
                  <c:v>160.84454865246914</c:v>
                </c:pt>
                <c:pt idx="224">
                  <c:v>162.65347031239511</c:v>
                </c:pt>
                <c:pt idx="225">
                  <c:v>165.08110049906176</c:v>
                </c:pt>
                <c:pt idx="226">
                  <c:v>168.75626286498766</c:v>
                </c:pt>
                <c:pt idx="227">
                  <c:v>171.84980549869138</c:v>
                </c:pt>
                <c:pt idx="228">
                  <c:v>174.97144570400005</c:v>
                </c:pt>
                <c:pt idx="229">
                  <c:v>177.48898811980251</c:v>
                </c:pt>
                <c:pt idx="230">
                  <c:v>179.38894591172843</c:v>
                </c:pt>
                <c:pt idx="231">
                  <c:v>179.38894591172843</c:v>
                </c:pt>
                <c:pt idx="232">
                  <c:v>177.48898811980251</c:v>
                </c:pt>
                <c:pt idx="233">
                  <c:v>169.37272358600003</c:v>
                </c:pt>
                <c:pt idx="234">
                  <c:v>157.25705070995065</c:v>
                </c:pt>
                <c:pt idx="235">
                  <c:v>146.1635674888889</c:v>
                </c:pt>
                <c:pt idx="236">
                  <c:v>139.36620296622226</c:v>
                </c:pt>
                <c:pt idx="237">
                  <c:v>136.02821145955559</c:v>
                </c:pt>
                <c:pt idx="238">
                  <c:v>131.64049467772841</c:v>
                </c:pt>
                <c:pt idx="239">
                  <c:v>123.60739895587658</c:v>
                </c:pt>
                <c:pt idx="240">
                  <c:v>110.28240659795064</c:v>
                </c:pt>
                <c:pt idx="241">
                  <c:v>96.782085393209897</c:v>
                </c:pt>
                <c:pt idx="242">
                  <c:v>87.678472193209885</c:v>
                </c:pt>
                <c:pt idx="243">
                  <c:v>76.93115105432102</c:v>
                </c:pt>
                <c:pt idx="244">
                  <c:v>67.274577645135821</c:v>
                </c:pt>
                <c:pt idx="245">
                  <c:v>58.627830959432096</c:v>
                </c:pt>
                <c:pt idx="246">
                  <c:v>47.26011543950618</c:v>
                </c:pt>
                <c:pt idx="247">
                  <c:v>35.403502173654331</c:v>
                </c:pt>
                <c:pt idx="248">
                  <c:v>27.695214379555562</c:v>
                </c:pt>
                <c:pt idx="249">
                  <c:v>24.546600505506177</c:v>
                </c:pt>
                <c:pt idx="250">
                  <c:v>23.386170798222231</c:v>
                </c:pt>
                <c:pt idx="251">
                  <c:v>21.368203205555563</c:v>
                </c:pt>
                <c:pt idx="252">
                  <c:v>19.025427685135803</c:v>
                </c:pt>
                <c:pt idx="253">
                  <c:v>17.804869174617288</c:v>
                </c:pt>
                <c:pt idx="254">
                  <c:v>17.804869174617288</c:v>
                </c:pt>
                <c:pt idx="255">
                  <c:v>17.013641558222222</c:v>
                </c:pt>
                <c:pt idx="256">
                  <c:v>13.85154084980247</c:v>
                </c:pt>
                <c:pt idx="257">
                  <c:v>11.815028859876545</c:v>
                </c:pt>
                <c:pt idx="258">
                  <c:v>13.327240163654324</c:v>
                </c:pt>
                <c:pt idx="259">
                  <c:v>18.005485835876549</c:v>
                </c:pt>
                <c:pt idx="260">
                  <c:v>23.846970972543218</c:v>
                </c:pt>
                <c:pt idx="261">
                  <c:v>30.246473881283958</c:v>
                </c:pt>
                <c:pt idx="262">
                  <c:v>37.116330138691367</c:v>
                </c:pt>
                <c:pt idx="263">
                  <c:v>46.287377510543223</c:v>
                </c:pt>
                <c:pt idx="264">
                  <c:v>59.356120015432118</c:v>
                </c:pt>
                <c:pt idx="265">
                  <c:v>73.234072582543234</c:v>
                </c:pt>
                <c:pt idx="266">
                  <c:v>85.472812822222252</c:v>
                </c:pt>
                <c:pt idx="267">
                  <c:v>93.544683192888925</c:v>
                </c:pt>
                <c:pt idx="268">
                  <c:v>103.4221035148889</c:v>
                </c:pt>
                <c:pt idx="269">
                  <c:v>110.78085751822225</c:v>
                </c:pt>
                <c:pt idx="270">
                  <c:v>118.39248966600003</c:v>
                </c:pt>
                <c:pt idx="271">
                  <c:v>118.9089230320988</c:v>
                </c:pt>
                <c:pt idx="272">
                  <c:v>116.84993298488891</c:v>
                </c:pt>
                <c:pt idx="273">
                  <c:v>115.3174914295556</c:v>
                </c:pt>
                <c:pt idx="274">
                  <c:v>107.31530303646916</c:v>
                </c:pt>
                <c:pt idx="275">
                  <c:v>93.544683192888925</c:v>
                </c:pt>
                <c:pt idx="276">
                  <c:v>81.145786795061738</c:v>
                </c:pt>
                <c:pt idx="277">
                  <c:v>66.499084668839515</c:v>
                </c:pt>
                <c:pt idx="278">
                  <c:v>53.655684688222237</c:v>
                </c:pt>
                <c:pt idx="279">
                  <c:v>36.540891872222225</c:v>
                </c:pt>
                <c:pt idx="280">
                  <c:v>25.735127784395072</c:v>
                </c:pt>
                <c:pt idx="281">
                  <c:v>22.929866235358027</c:v>
                </c:pt>
                <c:pt idx="282">
                  <c:v>29.469295050691358</c:v>
                </c:pt>
                <c:pt idx="283">
                  <c:v>39.761435529580261</c:v>
                </c:pt>
                <c:pt idx="284">
                  <c:v>51.252218413135822</c:v>
                </c:pt>
                <c:pt idx="285">
                  <c:v>65.344274475876546</c:v>
                </c:pt>
                <c:pt idx="286">
                  <c:v>78.603518516246936</c:v>
                </c:pt>
                <c:pt idx="287">
                  <c:v>93.086692775728423</c:v>
                </c:pt>
                <c:pt idx="288">
                  <c:v>108.79379725432101</c:v>
                </c:pt>
                <c:pt idx="289">
                  <c:v>125.72483195202472</c:v>
                </c:pt>
                <c:pt idx="290">
                  <c:v>136.02821145955559</c:v>
                </c:pt>
                <c:pt idx="291">
                  <c:v>139.36620296622226</c:v>
                </c:pt>
                <c:pt idx="292">
                  <c:v>136.02821145955559</c:v>
                </c:pt>
                <c:pt idx="293">
                  <c:v>130.0136452818025</c:v>
                </c:pt>
                <c:pt idx="294">
                  <c:v>125.72483195202472</c:v>
                </c:pt>
                <c:pt idx="295">
                  <c:v>123.08085046400002</c:v>
                </c:pt>
                <c:pt idx="296">
                  <c:v>122.55542587498766</c:v>
                </c:pt>
                <c:pt idx="297">
                  <c:v>123.08085046400002</c:v>
                </c:pt>
                <c:pt idx="298">
                  <c:v>124.66386764822225</c:v>
                </c:pt>
                <c:pt idx="299">
                  <c:v>125.72483195202472</c:v>
                </c:pt>
                <c:pt idx="300">
                  <c:v>125.72483195202472</c:v>
                </c:pt>
                <c:pt idx="301">
                  <c:v>124.66386764822225</c:v>
                </c:pt>
                <c:pt idx="302">
                  <c:v>122.03112518883954</c:v>
                </c:pt>
                <c:pt idx="303">
                  <c:v>117.87718020276543</c:v>
                </c:pt>
                <c:pt idx="304">
                  <c:v>112.78590022795065</c:v>
                </c:pt>
                <c:pt idx="305">
                  <c:v>105.35971205276547</c:v>
                </c:pt>
                <c:pt idx="306">
                  <c:v>98.186402022024708</c:v>
                </c:pt>
                <c:pt idx="307">
                  <c:v>93.544683192888925</c:v>
                </c:pt>
                <c:pt idx="308">
                  <c:v>91.265970135728423</c:v>
                </c:pt>
                <c:pt idx="309">
                  <c:v>90.362352232913608</c:v>
                </c:pt>
                <c:pt idx="310">
                  <c:v>88.568603261654346</c:v>
                </c:pt>
                <c:pt idx="311">
                  <c:v>86.351704862024718</c:v>
                </c:pt>
                <c:pt idx="312">
                  <c:v>83.295251022839523</c:v>
                </c:pt>
                <c:pt idx="313">
                  <c:v>78.603518516246936</c:v>
                </c:pt>
                <c:pt idx="314">
                  <c:v>72.828905600000013</c:v>
                </c:pt>
                <c:pt idx="315">
                  <c:v>66.499084668839515</c:v>
                </c:pt>
                <c:pt idx="316">
                  <c:v>61.196510955555567</c:v>
                </c:pt>
                <c:pt idx="317">
                  <c:v>56.469937460172851</c:v>
                </c:pt>
                <c:pt idx="318">
                  <c:v>50.575628888888907</c:v>
                </c:pt>
                <c:pt idx="319">
                  <c:v>44.056992276543212</c:v>
                </c:pt>
                <c:pt idx="320">
                  <c:v>38.280693506000006</c:v>
                </c:pt>
                <c:pt idx="321">
                  <c:v>36.828049054024696</c:v>
                </c:pt>
                <c:pt idx="322">
                  <c:v>34.841550741555565</c:v>
                </c:pt>
                <c:pt idx="323">
                  <c:v>34.841550741555565</c:v>
                </c:pt>
                <c:pt idx="324">
                  <c:v>33.182670114000004</c:v>
                </c:pt>
                <c:pt idx="325">
                  <c:v>32.099227752913592</c:v>
                </c:pt>
                <c:pt idx="326">
                  <c:v>32.099227752913592</c:v>
                </c:pt>
                <c:pt idx="327">
                  <c:v>31.298446962172843</c:v>
                </c:pt>
                <c:pt idx="328">
                  <c:v>30.507781297209885</c:v>
                </c:pt>
                <c:pt idx="329">
                  <c:v>23.616008933950628</c:v>
                </c:pt>
                <c:pt idx="330">
                  <c:v>17.209762608024693</c:v>
                </c:pt>
                <c:pt idx="331">
                  <c:v>16.049894852172844</c:v>
                </c:pt>
                <c:pt idx="332">
                  <c:v>15.672263489802475</c:v>
                </c:pt>
                <c:pt idx="333">
                  <c:v>14.206694154888893</c:v>
                </c:pt>
                <c:pt idx="334">
                  <c:v>13.675650051555557</c:v>
                </c:pt>
                <c:pt idx="335">
                  <c:v>12.643907222222227</c:v>
                </c:pt>
                <c:pt idx="336">
                  <c:v>11.815028859876545</c:v>
                </c:pt>
                <c:pt idx="337">
                  <c:v>11.491344834987657</c:v>
                </c:pt>
                <c:pt idx="338">
                  <c:v>11.815028859876545</c:v>
                </c:pt>
                <c:pt idx="339">
                  <c:v>13.327240163654324</c:v>
                </c:pt>
                <c:pt idx="340">
                  <c:v>17.804869174617288</c:v>
                </c:pt>
                <c:pt idx="341">
                  <c:v>25.018639708469138</c:v>
                </c:pt>
                <c:pt idx="342">
                  <c:v>32.638701127728403</c:v>
                </c:pt>
                <c:pt idx="343">
                  <c:v>35.121964506172851</c:v>
                </c:pt>
                <c:pt idx="344">
                  <c:v>35.96994921720988</c:v>
                </c:pt>
                <c:pt idx="345">
                  <c:v>36.540891872222225</c:v>
                </c:pt>
                <c:pt idx="346">
                  <c:v>39.165767011555559</c:v>
                </c:pt>
                <c:pt idx="347">
                  <c:v>39.761435529580261</c:v>
                </c:pt>
                <c:pt idx="348">
                  <c:v>41.27027512476544</c:v>
                </c:pt>
                <c:pt idx="349">
                  <c:v>43.117971433506185</c:v>
                </c:pt>
                <c:pt idx="350">
                  <c:v>44.372247029950628</c:v>
                </c:pt>
                <c:pt idx="351">
                  <c:v>44.688625686222231</c:v>
                </c:pt>
                <c:pt idx="352">
                  <c:v>44.372247029950628</c:v>
                </c:pt>
                <c:pt idx="353">
                  <c:v>44.056992276543212</c:v>
                </c:pt>
                <c:pt idx="354">
                  <c:v>43.742861426000012</c:v>
                </c:pt>
                <c:pt idx="355">
                  <c:v>43.742861426000012</c:v>
                </c:pt>
                <c:pt idx="356">
                  <c:v>44.372247029950628</c:v>
                </c:pt>
                <c:pt idx="357">
                  <c:v>44.688625686222231</c:v>
                </c:pt>
                <c:pt idx="358">
                  <c:v>44.056992276543212</c:v>
                </c:pt>
                <c:pt idx="359">
                  <c:v>40.663367578098779</c:v>
                </c:pt>
                <c:pt idx="360">
                  <c:v>35.121964506172851</c:v>
                </c:pt>
                <c:pt idx="361">
                  <c:v>30.246473881283958</c:v>
                </c:pt>
                <c:pt idx="362">
                  <c:v>26.951752634888894</c:v>
                </c:pt>
                <c:pt idx="363">
                  <c:v>25.018639708469138</c:v>
                </c:pt>
                <c:pt idx="364">
                  <c:v>24.079056914000006</c:v>
                </c:pt>
                <c:pt idx="365">
                  <c:v>24.079056914000006</c:v>
                </c:pt>
                <c:pt idx="366">
                  <c:v>24.312266758320991</c:v>
                </c:pt>
                <c:pt idx="367">
                  <c:v>25.256345164246923</c:v>
                </c:pt>
                <c:pt idx="368">
                  <c:v>27.446269895135813</c:v>
                </c:pt>
                <c:pt idx="369">
                  <c:v>31.033767837654324</c:v>
                </c:pt>
                <c:pt idx="370">
                  <c:v>33.182670114000004</c:v>
                </c:pt>
                <c:pt idx="371">
                  <c:v>33.731134711728401</c:v>
                </c:pt>
                <c:pt idx="372">
                  <c:v>31.83117691980247</c:v>
                </c:pt>
                <c:pt idx="373">
                  <c:v>25.495174522888899</c:v>
                </c:pt>
                <c:pt idx="374">
                  <c:v>17.605376416222228</c:v>
                </c:pt>
                <c:pt idx="375">
                  <c:v>11.652624896000003</c:v>
                </c:pt>
                <c:pt idx="376">
                  <c:v>7.9577942299506175</c:v>
                </c:pt>
                <c:pt idx="377">
                  <c:v>5.8465426995555578</c:v>
                </c:pt>
                <c:pt idx="378">
                  <c:v>4.4512172936543219</c:v>
                </c:pt>
                <c:pt idx="379">
                  <c:v>3.5964891654321001</c:v>
                </c:pt>
                <c:pt idx="380">
                  <c:v>2.9131562240000006</c:v>
                </c:pt>
                <c:pt idx="381">
                  <c:v>2.0910212788395066</c:v>
                </c:pt>
                <c:pt idx="382">
                  <c:v>1.3492453884691362</c:v>
                </c:pt>
                <c:pt idx="383">
                  <c:v>0.7693115105432099</c:v>
                </c:pt>
                <c:pt idx="384">
                  <c:v>0.29727230758024692</c:v>
                </c:pt>
                <c:pt idx="385">
                  <c:v>4.551806600000001E-2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1.4048785802469141E-2</c:v>
                </c:pt>
                <c:pt idx="393">
                  <c:v>0.24782058155555567</c:v>
                </c:pt>
                <c:pt idx="394">
                  <c:v>1.2947360995555557</c:v>
                </c:pt>
                <c:pt idx="395">
                  <c:v>3.8712834157283953</c:v>
                </c:pt>
                <c:pt idx="396">
                  <c:v>8.5017632162222245</c:v>
                </c:pt>
                <c:pt idx="397">
                  <c:v>15.485133662913581</c:v>
                </c:pt>
                <c:pt idx="398">
                  <c:v>24.546600505506177</c:v>
                </c:pt>
                <c:pt idx="399">
                  <c:v>32.910123669432103</c:v>
                </c:pt>
                <c:pt idx="400">
                  <c:v>36.828049054024696</c:v>
                </c:pt>
                <c:pt idx="401">
                  <c:v>36.828049054024696</c:v>
                </c:pt>
                <c:pt idx="402">
                  <c:v>34.841550741555565</c:v>
                </c:pt>
                <c:pt idx="403">
                  <c:v>30.507781297209885</c:v>
                </c:pt>
                <c:pt idx="404">
                  <c:v>26.218406016000007</c:v>
                </c:pt>
                <c:pt idx="405">
                  <c:v>22.929866235358027</c:v>
                </c:pt>
                <c:pt idx="406">
                  <c:v>19.650879629061734</c:v>
                </c:pt>
                <c:pt idx="407">
                  <c:v>16.240396387654325</c:v>
                </c:pt>
                <c:pt idx="408">
                  <c:v>13.154721074000003</c:v>
                </c:pt>
                <c:pt idx="409">
                  <c:v>11.33118867683951</c:v>
                </c:pt>
                <c:pt idx="410">
                  <c:v>10.857463619580249</c:v>
                </c:pt>
                <c:pt idx="411">
                  <c:v>11.014248069135803</c:v>
                </c:pt>
                <c:pt idx="412">
                  <c:v>11.33118867683951</c:v>
                </c:pt>
                <c:pt idx="413">
                  <c:v>11.815028859876545</c:v>
                </c:pt>
                <c:pt idx="414">
                  <c:v>12.475883744024697</c:v>
                </c:pt>
                <c:pt idx="415">
                  <c:v>14.206694154888893</c:v>
                </c:pt>
                <c:pt idx="416">
                  <c:v>17.013641558222222</c:v>
                </c:pt>
                <c:pt idx="417">
                  <c:v>19.650879629061734</c:v>
                </c:pt>
                <c:pt idx="418">
                  <c:v>20.500550194395064</c:v>
                </c:pt>
                <c:pt idx="419">
                  <c:v>19.861611416098768</c:v>
                </c:pt>
                <c:pt idx="420">
                  <c:v>17.407007560691365</c:v>
                </c:pt>
                <c:pt idx="421">
                  <c:v>15.485133662913581</c:v>
                </c:pt>
                <c:pt idx="422">
                  <c:v>14.747853384000003</c:v>
                </c:pt>
                <c:pt idx="423">
                  <c:v>15.114245717728398</c:v>
                </c:pt>
                <c:pt idx="424">
                  <c:v>16.624771167209879</c:v>
                </c:pt>
                <c:pt idx="425">
                  <c:v>20.500550194395064</c:v>
                </c:pt>
                <c:pt idx="426">
                  <c:v>28.702231345876548</c:v>
                </c:pt>
                <c:pt idx="427">
                  <c:v>42.189065716246915</c:v>
                </c:pt>
                <c:pt idx="428">
                  <c:v>56.114222203654343</c:v>
                </c:pt>
                <c:pt idx="429">
                  <c:v>62.6890539592099</c:v>
                </c:pt>
                <c:pt idx="430">
                  <c:v>63.064999467283961</c:v>
                </c:pt>
                <c:pt idx="431">
                  <c:v>60.456982870913592</c:v>
                </c:pt>
                <c:pt idx="432">
                  <c:v>57.184739681802476</c:v>
                </c:pt>
                <c:pt idx="433">
                  <c:v>55.053819851283968</c:v>
                </c:pt>
                <c:pt idx="434">
                  <c:v>54.352504464024712</c:v>
                </c:pt>
                <c:pt idx="435">
                  <c:v>52.618884296000012</c:v>
                </c:pt>
                <c:pt idx="436">
                  <c:v>47.914226906469139</c:v>
                </c:pt>
                <c:pt idx="437">
                  <c:v>40.060955642888899</c:v>
                </c:pt>
                <c:pt idx="438">
                  <c:v>29.727230758024699</c:v>
                </c:pt>
                <c:pt idx="439">
                  <c:v>18.614079236839508</c:v>
                </c:pt>
                <c:pt idx="440">
                  <c:v>9.3514337815555582</c:v>
                </c:pt>
                <c:pt idx="441">
                  <c:v>3.3318100409135809</c:v>
                </c:pt>
                <c:pt idx="442">
                  <c:v>0.81145786795061747</c:v>
                </c:pt>
                <c:pt idx="443">
                  <c:v>9.4969792024691371E-2</c:v>
                </c:pt>
                <c:pt idx="444">
                  <c:v>2.247805728395062E-3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1.4048785802469141E-2</c:v>
                </c:pt>
                <c:pt idx="513">
                  <c:v>0.35121964506172848</c:v>
                </c:pt>
                <c:pt idx="514">
                  <c:v>2.4478604382222224</c:v>
                </c:pt>
                <c:pt idx="515">
                  <c:v>7.8246117405432107</c:v>
                </c:pt>
                <c:pt idx="516">
                  <c:v>15.860517219555563</c:v>
                </c:pt>
                <c:pt idx="517">
                  <c:v>23.616008933950628</c:v>
                </c:pt>
                <c:pt idx="518">
                  <c:v>26.951752634888894</c:v>
                </c:pt>
                <c:pt idx="519">
                  <c:v>26.951752634888894</c:v>
                </c:pt>
                <c:pt idx="520">
                  <c:v>25.495174522888899</c:v>
                </c:pt>
                <c:pt idx="521">
                  <c:v>23.157456565358032</c:v>
                </c:pt>
                <c:pt idx="522">
                  <c:v>20.715777592888891</c:v>
                </c:pt>
                <c:pt idx="523">
                  <c:v>17.804869174617288</c:v>
                </c:pt>
                <c:pt idx="524">
                  <c:v>13.500883156172842</c:v>
                </c:pt>
                <c:pt idx="525">
                  <c:v>7.9577942299506175</c:v>
                </c:pt>
                <c:pt idx="526">
                  <c:v>3.2458314718024699</c:v>
                </c:pt>
                <c:pt idx="527">
                  <c:v>0.89912229135802502</c:v>
                </c:pt>
                <c:pt idx="528">
                  <c:v>0.22478057283950625</c:v>
                </c:pt>
                <c:pt idx="529">
                  <c:v>5.6195143209876564E-2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2.247805728395062E-3</c:v>
                </c:pt>
                <c:pt idx="534">
                  <c:v>8.092100622222223E-2</c:v>
                </c:pt>
                <c:pt idx="535">
                  <c:v>0.57543826646913587</c:v>
                </c:pt>
                <c:pt idx="536">
                  <c:v>1.5195166723950619</c:v>
                </c:pt>
                <c:pt idx="537">
                  <c:v>3.7785614294320995</c:v>
                </c:pt>
                <c:pt idx="538">
                  <c:v>9.496979202469138</c:v>
                </c:pt>
                <c:pt idx="539">
                  <c:v>19.861611416098768</c:v>
                </c:pt>
                <c:pt idx="540">
                  <c:v>29.986290368222232</c:v>
                </c:pt>
                <c:pt idx="541">
                  <c:v>33.731134711728401</c:v>
                </c:pt>
                <c:pt idx="542">
                  <c:v>33.731134711728401</c:v>
                </c:pt>
                <c:pt idx="543">
                  <c:v>33.182670114000004</c:v>
                </c:pt>
                <c:pt idx="544">
                  <c:v>31.298446962172843</c:v>
                </c:pt>
                <c:pt idx="545">
                  <c:v>27.945282766839515</c:v>
                </c:pt>
                <c:pt idx="546">
                  <c:v>22.703399808222223</c:v>
                </c:pt>
                <c:pt idx="547">
                  <c:v>19.232787763580255</c:v>
                </c:pt>
                <c:pt idx="548">
                  <c:v>16.624771167209879</c:v>
                </c:pt>
                <c:pt idx="549">
                  <c:v>14.930487599432102</c:v>
                </c:pt>
                <c:pt idx="550">
                  <c:v>13.327240163654324</c:v>
                </c:pt>
                <c:pt idx="551">
                  <c:v>12.143208496222222</c:v>
                </c:pt>
                <c:pt idx="552">
                  <c:v>11.491344834987657</c:v>
                </c:pt>
                <c:pt idx="553">
                  <c:v>10.547266429061729</c:v>
                </c:pt>
                <c:pt idx="554">
                  <c:v>9.9403588823950653</c:v>
                </c:pt>
                <c:pt idx="555">
                  <c:v>9.6436485262469152</c:v>
                </c:pt>
                <c:pt idx="556">
                  <c:v>9.6436485262469152</c:v>
                </c:pt>
                <c:pt idx="557">
                  <c:v>9.9403588823950653</c:v>
                </c:pt>
                <c:pt idx="558">
                  <c:v>10.701803072888893</c:v>
                </c:pt>
                <c:pt idx="559">
                  <c:v>11.815028859876545</c:v>
                </c:pt>
                <c:pt idx="560">
                  <c:v>15.299127738888892</c:v>
                </c:pt>
                <c:pt idx="561">
                  <c:v>16.240396387654325</c:v>
                </c:pt>
                <c:pt idx="562">
                  <c:v>16.240396387654325</c:v>
                </c:pt>
                <c:pt idx="563">
                  <c:v>16.240396387654325</c:v>
                </c:pt>
                <c:pt idx="564">
                  <c:v>13.327240163654324</c:v>
                </c:pt>
                <c:pt idx="565">
                  <c:v>5.7324665588395067</c:v>
                </c:pt>
                <c:pt idx="566">
                  <c:v>1.2947360995555557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5.6195143209876564E-2</c:v>
                </c:pt>
                <c:pt idx="602">
                  <c:v>0.24782058155555567</c:v>
                </c:pt>
                <c:pt idx="603">
                  <c:v>1.2947360995555557</c:v>
                </c:pt>
                <c:pt idx="604">
                  <c:v>4.6535198092098771</c:v>
                </c:pt>
                <c:pt idx="605">
                  <c:v>11.33118867683951</c:v>
                </c:pt>
                <c:pt idx="606">
                  <c:v>22.030743944000005</c:v>
                </c:pt>
                <c:pt idx="607">
                  <c:v>36.540891872222225</c:v>
                </c:pt>
                <c:pt idx="608">
                  <c:v>52.275531970987657</c:v>
                </c:pt>
                <c:pt idx="609">
                  <c:v>68.054566232888888</c:v>
                </c:pt>
                <c:pt idx="610">
                  <c:v>84.598416393876576</c:v>
                </c:pt>
                <c:pt idx="611">
                  <c:v>103.4221035148889</c:v>
                </c:pt>
                <c:pt idx="612">
                  <c:v>120.98589552513583</c:v>
                </c:pt>
                <c:pt idx="613">
                  <c:v>131.09708764288891</c:v>
                </c:pt>
                <c:pt idx="614">
                  <c:v>133.27745919943214</c:v>
                </c:pt>
                <c:pt idx="615">
                  <c:v>132.18502561543212</c:v>
                </c:pt>
                <c:pt idx="616">
                  <c:v>131.64049467772841</c:v>
                </c:pt>
                <c:pt idx="617">
                  <c:v>130.55480451091361</c:v>
                </c:pt>
                <c:pt idx="618">
                  <c:v>128.39691101165437</c:v>
                </c:pt>
                <c:pt idx="619">
                  <c:v>124.1350713506173</c:v>
                </c:pt>
                <c:pt idx="620">
                  <c:v>118.39248966600003</c:v>
                </c:pt>
                <c:pt idx="621">
                  <c:v>113.28997066254321</c:v>
                </c:pt>
                <c:pt idx="622">
                  <c:v>110.78085751822225</c:v>
                </c:pt>
                <c:pt idx="623">
                  <c:v>110.28240659795064</c:v>
                </c:pt>
                <c:pt idx="624">
                  <c:v>111.28043234135804</c:v>
                </c:pt>
                <c:pt idx="625">
                  <c:v>114.30148324032103</c:v>
                </c:pt>
                <c:pt idx="626">
                  <c:v>117.36299464239509</c:v>
                </c:pt>
                <c:pt idx="627">
                  <c:v>118.9089230320988</c:v>
                </c:pt>
                <c:pt idx="628">
                  <c:v>118.9089230320988</c:v>
                </c:pt>
                <c:pt idx="629">
                  <c:v>118.9089230320988</c:v>
                </c:pt>
                <c:pt idx="630">
                  <c:v>119.42648030106174</c:v>
                </c:pt>
                <c:pt idx="631">
                  <c:v>122.55542587498766</c:v>
                </c:pt>
                <c:pt idx="632">
                  <c:v>127.86024739400003</c:v>
                </c:pt>
                <c:pt idx="633">
                  <c:v>134.37438839488894</c:v>
                </c:pt>
                <c:pt idx="634">
                  <c:v>142.17876988387656</c:v>
                </c:pt>
                <c:pt idx="635">
                  <c:v>149.62294050488893</c:v>
                </c:pt>
                <c:pt idx="636">
                  <c:v>155.47847442735804</c:v>
                </c:pt>
                <c:pt idx="637">
                  <c:v>157.85215727654321</c:v>
                </c:pt>
                <c:pt idx="638">
                  <c:v>157.85215727654321</c:v>
                </c:pt>
                <c:pt idx="639">
                  <c:v>157.25705070995065</c:v>
                </c:pt>
                <c:pt idx="640">
                  <c:v>156.07020928535806</c:v>
                </c:pt>
                <c:pt idx="641">
                  <c:v>155.47847442735804</c:v>
                </c:pt>
                <c:pt idx="642">
                  <c:v>158.44838774600004</c:v>
                </c:pt>
                <c:pt idx="643">
                  <c:v>165.69081780288894</c:v>
                </c:pt>
                <c:pt idx="644">
                  <c:v>171.22884916622229</c:v>
                </c:pt>
                <c:pt idx="645">
                  <c:v>173.09508987222225</c:v>
                </c:pt>
                <c:pt idx="646">
                  <c:v>175.59914545365436</c:v>
                </c:pt>
                <c:pt idx="647">
                  <c:v>178.12118348091363</c:v>
                </c:pt>
                <c:pt idx="648">
                  <c:v>180.66120395400003</c:v>
                </c:pt>
                <c:pt idx="649">
                  <c:v>181.93795760772844</c:v>
                </c:pt>
                <c:pt idx="650">
                  <c:v>181.29901882943216</c:v>
                </c:pt>
                <c:pt idx="651">
                  <c:v>176.22796910617285</c:v>
                </c:pt>
                <c:pt idx="652">
                  <c:v>165.08110049906176</c:v>
                </c:pt>
                <c:pt idx="653">
                  <c:v>152.53665868032098</c:v>
                </c:pt>
                <c:pt idx="654">
                  <c:v>141.05037140822225</c:v>
                </c:pt>
                <c:pt idx="655">
                  <c:v>125.19378784869137</c:v>
                </c:pt>
                <c:pt idx="656">
                  <c:v>104.87362406400003</c:v>
                </c:pt>
                <c:pt idx="657">
                  <c:v>86.351704862024718</c:v>
                </c:pt>
                <c:pt idx="658">
                  <c:v>74.865979541358044</c:v>
                </c:pt>
                <c:pt idx="659">
                  <c:v>66.113024034987674</c:v>
                </c:pt>
                <c:pt idx="660">
                  <c:v>54.003532624691367</c:v>
                </c:pt>
                <c:pt idx="661">
                  <c:v>37.987916809876552</c:v>
                </c:pt>
                <c:pt idx="662">
                  <c:v>24.079056914000006</c:v>
                </c:pt>
                <c:pt idx="663">
                  <c:v>13.327240163654324</c:v>
                </c:pt>
                <c:pt idx="664">
                  <c:v>9.6436485262469152</c:v>
                </c:pt>
                <c:pt idx="665">
                  <c:v>8.0921006222222243</c:v>
                </c:pt>
                <c:pt idx="666">
                  <c:v>8.7804911265432128</c:v>
                </c:pt>
                <c:pt idx="667">
                  <c:v>11.014248069135803</c:v>
                </c:pt>
                <c:pt idx="668">
                  <c:v>20.286446698765435</c:v>
                </c:pt>
                <c:pt idx="669">
                  <c:v>30.246473881283958</c:v>
                </c:pt>
                <c:pt idx="670">
                  <c:v>44.056992276543212</c:v>
                </c:pt>
                <c:pt idx="671">
                  <c:v>57.543826646913601</c:v>
                </c:pt>
                <c:pt idx="672">
                  <c:v>64.961585550617301</c:v>
                </c:pt>
                <c:pt idx="673">
                  <c:v>72.828905600000013</c:v>
                </c:pt>
                <c:pt idx="674">
                  <c:v>81.145786795061738</c:v>
                </c:pt>
                <c:pt idx="675">
                  <c:v>89.912229135802491</c:v>
                </c:pt>
                <c:pt idx="676">
                  <c:v>91.265970135728423</c:v>
                </c:pt>
                <c:pt idx="677">
                  <c:v>92.174083650000014</c:v>
                </c:pt>
                <c:pt idx="678">
                  <c:v>85.472812822222252</c:v>
                </c:pt>
                <c:pt idx="679">
                  <c:v>71.620148069555569</c:v>
                </c:pt>
                <c:pt idx="680">
                  <c:v>56.826776619555574</c:v>
                </c:pt>
                <c:pt idx="681">
                  <c:v>41.27027512476544</c:v>
                </c:pt>
                <c:pt idx="682">
                  <c:v>29.212483246222227</c:v>
                </c:pt>
                <c:pt idx="683">
                  <c:v>25.018639708469138</c:v>
                </c:pt>
                <c:pt idx="684">
                  <c:v>20.073467106000006</c:v>
                </c:pt>
                <c:pt idx="685">
                  <c:v>20.073467106000006</c:v>
                </c:pt>
                <c:pt idx="686">
                  <c:v>25.495174522888899</c:v>
                </c:pt>
                <c:pt idx="687">
                  <c:v>32.099227752913592</c:v>
                </c:pt>
                <c:pt idx="688">
                  <c:v>37.696264016617292</c:v>
                </c:pt>
                <c:pt idx="689">
                  <c:v>45.324754707358039</c:v>
                </c:pt>
                <c:pt idx="690">
                  <c:v>51.592199029555559</c:v>
                </c:pt>
                <c:pt idx="691">
                  <c:v>53.655684688222237</c:v>
                </c:pt>
                <c:pt idx="692">
                  <c:v>54.352504464024712</c:v>
                </c:pt>
                <c:pt idx="693">
                  <c:v>56.826776619555574</c:v>
                </c:pt>
                <c:pt idx="694">
                  <c:v>60.088904682888909</c:v>
                </c:pt>
                <c:pt idx="695">
                  <c:v>61.940534651654325</c:v>
                </c:pt>
                <c:pt idx="696">
                  <c:v>58.99141353600001</c:v>
                </c:pt>
                <c:pt idx="697">
                  <c:v>45.006128245358028</c:v>
                </c:pt>
                <c:pt idx="698">
                  <c:v>37.405735126222233</c:v>
                </c:pt>
                <c:pt idx="699">
                  <c:v>29.986290368222232</c:v>
                </c:pt>
                <c:pt idx="700">
                  <c:v>26.706179859061734</c:v>
                </c:pt>
                <c:pt idx="701">
                  <c:v>25.256345164246923</c:v>
                </c:pt>
                <c:pt idx="702">
                  <c:v>24.782058155555557</c:v>
                </c:pt>
                <c:pt idx="703">
                  <c:v>24.782058155555557</c:v>
                </c:pt>
                <c:pt idx="704">
                  <c:v>24.546600505506177</c:v>
                </c:pt>
                <c:pt idx="705">
                  <c:v>22.253838662543213</c:v>
                </c:pt>
                <c:pt idx="706">
                  <c:v>18.005485835876549</c:v>
                </c:pt>
                <c:pt idx="707">
                  <c:v>12.813054603283955</c:v>
                </c:pt>
                <c:pt idx="708">
                  <c:v>9.207012263506174</c:v>
                </c:pt>
                <c:pt idx="709">
                  <c:v>8.0921006222222243</c:v>
                </c:pt>
                <c:pt idx="710">
                  <c:v>9.7914417528888897</c:v>
                </c:pt>
                <c:pt idx="711">
                  <c:v>16.432021826000003</c:v>
                </c:pt>
                <c:pt idx="712">
                  <c:v>25.018639708469138</c:v>
                </c:pt>
                <c:pt idx="713">
                  <c:v>26.706179859061734</c:v>
                </c:pt>
                <c:pt idx="714">
                  <c:v>25.256345164246923</c:v>
                </c:pt>
                <c:pt idx="715">
                  <c:v>19.232787763580255</c:v>
                </c:pt>
                <c:pt idx="716">
                  <c:v>10.857463619580249</c:v>
                </c:pt>
                <c:pt idx="717">
                  <c:v>8.0921006222222243</c:v>
                </c:pt>
                <c:pt idx="718">
                  <c:v>8.0921006222222243</c:v>
                </c:pt>
                <c:pt idx="719">
                  <c:v>9.496979202469138</c:v>
                </c:pt>
                <c:pt idx="720">
                  <c:v>14.3859566617284</c:v>
                </c:pt>
                <c:pt idx="721">
                  <c:v>19.232787763580255</c:v>
                </c:pt>
                <c:pt idx="722">
                  <c:v>23.846970972543218</c:v>
                </c:pt>
                <c:pt idx="723">
                  <c:v>28.448791250000006</c:v>
                </c:pt>
                <c:pt idx="724">
                  <c:v>32.368402488888897</c:v>
                </c:pt>
                <c:pt idx="725">
                  <c:v>39.761435529580261</c:v>
                </c:pt>
                <c:pt idx="726">
                  <c:v>50.239019981061737</c:v>
                </c:pt>
                <c:pt idx="727">
                  <c:v>68.054566232888888</c:v>
                </c:pt>
                <c:pt idx="728">
                  <c:v>80.293868424000024</c:v>
                </c:pt>
                <c:pt idx="729">
                  <c:v>90.81359923288889</c:v>
                </c:pt>
                <c:pt idx="730">
                  <c:v>97.249067033283964</c:v>
                </c:pt>
                <c:pt idx="731">
                  <c:v>98.656755370691386</c:v>
                </c:pt>
                <c:pt idx="732">
                  <c:v>99.128232622222228</c:v>
                </c:pt>
                <c:pt idx="733">
                  <c:v>100.07455883387655</c:v>
                </c:pt>
                <c:pt idx="734">
                  <c:v>101.02538065698769</c:v>
                </c:pt>
                <c:pt idx="735">
                  <c:v>102.46004266313581</c:v>
                </c:pt>
                <c:pt idx="736">
                  <c:v>104.38865997809879</c:v>
                </c:pt>
                <c:pt idx="737">
                  <c:v>107.31530303646916</c:v>
                </c:pt>
                <c:pt idx="738">
                  <c:v>108.79379725432101</c:v>
                </c:pt>
                <c:pt idx="739">
                  <c:v>109.28887646600002</c:v>
                </c:pt>
                <c:pt idx="740">
                  <c:v>115.3174914295556</c:v>
                </c:pt>
                <c:pt idx="741">
                  <c:v>120.98589552513583</c:v>
                </c:pt>
                <c:pt idx="742">
                  <c:v>125.19378784869137</c:v>
                </c:pt>
                <c:pt idx="743">
                  <c:v>125.72483195202472</c:v>
                </c:pt>
                <c:pt idx="744">
                  <c:v>126.25699995822224</c:v>
                </c:pt>
                <c:pt idx="745">
                  <c:v>126.25699995822224</c:v>
                </c:pt>
                <c:pt idx="746">
                  <c:v>126.79029186728397</c:v>
                </c:pt>
                <c:pt idx="747">
                  <c:v>128.93469853217286</c:v>
                </c:pt>
                <c:pt idx="748">
                  <c:v>132.73068045600002</c:v>
                </c:pt>
                <c:pt idx="749">
                  <c:v>137.13637968365433</c:v>
                </c:pt>
                <c:pt idx="750">
                  <c:v>139.36620296622226</c:v>
                </c:pt>
                <c:pt idx="751">
                  <c:v>139.36620296622226</c:v>
                </c:pt>
                <c:pt idx="752">
                  <c:v>138.80706129128399</c:v>
                </c:pt>
                <c:pt idx="753">
                  <c:v>136.58173362017288</c:v>
                </c:pt>
                <c:pt idx="754">
                  <c:v>132.18502561543212</c:v>
                </c:pt>
                <c:pt idx="755">
                  <c:v>127.32470767920988</c:v>
                </c:pt>
                <c:pt idx="756">
                  <c:v>120.46496654758026</c:v>
                </c:pt>
                <c:pt idx="757">
                  <c:v>107.31530303646916</c:v>
                </c:pt>
                <c:pt idx="758">
                  <c:v>86.792836736222228</c:v>
                </c:pt>
                <c:pt idx="759">
                  <c:v>65.344274475876546</c:v>
                </c:pt>
                <c:pt idx="760">
                  <c:v>47.26011543950618</c:v>
                </c:pt>
                <c:pt idx="761">
                  <c:v>31.564249989555559</c:v>
                </c:pt>
                <c:pt idx="762">
                  <c:v>19.025427685135803</c:v>
                </c:pt>
                <c:pt idx="763">
                  <c:v>11.491344834987657</c:v>
                </c:pt>
                <c:pt idx="764">
                  <c:v>8.0921006222222243</c:v>
                </c:pt>
                <c:pt idx="765">
                  <c:v>9.207012263506174</c:v>
                </c:pt>
                <c:pt idx="766">
                  <c:v>14.3859566617284</c:v>
                </c:pt>
                <c:pt idx="767">
                  <c:v>20.500550194395064</c:v>
                </c:pt>
                <c:pt idx="768">
                  <c:v>28.196475056987662</c:v>
                </c:pt>
                <c:pt idx="769">
                  <c:v>36.828049054024696</c:v>
                </c:pt>
                <c:pt idx="770">
                  <c:v>50.91336169958025</c:v>
                </c:pt>
                <c:pt idx="771">
                  <c:v>70.024206002395076</c:v>
                </c:pt>
                <c:pt idx="772">
                  <c:v>89.463229941555582</c:v>
                </c:pt>
                <c:pt idx="773">
                  <c:v>111.28043234135804</c:v>
                </c:pt>
                <c:pt idx="774">
                  <c:v>126.79029186728397</c:v>
                </c:pt>
                <c:pt idx="775">
                  <c:v>145.5909389795803</c:v>
                </c:pt>
                <c:pt idx="776">
                  <c:v>164.47250709809882</c:v>
                </c:pt>
                <c:pt idx="777">
                  <c:v>178.12118348091363</c:v>
                </c:pt>
                <c:pt idx="778">
                  <c:v>189.69288737069144</c:v>
                </c:pt>
                <c:pt idx="779">
                  <c:v>200.95607992424695</c:v>
                </c:pt>
                <c:pt idx="780">
                  <c:v>209.78827058254325</c:v>
                </c:pt>
                <c:pt idx="781">
                  <c:v>216.71151222600005</c:v>
                </c:pt>
                <c:pt idx="782">
                  <c:v>221.62465359683952</c:v>
                </c:pt>
                <c:pt idx="783">
                  <c:v>225.16775737622226</c:v>
                </c:pt>
                <c:pt idx="784">
                  <c:v>227.30710647822229</c:v>
                </c:pt>
                <c:pt idx="785">
                  <c:v>230.1753065876544</c:v>
                </c:pt>
                <c:pt idx="786">
                  <c:v>235.23792703943212</c:v>
                </c:pt>
                <c:pt idx="787">
                  <c:v>238.88780159091363</c:v>
                </c:pt>
                <c:pt idx="788">
                  <c:v>239.62114820980253</c:v>
                </c:pt>
                <c:pt idx="789">
                  <c:v>239.62114820980253</c:v>
                </c:pt>
                <c:pt idx="790">
                  <c:v>240.35561873155564</c:v>
                </c:pt>
                <c:pt idx="791">
                  <c:v>242.56577371400004</c:v>
                </c:pt>
                <c:pt idx="792">
                  <c:v>244.78604382222227</c:v>
                </c:pt>
                <c:pt idx="793">
                  <c:v>241.82793148365437</c:v>
                </c:pt>
                <c:pt idx="794">
                  <c:v>226.59286620802473</c:v>
                </c:pt>
                <c:pt idx="795">
                  <c:v>200.28454796288889</c:v>
                </c:pt>
                <c:pt idx="796">
                  <c:v>167.5267131315556</c:v>
                </c:pt>
                <c:pt idx="797">
                  <c:v>136.58173362017288</c:v>
                </c:pt>
                <c:pt idx="798">
                  <c:v>113.28997066254321</c:v>
                </c:pt>
                <c:pt idx="799">
                  <c:v>100.54940779400002</c:v>
                </c:pt>
                <c:pt idx="800">
                  <c:v>96.316227656000024</c:v>
                </c:pt>
                <c:pt idx="801">
                  <c:v>95.85149382165433</c:v>
                </c:pt>
                <c:pt idx="802">
                  <c:v>99.600833776617321</c:v>
                </c:pt>
                <c:pt idx="803">
                  <c:v>112.28295369622222</c:v>
                </c:pt>
                <c:pt idx="804">
                  <c:v>131.64049467772841</c:v>
                </c:pt>
                <c:pt idx="805">
                  <c:v>148.46532055476547</c:v>
                </c:pt>
                <c:pt idx="806">
                  <c:v>156.07020928535806</c:v>
                </c:pt>
                <c:pt idx="807">
                  <c:v>157.85215727654321</c:v>
                </c:pt>
                <c:pt idx="808">
                  <c:v>154.88786347222225</c:v>
                </c:pt>
                <c:pt idx="809">
                  <c:v>147.88819643400004</c:v>
                </c:pt>
                <c:pt idx="810">
                  <c:v>138.80706129128399</c:v>
                </c:pt>
                <c:pt idx="811">
                  <c:v>126.25699995822224</c:v>
                </c:pt>
                <c:pt idx="812">
                  <c:v>107.31530303646916</c:v>
                </c:pt>
                <c:pt idx="813">
                  <c:v>88.568603261654346</c:v>
                </c:pt>
                <c:pt idx="814">
                  <c:v>70.819929230246913</c:v>
                </c:pt>
                <c:pt idx="815">
                  <c:v>54.352504464024712</c:v>
                </c:pt>
                <c:pt idx="816">
                  <c:v>38.869618606839509</c:v>
                </c:pt>
                <c:pt idx="817">
                  <c:v>26.951752634888894</c:v>
                </c:pt>
                <c:pt idx="818">
                  <c:v>18.207226400000003</c:v>
                </c:pt>
                <c:pt idx="819">
                  <c:v>16.240396387654325</c:v>
                </c:pt>
                <c:pt idx="820">
                  <c:v>18.207226400000003</c:v>
                </c:pt>
                <c:pt idx="821">
                  <c:v>25.735127784395072</c:v>
                </c:pt>
                <c:pt idx="822">
                  <c:v>34.56226087980248</c:v>
                </c:pt>
                <c:pt idx="823">
                  <c:v>43.742861426000012</c:v>
                </c:pt>
                <c:pt idx="824">
                  <c:v>53.308960654617294</c:v>
                </c:pt>
                <c:pt idx="825">
                  <c:v>61.196510955555567</c:v>
                </c:pt>
                <c:pt idx="826">
                  <c:v>69.232978386000013</c:v>
                </c:pt>
                <c:pt idx="827">
                  <c:v>77.347557065506194</c:v>
                </c:pt>
                <c:pt idx="828">
                  <c:v>85.035052656617296</c:v>
                </c:pt>
                <c:pt idx="829">
                  <c:v>96.316227656000024</c:v>
                </c:pt>
                <c:pt idx="830">
                  <c:v>108.79379725432101</c:v>
                </c:pt>
                <c:pt idx="831">
                  <c:v>120.46496654758026</c:v>
                </c:pt>
                <c:pt idx="832">
                  <c:v>127.86024739400003</c:v>
                </c:pt>
                <c:pt idx="833">
                  <c:v>130.55480451091361</c:v>
                </c:pt>
                <c:pt idx="834">
                  <c:v>133.27745919943214</c:v>
                </c:pt>
                <c:pt idx="835">
                  <c:v>136.58173362017288</c:v>
                </c:pt>
                <c:pt idx="836">
                  <c:v>139.36620296622226</c:v>
                </c:pt>
                <c:pt idx="837">
                  <c:v>141.61400869461733</c:v>
                </c:pt>
                <c:pt idx="838">
                  <c:v>145.5909389795803</c:v>
                </c:pt>
                <c:pt idx="839">
                  <c:v>150.78505606646917</c:v>
                </c:pt>
                <c:pt idx="840">
                  <c:v>154.88786347222225</c:v>
                </c:pt>
                <c:pt idx="841">
                  <c:v>159.6442203935062</c:v>
                </c:pt>
                <c:pt idx="842">
                  <c:v>166.91362411913585</c:v>
                </c:pt>
                <c:pt idx="843">
                  <c:v>174.34486985720989</c:v>
                </c:pt>
                <c:pt idx="844">
                  <c:v>179.38894591172843</c:v>
                </c:pt>
                <c:pt idx="845">
                  <c:v>181.29901882943216</c:v>
                </c:pt>
                <c:pt idx="846">
                  <c:v>182.57802028888895</c:v>
                </c:pt>
                <c:pt idx="847">
                  <c:v>183.86151735980252</c:v>
                </c:pt>
                <c:pt idx="848">
                  <c:v>187.08992833720995</c:v>
                </c:pt>
                <c:pt idx="849">
                  <c:v>193.6310430068396</c:v>
                </c:pt>
                <c:pt idx="850">
                  <c:v>202.97741922550617</c:v>
                </c:pt>
                <c:pt idx="851">
                  <c:v>209.78827058254325</c:v>
                </c:pt>
                <c:pt idx="852">
                  <c:v>213.92872873424699</c:v>
                </c:pt>
                <c:pt idx="853">
                  <c:v>218.10964738906182</c:v>
                </c:pt>
                <c:pt idx="854">
                  <c:v>222.33102654698766</c:v>
                </c:pt>
                <c:pt idx="855">
                  <c:v>225.16775737622226</c:v>
                </c:pt>
                <c:pt idx="856">
                  <c:v>225.8797498406914</c:v>
                </c:pt>
                <c:pt idx="857">
                  <c:v>226.59286620802473</c:v>
                </c:pt>
                <c:pt idx="858">
                  <c:v>233.78584453888899</c:v>
                </c:pt>
                <c:pt idx="859">
                  <c:v>243.30473984720996</c:v>
                </c:pt>
                <c:pt idx="860">
                  <c:v>250.7562158368396</c:v>
                </c:pt>
                <c:pt idx="861">
                  <c:v>255.2810487680988</c:v>
                </c:pt>
                <c:pt idx="862">
                  <c:v>265.99633867535806</c:v>
                </c:pt>
                <c:pt idx="863">
                  <c:v>284.07824990600005</c:v>
                </c:pt>
                <c:pt idx="864">
                  <c:v>293.74831014955555</c:v>
                </c:pt>
                <c:pt idx="865">
                  <c:v>297.82526778943213</c:v>
                </c:pt>
                <c:pt idx="866">
                  <c:v>302.75470575180253</c:v>
                </c:pt>
                <c:pt idx="867">
                  <c:v>312.73496318587655</c:v>
                </c:pt>
                <c:pt idx="868">
                  <c:v>324.58314718024695</c:v>
                </c:pt>
                <c:pt idx="869">
                  <c:v>329.72837449254331</c:v>
                </c:pt>
                <c:pt idx="870">
                  <c:v>328.86802685000009</c:v>
                </c:pt>
                <c:pt idx="871">
                  <c:v>326.29372733955569</c:v>
                </c:pt>
                <c:pt idx="872">
                  <c:v>322.87706263239517</c:v>
                </c:pt>
                <c:pt idx="873">
                  <c:v>319.47838037106175</c:v>
                </c:pt>
                <c:pt idx="874">
                  <c:v>314.41407406498774</c:v>
                </c:pt>
                <c:pt idx="875">
                  <c:v>306.89347804920999</c:v>
                </c:pt>
                <c:pt idx="876">
                  <c:v>297.00762845572842</c:v>
                </c:pt>
                <c:pt idx="877">
                  <c:v>285.67868758461736</c:v>
                </c:pt>
                <c:pt idx="878">
                  <c:v>278.51212097106185</c:v>
                </c:pt>
                <c:pt idx="879">
                  <c:v>275.35620172839509</c:v>
                </c:pt>
                <c:pt idx="880">
                  <c:v>275.35620172839509</c:v>
                </c:pt>
                <c:pt idx="881">
                  <c:v>267.54507682222231</c:v>
                </c:pt>
                <c:pt idx="882">
                  <c:v>259.8463422024692</c:v>
                </c:pt>
                <c:pt idx="883">
                  <c:v>259.8463422024692</c:v>
                </c:pt>
                <c:pt idx="884">
                  <c:v>259.8463422024692</c:v>
                </c:pt>
                <c:pt idx="885">
                  <c:v>260.61115810155565</c:v>
                </c:pt>
                <c:pt idx="886">
                  <c:v>262.91234921600005</c:v>
                </c:pt>
                <c:pt idx="887">
                  <c:v>264.4520961399507</c:v>
                </c:pt>
                <c:pt idx="888">
                  <c:v>265.22365545622228</c:v>
                </c:pt>
                <c:pt idx="889">
                  <c:v>263.68166072654333</c:v>
                </c:pt>
                <c:pt idx="890">
                  <c:v>260.61115810155565</c:v>
                </c:pt>
                <c:pt idx="891">
                  <c:v>254.52410018906173</c:v>
                </c:pt>
                <c:pt idx="892">
                  <c:v>246.27184340869144</c:v>
                </c:pt>
                <c:pt idx="893">
                  <c:v>235.96565414400004</c:v>
                </c:pt>
                <c:pt idx="894">
                  <c:v>227.30710647822229</c:v>
                </c:pt>
                <c:pt idx="895">
                  <c:v>220.21527940513587</c:v>
                </c:pt>
                <c:pt idx="896">
                  <c:v>216.71151222600005</c:v>
                </c:pt>
                <c:pt idx="897">
                  <c:v>215.31787267439506</c:v>
                </c:pt>
                <c:pt idx="898">
                  <c:v>215.31787267439506</c:v>
                </c:pt>
                <c:pt idx="899">
                  <c:v>214.62273875288895</c:v>
                </c:pt>
                <c:pt idx="900">
                  <c:v>212.54408040555555</c:v>
                </c:pt>
                <c:pt idx="901">
                  <c:v>208.4171090882223</c:v>
                </c:pt>
                <c:pt idx="902">
                  <c:v>200.28454796288889</c:v>
                </c:pt>
                <c:pt idx="903">
                  <c:v>167.5267131315556</c:v>
                </c:pt>
                <c:pt idx="904">
                  <c:v>136.58173362017288</c:v>
                </c:pt>
                <c:pt idx="905">
                  <c:v>113.28997066254321</c:v>
                </c:pt>
                <c:pt idx="906">
                  <c:v>100.54940779400002</c:v>
                </c:pt>
                <c:pt idx="907">
                  <c:v>96.316227656000024</c:v>
                </c:pt>
                <c:pt idx="908">
                  <c:v>95.85149382165433</c:v>
                </c:pt>
                <c:pt idx="909">
                  <c:v>99.600833776617321</c:v>
                </c:pt>
                <c:pt idx="910">
                  <c:v>112.28295369622222</c:v>
                </c:pt>
                <c:pt idx="911">
                  <c:v>131.64049467772841</c:v>
                </c:pt>
                <c:pt idx="912">
                  <c:v>148.46532055476547</c:v>
                </c:pt>
                <c:pt idx="913">
                  <c:v>156.07020928535806</c:v>
                </c:pt>
                <c:pt idx="914">
                  <c:v>163.86503760000002</c:v>
                </c:pt>
                <c:pt idx="915">
                  <c:v>182.57802028888895</c:v>
                </c:pt>
                <c:pt idx="916">
                  <c:v>189.69288737069144</c:v>
                </c:pt>
                <c:pt idx="917">
                  <c:v>196.94374669906173</c:v>
                </c:pt>
                <c:pt idx="918">
                  <c:v>195.61529351358027</c:v>
                </c:pt>
                <c:pt idx="919">
                  <c:v>196.27895815488895</c:v>
                </c:pt>
                <c:pt idx="920">
                  <c:v>198.94485574876549</c:v>
                </c:pt>
                <c:pt idx="921">
                  <c:v>205.68827293395071</c:v>
                </c:pt>
                <c:pt idx="922">
                  <c:v>218.10964738906182</c:v>
                </c:pt>
                <c:pt idx="923">
                  <c:v>229.45657070600004</c:v>
                </c:pt>
                <c:pt idx="924">
                  <c:v>238.1555788748889</c:v>
                </c:pt>
                <c:pt idx="925">
                  <c:v>230.89516637217284</c:v>
                </c:pt>
                <c:pt idx="926">
                  <c:v>220.91940454955565</c:v>
                </c:pt>
                <c:pt idx="927">
                  <c:v>216.01413049876547</c:v>
                </c:pt>
                <c:pt idx="928">
                  <c:v>211.16392768832105</c:v>
                </c:pt>
                <c:pt idx="929">
                  <c:v>208.4171090882223</c:v>
                </c:pt>
                <c:pt idx="930">
                  <c:v>205.68827293395071</c:v>
                </c:pt>
                <c:pt idx="931">
                  <c:v>203.653446798321</c:v>
                </c:pt>
                <c:pt idx="932">
                  <c:v>200.95607992424695</c:v>
                </c:pt>
                <c:pt idx="933">
                  <c:v>198.27669549600003</c:v>
                </c:pt>
                <c:pt idx="934">
                  <c:v>192.97187397698769</c:v>
                </c:pt>
                <c:pt idx="935">
                  <c:v>185.79519223765436</c:v>
                </c:pt>
                <c:pt idx="936">
                  <c:v>180.02451298143211</c:v>
                </c:pt>
                <c:pt idx="937">
                  <c:v>176.22796910617285</c:v>
                </c:pt>
                <c:pt idx="938">
                  <c:v>173.09508987222225</c:v>
                </c:pt>
                <c:pt idx="939">
                  <c:v>169.99030820987659</c:v>
                </c:pt>
                <c:pt idx="940">
                  <c:v>166.30165900958028</c:v>
                </c:pt>
                <c:pt idx="941">
                  <c:v>164.47250709809882</c:v>
                </c:pt>
                <c:pt idx="942">
                  <c:v>163.86503760000002</c:v>
                </c:pt>
                <c:pt idx="943">
                  <c:v>163.25869200476544</c:v>
                </c:pt>
                <c:pt idx="944">
                  <c:v>163.25869200476544</c:v>
                </c:pt>
                <c:pt idx="945">
                  <c:v>163.86503760000002</c:v>
                </c:pt>
                <c:pt idx="946">
                  <c:v>165.08110049906176</c:v>
                </c:pt>
                <c:pt idx="947">
                  <c:v>169.99030820987659</c:v>
                </c:pt>
                <c:pt idx="948">
                  <c:v>174.97144570400005</c:v>
                </c:pt>
                <c:pt idx="949">
                  <c:v>177.48898811980251</c:v>
                </c:pt>
                <c:pt idx="950">
                  <c:v>176.85791666155561</c:v>
                </c:pt>
                <c:pt idx="951">
                  <c:v>170.60901673661732</c:v>
                </c:pt>
                <c:pt idx="952">
                  <c:v>156.07020928535806</c:v>
                </c:pt>
                <c:pt idx="953">
                  <c:v>131.64049467772841</c:v>
                </c:pt>
                <c:pt idx="954">
                  <c:v>104.38865997809879</c:v>
                </c:pt>
                <c:pt idx="955">
                  <c:v>80.293868424000024</c:v>
                </c:pt>
                <c:pt idx="956">
                  <c:v>59.356120015432118</c:v>
                </c:pt>
                <c:pt idx="957">
                  <c:v>41.575414752395069</c:v>
                </c:pt>
                <c:pt idx="958">
                  <c:v>35.403502173654331</c:v>
                </c:pt>
                <c:pt idx="959">
                  <c:v>37.987916809876552</c:v>
                </c:pt>
                <c:pt idx="960">
                  <c:v>48.242968494246924</c:v>
                </c:pt>
                <c:pt idx="961">
                  <c:v>67.274577645135821</c:v>
                </c:pt>
                <c:pt idx="962">
                  <c:v>91.719464941432108</c:v>
                </c:pt>
                <c:pt idx="963">
                  <c:v>115.3174914295556</c:v>
                </c:pt>
                <c:pt idx="964">
                  <c:v>134.92453884691361</c:v>
                </c:pt>
                <c:pt idx="965">
                  <c:v>146.73731990106177</c:v>
                </c:pt>
                <c:pt idx="966">
                  <c:v>152.53665868032098</c:v>
                </c:pt>
                <c:pt idx="967">
                  <c:v>153.12277402400002</c:v>
                </c:pt>
                <c:pt idx="968">
                  <c:v>152.53665868032098</c:v>
                </c:pt>
                <c:pt idx="969">
                  <c:v>150.20343633424696</c:v>
                </c:pt>
                <c:pt idx="970">
                  <c:v>145.5909389795803</c:v>
                </c:pt>
                <c:pt idx="971">
                  <c:v>136.02821145955559</c:v>
                </c:pt>
                <c:pt idx="972">
                  <c:v>118.39248966600003</c:v>
                </c:pt>
                <c:pt idx="973">
                  <c:v>92.629826261432129</c:v>
                </c:pt>
                <c:pt idx="974">
                  <c:v>70.024206002395076</c:v>
                </c:pt>
                <c:pt idx="975">
                  <c:v>50.575628888888907</c:v>
                </c:pt>
                <c:pt idx="976">
                  <c:v>34.284094920913581</c:v>
                </c:pt>
                <c:pt idx="977">
                  <c:v>20.932128894246915</c:v>
                </c:pt>
                <c:pt idx="978">
                  <c:v>14.3859566617284</c:v>
                </c:pt>
                <c:pt idx="979">
                  <c:v>9.7914417528888897</c:v>
                </c:pt>
                <c:pt idx="980">
                  <c:v>6.433781946098768</c:v>
                </c:pt>
                <c:pt idx="981">
                  <c:v>4.3517518901728414</c:v>
                </c:pt>
                <c:pt idx="982">
                  <c:v>2.9131562240000006</c:v>
                </c:pt>
                <c:pt idx="983">
                  <c:v>1.6999030820987657</c:v>
                </c:pt>
                <c:pt idx="984">
                  <c:v>0.57543826646913587</c:v>
                </c:pt>
                <c:pt idx="985">
                  <c:v>6.7996123283950646E-2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3.5964891654320992E-2</c:v>
                </c:pt>
                <c:pt idx="1028">
                  <c:v>0.72828905600000016</c:v>
                </c:pt>
                <c:pt idx="1029">
                  <c:v>4.1561927918024697</c:v>
                </c:pt>
                <c:pt idx="1030">
                  <c:v>11.978556726617285</c:v>
                </c:pt>
                <c:pt idx="1031">
                  <c:v>22.478057283950623</c:v>
                </c:pt>
                <c:pt idx="1032">
                  <c:v>33.456340461432106</c:v>
                </c:pt>
                <c:pt idx="1033">
                  <c:v>44.688625686222231</c:v>
                </c:pt>
                <c:pt idx="1034">
                  <c:v>56.469937460172851</c:v>
                </c:pt>
                <c:pt idx="1035">
                  <c:v>68.839050432098773</c:v>
                </c:pt>
                <c:pt idx="1036">
                  <c:v>79.446445664395071</c:v>
                </c:pt>
                <c:pt idx="1037">
                  <c:v>88.568603261654346</c:v>
                </c:pt>
                <c:pt idx="1038">
                  <c:v>96.782085393209897</c:v>
                </c:pt>
                <c:pt idx="1039">
                  <c:v>106.82471943624694</c:v>
                </c:pt>
                <c:pt idx="1040">
                  <c:v>118.9089230320988</c:v>
                </c:pt>
                <c:pt idx="1041">
                  <c:v>131.64049467772841</c:v>
                </c:pt>
                <c:pt idx="1042">
                  <c:v>143.31166397098769</c:v>
                </c:pt>
                <c:pt idx="1043">
                  <c:v>151.36779970155558</c:v>
                </c:pt>
                <c:pt idx="1044">
                  <c:v>155.47847442735804</c:v>
                </c:pt>
                <c:pt idx="1045">
                  <c:v>156.66306804622224</c:v>
                </c:pt>
                <c:pt idx="1046">
                  <c:v>157.25705070995065</c:v>
                </c:pt>
                <c:pt idx="1047">
                  <c:v>158.44838774600004</c:v>
                </c:pt>
                <c:pt idx="1048">
                  <c:v>159.6442203935062</c:v>
                </c:pt>
                <c:pt idx="1049">
                  <c:v>158.44838774600004</c:v>
                </c:pt>
                <c:pt idx="1050">
                  <c:v>153.71001327054327</c:v>
                </c:pt>
                <c:pt idx="1051">
                  <c:v>144.44905366955561</c:v>
                </c:pt>
                <c:pt idx="1052">
                  <c:v>133.82536184572842</c:v>
                </c:pt>
                <c:pt idx="1053">
                  <c:v>121.50794840555558</c:v>
                </c:pt>
                <c:pt idx="1054">
                  <c:v>107.80701053955558</c:v>
                </c:pt>
                <c:pt idx="1055">
                  <c:v>91.265970135728423</c:v>
                </c:pt>
                <c:pt idx="1056">
                  <c:v>72.828905600000013</c:v>
                </c:pt>
                <c:pt idx="1057">
                  <c:v>52.963360523876567</c:v>
                </c:pt>
                <c:pt idx="1058">
                  <c:v>36.254858593283956</c:v>
                </c:pt>
                <c:pt idx="1059">
                  <c:v>24.782058155555557</c:v>
                </c:pt>
                <c:pt idx="1060">
                  <c:v>15.672263489802475</c:v>
                </c:pt>
                <c:pt idx="1061">
                  <c:v>10.090399914765435</c:v>
                </c:pt>
                <c:pt idx="1062">
                  <c:v>8.0921006222222243</c:v>
                </c:pt>
                <c:pt idx="1063">
                  <c:v>8.2275309173580258</c:v>
                </c:pt>
                <c:pt idx="1064">
                  <c:v>9.207012263506174</c:v>
                </c:pt>
                <c:pt idx="1065">
                  <c:v>13.675650051555557</c:v>
                </c:pt>
                <c:pt idx="1066">
                  <c:v>22.253838662543213</c:v>
                </c:pt>
                <c:pt idx="1067">
                  <c:v>30.770212616000006</c:v>
                </c:pt>
                <c:pt idx="1068">
                  <c:v>34.007052864888898</c:v>
                </c:pt>
                <c:pt idx="1069">
                  <c:v>35.686163744000005</c:v>
                </c:pt>
                <c:pt idx="1070">
                  <c:v>39.165767011555559</c:v>
                </c:pt>
                <c:pt idx="1071">
                  <c:v>46.61049958400001</c:v>
                </c:pt>
                <c:pt idx="1072">
                  <c:v>56.826776619555574</c:v>
                </c:pt>
                <c:pt idx="1073">
                  <c:v>70.024206002395076</c:v>
                </c:pt>
                <c:pt idx="1074">
                  <c:v>87.678472193209885</c:v>
                </c:pt>
                <c:pt idx="1075">
                  <c:v>111.28043234135804</c:v>
                </c:pt>
                <c:pt idx="1076">
                  <c:v>136.58173362017288</c:v>
                </c:pt>
                <c:pt idx="1077">
                  <c:v>159.6442203935062</c:v>
                </c:pt>
                <c:pt idx="1078">
                  <c:v>178.75450274488892</c:v>
                </c:pt>
                <c:pt idx="1079">
                  <c:v>194.95275277513582</c:v>
                </c:pt>
                <c:pt idx="1080">
                  <c:v>210.47553718400005</c:v>
                </c:pt>
                <c:pt idx="1081">
                  <c:v>220.21527940513587</c:v>
                </c:pt>
                <c:pt idx="1082">
                  <c:v>223.03852340000006</c:v>
                </c:pt>
                <c:pt idx="1083">
                  <c:v>219.51227816358028</c:v>
                </c:pt>
                <c:pt idx="1084">
                  <c:v>208.4171090882223</c:v>
                </c:pt>
                <c:pt idx="1085">
                  <c:v>197.60965914609881</c:v>
                </c:pt>
                <c:pt idx="1086">
                  <c:v>192.97187397698769</c:v>
                </c:pt>
                <c:pt idx="1087">
                  <c:v>192.97187397698769</c:v>
                </c:pt>
                <c:pt idx="1088">
                  <c:v>193.6310430068396</c:v>
                </c:pt>
                <c:pt idx="1089">
                  <c:v>194.29133593955555</c:v>
                </c:pt>
                <c:pt idx="1090">
                  <c:v>194.29133593955555</c:v>
                </c:pt>
                <c:pt idx="1091">
                  <c:v>194.29133593955555</c:v>
                </c:pt>
                <c:pt idx="1092">
                  <c:v>196.27895815488895</c:v>
                </c:pt>
                <c:pt idx="1093">
                  <c:v>202.97741922550617</c:v>
                </c:pt>
                <c:pt idx="1094">
                  <c:v>213.92872873424699</c:v>
                </c:pt>
                <c:pt idx="1095">
                  <c:v>223.03852340000006</c:v>
                </c:pt>
                <c:pt idx="1096">
                  <c:v>228.02247065128398</c:v>
                </c:pt>
                <c:pt idx="1097">
                  <c:v>229.45657070600004</c:v>
                </c:pt>
                <c:pt idx="1098">
                  <c:v>226.59286620802473</c:v>
                </c:pt>
                <c:pt idx="1099">
                  <c:v>218.10964738906182</c:v>
                </c:pt>
                <c:pt idx="1100">
                  <c:v>204.33059827400004</c:v>
                </c:pt>
                <c:pt idx="1101">
                  <c:v>194.95275277513582</c:v>
                </c:pt>
                <c:pt idx="1102">
                  <c:v>191.65690762587656</c:v>
                </c:pt>
                <c:pt idx="1103">
                  <c:v>194.29133593955555</c:v>
                </c:pt>
                <c:pt idx="1104">
                  <c:v>203.653446798321</c:v>
                </c:pt>
                <c:pt idx="1105">
                  <c:v>218.10964738906182</c:v>
                </c:pt>
                <c:pt idx="1106">
                  <c:v>229.45657070600004</c:v>
                </c:pt>
                <c:pt idx="1107">
                  <c:v>233.78584453888899</c:v>
                </c:pt>
                <c:pt idx="1108">
                  <c:v>233.06148914291364</c:v>
                </c:pt>
                <c:pt idx="1109">
                  <c:v>226.59286620802473</c:v>
                </c:pt>
                <c:pt idx="1110">
                  <c:v>216.01413049876547</c:v>
                </c:pt>
                <c:pt idx="1111">
                  <c:v>210.47553718400005</c:v>
                </c:pt>
                <c:pt idx="1112">
                  <c:v>211.16392768832105</c:v>
                </c:pt>
                <c:pt idx="1113">
                  <c:v>220.21527940513587</c:v>
                </c:pt>
                <c:pt idx="1114">
                  <c:v>239.62114820980253</c:v>
                </c:pt>
                <c:pt idx="1115">
                  <c:v>259.8463422024692</c:v>
                </c:pt>
                <c:pt idx="1116">
                  <c:v>270.65603995032109</c:v>
                </c:pt>
                <c:pt idx="1117">
                  <c:v>273.00106327646921</c:v>
                </c:pt>
                <c:pt idx="1118">
                  <c:v>269.87661331400005</c:v>
                </c:pt>
                <c:pt idx="1119">
                  <c:v>260.61115810155565</c:v>
                </c:pt>
                <c:pt idx="1120">
                  <c:v>251.50754490155558</c:v>
                </c:pt>
                <c:pt idx="1121">
                  <c:v>246.27184340869144</c:v>
                </c:pt>
                <c:pt idx="1122">
                  <c:v>242.56577371400004</c:v>
                </c:pt>
                <c:pt idx="1123">
                  <c:v>236.69450515143217</c:v>
                </c:pt>
                <c:pt idx="1124">
                  <c:v>224.45688881461737</c:v>
                </c:pt>
                <c:pt idx="1125">
                  <c:v>204.33059827400004</c:v>
                </c:pt>
                <c:pt idx="1126">
                  <c:v>174.97144570400005</c:v>
                </c:pt>
                <c:pt idx="1127">
                  <c:v>143.31166397098769</c:v>
                </c:pt>
                <c:pt idx="1128">
                  <c:v>114.80892538350619</c:v>
                </c:pt>
                <c:pt idx="1129">
                  <c:v>90.362352232913608</c:v>
                </c:pt>
                <c:pt idx="1130">
                  <c:v>73.640363467950621</c:v>
                </c:pt>
                <c:pt idx="1131">
                  <c:v>60.82618496180249</c:v>
                </c:pt>
                <c:pt idx="1132">
                  <c:v>49.90353497609879</c:v>
                </c:pt>
                <c:pt idx="1133">
                  <c:v>39.761435529580261</c:v>
                </c:pt>
                <c:pt idx="1134">
                  <c:v>29.727230758024699</c:v>
                </c:pt>
                <c:pt idx="1135">
                  <c:v>21.149604098469144</c:v>
                </c:pt>
                <c:pt idx="1136">
                  <c:v>14.930487599432102</c:v>
                </c:pt>
                <c:pt idx="1137">
                  <c:v>11.978556726617285</c:v>
                </c:pt>
                <c:pt idx="1138">
                  <c:v>11.33118867683951</c:v>
                </c:pt>
                <c:pt idx="1139">
                  <c:v>11.491344834987657</c:v>
                </c:pt>
                <c:pt idx="1140">
                  <c:v>11.978556726617285</c:v>
                </c:pt>
                <c:pt idx="1141">
                  <c:v>12.813054603283955</c:v>
                </c:pt>
                <c:pt idx="1142">
                  <c:v>15.114245717728398</c:v>
                </c:pt>
                <c:pt idx="1143">
                  <c:v>20.500550194395064</c:v>
                </c:pt>
                <c:pt idx="1144">
                  <c:v>28.448791250000006</c:v>
                </c:pt>
                <c:pt idx="1145">
                  <c:v>33.456340461432106</c:v>
                </c:pt>
                <c:pt idx="1146">
                  <c:v>34.56226087980248</c:v>
                </c:pt>
                <c:pt idx="1147">
                  <c:v>28.956795344617291</c:v>
                </c:pt>
                <c:pt idx="1148">
                  <c:v>17.013641558222222</c:v>
                </c:pt>
                <c:pt idx="1149">
                  <c:v>10.701803072888893</c:v>
                </c:pt>
                <c:pt idx="1150">
                  <c:v>8.0921006222222243</c:v>
                </c:pt>
                <c:pt idx="1151">
                  <c:v>8.0921006222222243</c:v>
                </c:pt>
                <c:pt idx="1152">
                  <c:v>8.0921006222222243</c:v>
                </c:pt>
                <c:pt idx="1153">
                  <c:v>10.857463619580249</c:v>
                </c:pt>
                <c:pt idx="1154">
                  <c:v>19.861611416098768</c:v>
                </c:pt>
                <c:pt idx="1155">
                  <c:v>35.403502173654331</c:v>
                </c:pt>
                <c:pt idx="1156">
                  <c:v>49.90353497609879</c:v>
                </c:pt>
                <c:pt idx="1157">
                  <c:v>64.199579408691378</c:v>
                </c:pt>
                <c:pt idx="1158">
                  <c:v>82.002200777580256</c:v>
                </c:pt>
                <c:pt idx="1159">
                  <c:v>105.84692394439507</c:v>
                </c:pt>
                <c:pt idx="1160">
                  <c:v>134.37438839488894</c:v>
                </c:pt>
                <c:pt idx="1161">
                  <c:v>162.65347031239511</c:v>
                </c:pt>
                <c:pt idx="1162">
                  <c:v>187.73898224128402</c:v>
                </c:pt>
                <c:pt idx="1163">
                  <c:v>212.54408040555555</c:v>
                </c:pt>
                <c:pt idx="1164">
                  <c:v>237.42448006172847</c:v>
                </c:pt>
                <c:pt idx="1165">
                  <c:v>262.91234921600005</c:v>
                </c:pt>
                <c:pt idx="1166">
                  <c:v>288.08777337402478</c:v>
                </c:pt>
                <c:pt idx="1167">
                  <c:v>299.46391816543218</c:v>
                </c:pt>
                <c:pt idx="1168">
                  <c:v>310.22472613869144</c:v>
                </c:pt>
                <c:pt idx="1169">
                  <c:v>326.29372733955569</c:v>
                </c:pt>
                <c:pt idx="1170">
                  <c:v>341.01516900624699</c:v>
                </c:pt>
                <c:pt idx="1171">
                  <c:v>355.16735387222229</c:v>
                </c:pt>
                <c:pt idx="1172">
                  <c:v>368.69633460000006</c:v>
                </c:pt>
                <c:pt idx="1173">
                  <c:v>380.62600155202477</c:v>
                </c:pt>
                <c:pt idx="1174">
                  <c:v>391.80658724506173</c:v>
                </c:pt>
                <c:pt idx="1175">
                  <c:v>402.19763117600007</c:v>
                </c:pt>
                <c:pt idx="1176">
                  <c:v>410.80054565000006</c:v>
                </c:pt>
                <c:pt idx="1177">
                  <c:v>418.52400613276546</c:v>
                </c:pt>
                <c:pt idx="1178">
                  <c:v>426.3193963988395</c:v>
                </c:pt>
                <c:pt idx="1179">
                  <c:v>436.16478548920998</c:v>
                </c:pt>
                <c:pt idx="1180">
                  <c:v>446.12256486600012</c:v>
                </c:pt>
                <c:pt idx="1181">
                  <c:v>456.19273452921004</c:v>
                </c:pt>
                <c:pt idx="1182">
                  <c:v>465.35198092098773</c:v>
                </c:pt>
                <c:pt idx="1183">
                  <c:v>472.53877778609888</c:v>
                </c:pt>
                <c:pt idx="1184">
                  <c:v>478.74272159646927</c:v>
                </c:pt>
                <c:pt idx="1185">
                  <c:v>483.94358210054332</c:v>
                </c:pt>
                <c:pt idx="1186">
                  <c:v>487.07758523735811</c:v>
                </c:pt>
                <c:pt idx="1187">
                  <c:v>487.07758523735811</c:v>
                </c:pt>
                <c:pt idx="1188">
                  <c:v>487.07758523735811</c:v>
                </c:pt>
                <c:pt idx="1189">
                  <c:v>487.07758523735811</c:v>
                </c:pt>
                <c:pt idx="1190">
                  <c:v>487.07758523735811</c:v>
                </c:pt>
                <c:pt idx="1191">
                  <c:v>487.07758523735811</c:v>
                </c:pt>
                <c:pt idx="1192">
                  <c:v>487.07758523735811</c:v>
                </c:pt>
                <c:pt idx="1193">
                  <c:v>487.07758523735811</c:v>
                </c:pt>
                <c:pt idx="1194">
                  <c:v>487.07758523735811</c:v>
                </c:pt>
                <c:pt idx="1195">
                  <c:v>487.07758523735811</c:v>
                </c:pt>
                <c:pt idx="1196">
                  <c:v>488.12450075535816</c:v>
                </c:pt>
                <c:pt idx="1197">
                  <c:v>488.12450075535816</c:v>
                </c:pt>
                <c:pt idx="1198">
                  <c:v>489.17254017622241</c:v>
                </c:pt>
                <c:pt idx="1199">
                  <c:v>493.37593688832118</c:v>
                </c:pt>
                <c:pt idx="1200">
                  <c:v>498.655470592889</c:v>
                </c:pt>
                <c:pt idx="1201">
                  <c:v>507.16116746913588</c:v>
                </c:pt>
                <c:pt idx="1202">
                  <c:v>515.73879412869144</c:v>
                </c:pt>
                <c:pt idx="1203">
                  <c:v>522.21921804365445</c:v>
                </c:pt>
                <c:pt idx="1204">
                  <c:v>526.56197871091365</c:v>
                </c:pt>
                <c:pt idx="1205">
                  <c:v>528.7401024617285</c:v>
                </c:pt>
                <c:pt idx="1206">
                  <c:v>529.83085019143221</c:v>
                </c:pt>
                <c:pt idx="1207">
                  <c:v>530.92272182400006</c:v>
                </c:pt>
                <c:pt idx="1208">
                  <c:v>532.0157173594323</c:v>
                </c:pt>
                <c:pt idx="1209">
                  <c:v>533.10983679772858</c:v>
                </c:pt>
                <c:pt idx="1210">
                  <c:v>533.10983679772858</c:v>
                </c:pt>
                <c:pt idx="1211">
                  <c:v>533.10983679772858</c:v>
                </c:pt>
                <c:pt idx="1212">
                  <c:v>533.10983679772858</c:v>
                </c:pt>
                <c:pt idx="1213">
                  <c:v>532.0157173594323</c:v>
                </c:pt>
                <c:pt idx="1214">
                  <c:v>532.0157173594323</c:v>
                </c:pt>
                <c:pt idx="1215">
                  <c:v>532.0157173594323</c:v>
                </c:pt>
                <c:pt idx="1216">
                  <c:v>532.0157173594323</c:v>
                </c:pt>
                <c:pt idx="1217">
                  <c:v>530.92272182400006</c:v>
                </c:pt>
                <c:pt idx="1218">
                  <c:v>529.83085019143221</c:v>
                </c:pt>
                <c:pt idx="1219">
                  <c:v>528.7401024617285</c:v>
                </c:pt>
                <c:pt idx="1220">
                  <c:v>527.65047863488905</c:v>
                </c:pt>
                <c:pt idx="1221">
                  <c:v>525.47460268980262</c:v>
                </c:pt>
                <c:pt idx="1222">
                  <c:v>522.21921804365445</c:v>
                </c:pt>
                <c:pt idx="1223">
                  <c:v>518.97394852328409</c:v>
                </c:pt>
                <c:pt idx="1224">
                  <c:v>514.66265713622226</c:v>
                </c:pt>
                <c:pt idx="1225">
                  <c:v>512.51375485987671</c:v>
                </c:pt>
                <c:pt idx="1226">
                  <c:v>510.36934819498777</c:v>
                </c:pt>
                <c:pt idx="1227">
                  <c:v>509.29883071683952</c:v>
                </c:pt>
                <c:pt idx="1228">
                  <c:v>507.16116746913588</c:v>
                </c:pt>
                <c:pt idx="1229">
                  <c:v>506.09402169958031</c:v>
                </c:pt>
                <c:pt idx="1230">
                  <c:v>503.96310186906192</c:v>
                </c:pt>
                <c:pt idx="1231">
                  <c:v>501.83667765000013</c:v>
                </c:pt>
                <c:pt idx="1232">
                  <c:v>500.77515139476549</c:v>
                </c:pt>
                <c:pt idx="1233">
                  <c:v>500.77515139476549</c:v>
                </c:pt>
                <c:pt idx="1234">
                  <c:v>499.71474904239511</c:v>
                </c:pt>
                <c:pt idx="1235">
                  <c:v>499.71474904239511</c:v>
                </c:pt>
                <c:pt idx="1236">
                  <c:v>497.59731604624699</c:v>
                </c:pt>
                <c:pt idx="1237">
                  <c:v>495.48437866155564</c:v>
                </c:pt>
                <c:pt idx="1238">
                  <c:v>490.22170349995065</c:v>
                </c:pt>
                <c:pt idx="1239">
                  <c:v>483.94358210054332</c:v>
                </c:pt>
                <c:pt idx="1240">
                  <c:v>475.63569212839519</c:v>
                </c:pt>
                <c:pt idx="1241">
                  <c:v>468.4252933031359</c:v>
                </c:pt>
                <c:pt idx="1242">
                  <c:v>461.26996571822241</c:v>
                </c:pt>
                <c:pt idx="1243">
                  <c:v>455.1806600000001</c:v>
                </c:pt>
                <c:pt idx="1244">
                  <c:v>448.12760757572852</c:v>
                </c:pt>
                <c:pt idx="1245">
                  <c:v>442.1259662809137</c:v>
                </c:pt>
                <c:pt idx="1246">
                  <c:v>436.16478548920998</c:v>
                </c:pt>
                <c:pt idx="1247">
                  <c:v>429.26121214587664</c:v>
                </c:pt>
                <c:pt idx="1248">
                  <c:v>422.41271004288893</c:v>
                </c:pt>
                <c:pt idx="1249">
                  <c:v>415.61927918024696</c:v>
                </c:pt>
                <c:pt idx="1250">
                  <c:v>408.88091955795062</c:v>
                </c:pt>
                <c:pt idx="1251">
                  <c:v>403.14901495054335</c:v>
                </c:pt>
                <c:pt idx="1252">
                  <c:v>397.45757084624699</c:v>
                </c:pt>
                <c:pt idx="1253">
                  <c:v>391.80658724506173</c:v>
                </c:pt>
                <c:pt idx="1254">
                  <c:v>386.19606414698774</c:v>
                </c:pt>
                <c:pt idx="1255">
                  <c:v>380.62600155202477</c:v>
                </c:pt>
                <c:pt idx="1256">
                  <c:v>375.0963994601729</c:v>
                </c:pt>
                <c:pt idx="1257">
                  <c:v>369.60725787143218</c:v>
                </c:pt>
                <c:pt idx="1258">
                  <c:v>364.1585767858025</c:v>
                </c:pt>
                <c:pt idx="1259">
                  <c:v>358.75035620328396</c:v>
                </c:pt>
                <c:pt idx="1260">
                  <c:v>354.27441304661738</c:v>
                </c:pt>
                <c:pt idx="1261">
                  <c:v>350.71388877283954</c:v>
                </c:pt>
                <c:pt idx="1262">
                  <c:v>348.05529654758033</c:v>
                </c:pt>
                <c:pt idx="1263">
                  <c:v>348.05529654758033</c:v>
                </c:pt>
                <c:pt idx="1264">
                  <c:v>348.94037005313589</c:v>
                </c:pt>
                <c:pt idx="1265">
                  <c:v>351.60233398698767</c:v>
                </c:pt>
                <c:pt idx="1266">
                  <c:v>354.27441304661738</c:v>
                </c:pt>
                <c:pt idx="1267">
                  <c:v>356.06141860069141</c:v>
                </c:pt>
                <c:pt idx="1268">
                  <c:v>357.85291976622233</c:v>
                </c:pt>
                <c:pt idx="1269">
                  <c:v>357.85291976622233</c:v>
                </c:pt>
                <c:pt idx="1270">
                  <c:v>356.06141860069141</c:v>
                </c:pt>
                <c:pt idx="1271">
                  <c:v>353.38259612387662</c:v>
                </c:pt>
                <c:pt idx="1272">
                  <c:v>349.82656746155567</c:v>
                </c:pt>
                <c:pt idx="1273">
                  <c:v>346.28852124506182</c:v>
                </c:pt>
                <c:pt idx="1274">
                  <c:v>343.6467875627655</c:v>
                </c:pt>
                <c:pt idx="1275">
                  <c:v>341.01516900624699</c:v>
                </c:pt>
                <c:pt idx="1276">
                  <c:v>339.26637614955558</c:v>
                </c:pt>
                <c:pt idx="1277">
                  <c:v>339.26637614955558</c:v>
                </c:pt>
                <c:pt idx="1278">
                  <c:v>340.14021062646918</c:v>
                </c:pt>
                <c:pt idx="1279">
                  <c:v>341.01516900624699</c:v>
                </c:pt>
                <c:pt idx="1280">
                  <c:v>342.76845747439512</c:v>
                </c:pt>
                <c:pt idx="1281">
                  <c:v>344.52624155400008</c:v>
                </c:pt>
                <c:pt idx="1282">
                  <c:v>344.52624155400008</c:v>
                </c:pt>
                <c:pt idx="1283">
                  <c:v>345.40681944809887</c:v>
                </c:pt>
                <c:pt idx="1284">
                  <c:v>345.40681944809887</c:v>
                </c:pt>
                <c:pt idx="1285">
                  <c:v>345.40681944809887</c:v>
                </c:pt>
                <c:pt idx="1286">
                  <c:v>343.6467875627655</c:v>
                </c:pt>
                <c:pt idx="1287">
                  <c:v>341.89125128888901</c:v>
                </c:pt>
                <c:pt idx="1288">
                  <c:v>339.26637614955558</c:v>
                </c:pt>
                <c:pt idx="1289">
                  <c:v>335.78227727054326</c:v>
                </c:pt>
                <c:pt idx="1290">
                  <c:v>332.31616083735804</c:v>
                </c:pt>
                <c:pt idx="1291">
                  <c:v>329.72837449254331</c:v>
                </c:pt>
                <c:pt idx="1292">
                  <c:v>326.29372733955569</c:v>
                </c:pt>
                <c:pt idx="1293">
                  <c:v>322.0257062127655</c:v>
                </c:pt>
                <c:pt idx="1294">
                  <c:v>317.78578265758028</c:v>
                </c:pt>
                <c:pt idx="1295">
                  <c:v>313.57395667400004</c:v>
                </c:pt>
                <c:pt idx="1296">
                  <c:v>311.06034791822231</c:v>
                </c:pt>
                <c:pt idx="1297">
                  <c:v>310.22472613869144</c:v>
                </c:pt>
                <c:pt idx="1298">
                  <c:v>311.06034791822231</c:v>
                </c:pt>
                <c:pt idx="1299">
                  <c:v>312.73496318587655</c:v>
                </c:pt>
                <c:pt idx="1300">
                  <c:v>315.25531535883965</c:v>
                </c:pt>
                <c:pt idx="1301">
                  <c:v>316.94116965513587</c:v>
                </c:pt>
                <c:pt idx="1302">
                  <c:v>318.63151956288903</c:v>
                </c:pt>
                <c:pt idx="1303">
                  <c:v>320.32636508209885</c:v>
                </c:pt>
                <c:pt idx="1304">
                  <c:v>322.87706263239517</c:v>
                </c:pt>
                <c:pt idx="1305">
                  <c:v>323.72954295488893</c:v>
                </c:pt>
                <c:pt idx="1306">
                  <c:v>324.58314718024695</c:v>
                </c:pt>
                <c:pt idx="1307">
                  <c:v>324.58314718024695</c:v>
                </c:pt>
                <c:pt idx="1308">
                  <c:v>324.58314718024695</c:v>
                </c:pt>
                <c:pt idx="1309">
                  <c:v>323.72954295488893</c:v>
                </c:pt>
                <c:pt idx="1310">
                  <c:v>323.72954295488893</c:v>
                </c:pt>
                <c:pt idx="1311">
                  <c:v>322.87706263239517</c:v>
                </c:pt>
                <c:pt idx="1312">
                  <c:v>322.0257062127655</c:v>
                </c:pt>
                <c:pt idx="1313">
                  <c:v>320.32636508209885</c:v>
                </c:pt>
                <c:pt idx="1314">
                  <c:v>317.78578265758028</c:v>
                </c:pt>
                <c:pt idx="1315">
                  <c:v>316.0976805555556</c:v>
                </c:pt>
                <c:pt idx="1316">
                  <c:v>313.57395667400004</c:v>
                </c:pt>
                <c:pt idx="1317">
                  <c:v>308.55685428822227</c:v>
                </c:pt>
                <c:pt idx="1318">
                  <c:v>305.23459742165437</c:v>
                </c:pt>
                <c:pt idx="1319">
                  <c:v>301.93032300091363</c:v>
                </c:pt>
                <c:pt idx="1320">
                  <c:v>303.58021240555564</c:v>
                </c:pt>
                <c:pt idx="1321">
                  <c:v>307.72460421728408</c:v>
                </c:pt>
                <c:pt idx="1322">
                  <c:v>315.25531535883965</c:v>
                </c:pt>
                <c:pt idx="1323">
                  <c:v>325.43787530846919</c:v>
                </c:pt>
                <c:pt idx="1324">
                  <c:v>339.26637614955558</c:v>
                </c:pt>
                <c:pt idx="1325">
                  <c:v>352.49190310400007</c:v>
                </c:pt>
                <c:pt idx="1326">
                  <c:v>362.35134098017301</c:v>
                </c:pt>
                <c:pt idx="1327">
                  <c:v>366.87785976572843</c:v>
                </c:pt>
                <c:pt idx="1328">
                  <c:v>368.69633460000006</c:v>
                </c:pt>
                <c:pt idx="1329">
                  <c:v>368.69633460000006</c:v>
                </c:pt>
                <c:pt idx="1330">
                  <c:v>368.69633460000006</c:v>
                </c:pt>
                <c:pt idx="1331">
                  <c:v>368.69633460000006</c:v>
                </c:pt>
                <c:pt idx="1332">
                  <c:v>368.69633460000006</c:v>
                </c:pt>
                <c:pt idx="1333">
                  <c:v>367.78653523143214</c:v>
                </c:pt>
                <c:pt idx="1334">
                  <c:v>365.06388054291369</c:v>
                </c:pt>
                <c:pt idx="1335">
                  <c:v>362.35134098017301</c:v>
                </c:pt>
                <c:pt idx="1336">
                  <c:v>359.64891654320996</c:v>
                </c:pt>
                <c:pt idx="1337">
                  <c:v>358.75035620328396</c:v>
                </c:pt>
                <c:pt idx="1338">
                  <c:v>357.85291976622233</c:v>
                </c:pt>
                <c:pt idx="1339">
                  <c:v>357.85291976622233</c:v>
                </c:pt>
                <c:pt idx="1340">
                  <c:v>357.85291976622233</c:v>
                </c:pt>
                <c:pt idx="1341">
                  <c:v>358.75035620328396</c:v>
                </c:pt>
                <c:pt idx="1342">
                  <c:v>359.64891654320996</c:v>
                </c:pt>
                <c:pt idx="1343">
                  <c:v>363.25439693155556</c:v>
                </c:pt>
                <c:pt idx="1344">
                  <c:v>366.87785976572843</c:v>
                </c:pt>
                <c:pt idx="1345">
                  <c:v>370.51930504572852</c:v>
                </c:pt>
                <c:pt idx="1346">
                  <c:v>373.26218998580259</c:v>
                </c:pt>
                <c:pt idx="1347">
                  <c:v>374.1787327715557</c:v>
                </c:pt>
                <c:pt idx="1348">
                  <c:v>374.1787327715557</c:v>
                </c:pt>
                <c:pt idx="1349">
                  <c:v>372.34677110291369</c:v>
                </c:pt>
                <c:pt idx="1350">
                  <c:v>365.97030820288904</c:v>
                </c:pt>
                <c:pt idx="1351">
                  <c:v>356.06141860069141</c:v>
                </c:pt>
                <c:pt idx="1352">
                  <c:v>343.6467875627655</c:v>
                </c:pt>
                <c:pt idx="1353">
                  <c:v>331.45244148622226</c:v>
                </c:pt>
                <c:pt idx="1354">
                  <c:v>318.63151956288903</c:v>
                </c:pt>
                <c:pt idx="1355">
                  <c:v>306.06347578400005</c:v>
                </c:pt>
                <c:pt idx="1356">
                  <c:v>292.12539441365442</c:v>
                </c:pt>
                <c:pt idx="1357">
                  <c:v>276.93191354400005</c:v>
                </c:pt>
                <c:pt idx="1358">
                  <c:v>261.37709790350618</c:v>
                </c:pt>
                <c:pt idx="1359">
                  <c:v>245.52838166402475</c:v>
                </c:pt>
                <c:pt idx="1360">
                  <c:v>228.7389587272099</c:v>
                </c:pt>
                <c:pt idx="1361">
                  <c:v>213.23584261846918</c:v>
                </c:pt>
                <c:pt idx="1362">
                  <c:v>203.653446798321</c:v>
                </c:pt>
                <c:pt idx="1363">
                  <c:v>200.95607992424695</c:v>
                </c:pt>
                <c:pt idx="1364">
                  <c:v>205.00887365254329</c:v>
                </c:pt>
                <c:pt idx="1365">
                  <c:v>214.62273875288895</c:v>
                </c:pt>
                <c:pt idx="1366">
                  <c:v>220.21527940513587</c:v>
                </c:pt>
                <c:pt idx="1367">
                  <c:v>220.91940454955565</c:v>
                </c:pt>
                <c:pt idx="1368">
                  <c:v>215.31787267439506</c:v>
                </c:pt>
                <c:pt idx="1369">
                  <c:v>202.30251555555563</c:v>
                </c:pt>
                <c:pt idx="1370">
                  <c:v>191.65690762587656</c:v>
                </c:pt>
                <c:pt idx="1371">
                  <c:v>187.73898224128402</c:v>
                </c:pt>
                <c:pt idx="1372">
                  <c:v>187.73898224128402</c:v>
                </c:pt>
                <c:pt idx="1373">
                  <c:v>187.73898224128402</c:v>
                </c:pt>
                <c:pt idx="1374">
                  <c:v>184.5049517495556</c:v>
                </c:pt>
                <c:pt idx="1375">
                  <c:v>177.48898811980251</c:v>
                </c:pt>
                <c:pt idx="1376">
                  <c:v>165.69081780288894</c:v>
                </c:pt>
                <c:pt idx="1377">
                  <c:v>145.01943437313582</c:v>
                </c:pt>
                <c:pt idx="1378">
                  <c:v>116.33799523024693</c:v>
                </c:pt>
                <c:pt idx="1379">
                  <c:v>90.81359923288889</c:v>
                </c:pt>
                <c:pt idx="1380">
                  <c:v>68.446246381061755</c:v>
                </c:pt>
                <c:pt idx="1381">
                  <c:v>49.235936674765433</c:v>
                </c:pt>
                <c:pt idx="1382">
                  <c:v>41.881678282888899</c:v>
                </c:pt>
                <c:pt idx="1383">
                  <c:v>48.242968494246924</c:v>
                </c:pt>
                <c:pt idx="1384">
                  <c:v>60.82618496180249</c:v>
                </c:pt>
                <c:pt idx="1385">
                  <c:v>71.219476698469151</c:v>
                </c:pt>
                <c:pt idx="1386">
                  <c:v>75.688676437950633</c:v>
                </c:pt>
                <c:pt idx="1387">
                  <c:v>79.446445664395071</c:v>
                </c:pt>
                <c:pt idx="1388">
                  <c:v>87.235092513283973</c:v>
                </c:pt>
                <c:pt idx="1389">
                  <c:v>101.50247742283952</c:v>
                </c:pt>
                <c:pt idx="1390">
                  <c:v>121.50794840555558</c:v>
                </c:pt>
                <c:pt idx="1391">
                  <c:v>141.61400869461733</c:v>
                </c:pt>
                <c:pt idx="1392">
                  <c:v>156.66306804622224</c:v>
                </c:pt>
                <c:pt idx="1393">
                  <c:v>165.69081780288894</c:v>
                </c:pt>
                <c:pt idx="1394">
                  <c:v>169.37272358600003</c:v>
                </c:pt>
                <c:pt idx="1395">
                  <c:v>169.37272358600003</c:v>
                </c:pt>
                <c:pt idx="1396">
                  <c:v>168.14092604683955</c:v>
                </c:pt>
                <c:pt idx="1397">
                  <c:v>164.47250709809882</c:v>
                </c:pt>
                <c:pt idx="1398">
                  <c:v>159.04574211832104</c:v>
                </c:pt>
                <c:pt idx="1399">
                  <c:v>152.53665868032098</c:v>
                </c:pt>
                <c:pt idx="1400">
                  <c:v>144.44905366955561</c:v>
                </c:pt>
                <c:pt idx="1401">
                  <c:v>135.47581320180251</c:v>
                </c:pt>
                <c:pt idx="1402">
                  <c:v>126.25699995822224</c:v>
                </c:pt>
                <c:pt idx="1403">
                  <c:v>114.80892538350619</c:v>
                </c:pt>
                <c:pt idx="1404">
                  <c:v>98.186402022024708</c:v>
                </c:pt>
                <c:pt idx="1405">
                  <c:v>74.865979541358044</c:v>
                </c:pt>
                <c:pt idx="1406">
                  <c:v>54.702600206222229</c:v>
                </c:pt>
                <c:pt idx="1407">
                  <c:v>42.807212291555572</c:v>
                </c:pt>
                <c:pt idx="1408">
                  <c:v>40.663367578098779</c:v>
                </c:pt>
                <c:pt idx="1409">
                  <c:v>41.881678282888899</c:v>
                </c:pt>
                <c:pt idx="1410">
                  <c:v>42.497577052469147</c:v>
                </c:pt>
                <c:pt idx="1411">
                  <c:v>42.189065716246915</c:v>
                </c:pt>
                <c:pt idx="1412">
                  <c:v>41.27027512476544</c:v>
                </c:pt>
                <c:pt idx="1413">
                  <c:v>40.060955642888899</c:v>
                </c:pt>
                <c:pt idx="1414">
                  <c:v>40.361599659061739</c:v>
                </c:pt>
                <c:pt idx="1415">
                  <c:v>44.688625686222231</c:v>
                </c:pt>
                <c:pt idx="1416">
                  <c:v>54.352504464024712</c:v>
                </c:pt>
                <c:pt idx="1417">
                  <c:v>68.054566232888888</c:v>
                </c:pt>
                <c:pt idx="1418">
                  <c:v>82.863110371555564</c:v>
                </c:pt>
                <c:pt idx="1419">
                  <c:v>94.003797512913593</c:v>
                </c:pt>
                <c:pt idx="1420">
                  <c:v>97.717172576222239</c:v>
                </c:pt>
                <c:pt idx="1421">
                  <c:v>94.003797512913593</c:v>
                </c:pt>
                <c:pt idx="1422">
                  <c:v>82.432093623135827</c:v>
                </c:pt>
                <c:pt idx="1423">
                  <c:v>70.024206002395076</c:v>
                </c:pt>
                <c:pt idx="1424">
                  <c:v>66.113024034987674</c:v>
                </c:pt>
                <c:pt idx="1425">
                  <c:v>67.274577645135821</c:v>
                </c:pt>
                <c:pt idx="1426">
                  <c:v>74.047778256222244</c:v>
                </c:pt>
                <c:pt idx="1427">
                  <c:v>87.678472193209885</c:v>
                </c:pt>
                <c:pt idx="1428">
                  <c:v>98.186402022024708</c:v>
                </c:pt>
                <c:pt idx="1429">
                  <c:v>101.50247742283952</c:v>
                </c:pt>
                <c:pt idx="1430">
                  <c:v>98.656755370691386</c:v>
                </c:pt>
                <c:pt idx="1431">
                  <c:v>90.362352232913608</c:v>
                </c:pt>
                <c:pt idx="1432">
                  <c:v>75.276766038222235</c:v>
                </c:pt>
                <c:pt idx="1433">
                  <c:v>55.053819851283968</c:v>
                </c:pt>
                <c:pt idx="1434">
                  <c:v>37.987916809876552</c:v>
                </c:pt>
                <c:pt idx="1435">
                  <c:v>23.846970972543218</c:v>
                </c:pt>
                <c:pt idx="1436">
                  <c:v>20.500550194395064</c:v>
                </c:pt>
                <c:pt idx="1437">
                  <c:v>21.808773128320993</c:v>
                </c:pt>
                <c:pt idx="1438">
                  <c:v>25.018639708469138</c:v>
                </c:pt>
                <c:pt idx="1439">
                  <c:v>27.198449313580252</c:v>
                </c:pt>
                <c:pt idx="1440">
                  <c:v>27.446269895135813</c:v>
                </c:pt>
                <c:pt idx="1441">
                  <c:v>25.735127784395072</c:v>
                </c:pt>
                <c:pt idx="1442">
                  <c:v>21.58792621550618</c:v>
                </c:pt>
                <c:pt idx="1443">
                  <c:v>18.819191509555559</c:v>
                </c:pt>
                <c:pt idx="1444">
                  <c:v>18.207226400000003</c:v>
                </c:pt>
                <c:pt idx="1445">
                  <c:v>18.819191509555559</c:v>
                </c:pt>
                <c:pt idx="1446">
                  <c:v>19.232787763580255</c:v>
                </c:pt>
                <c:pt idx="1447">
                  <c:v>18.005485835876549</c:v>
                </c:pt>
                <c:pt idx="1448">
                  <c:v>12.643907222222227</c:v>
                </c:pt>
                <c:pt idx="1449">
                  <c:v>5.5076859860000011</c:v>
                </c:pt>
                <c:pt idx="1450">
                  <c:v>1.1890892303209877</c:v>
                </c:pt>
                <c:pt idx="1451">
                  <c:v>8.092100622222223E-2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0.27198449313580259</c:v>
                </c:pt>
                <c:pt idx="1480">
                  <c:v>1.0879379725432103</c:v>
                </c:pt>
                <c:pt idx="1481">
                  <c:v>2.2303852340000003</c:v>
                </c:pt>
                <c:pt idx="1482">
                  <c:v>3.5071388877283964</c:v>
                </c:pt>
                <c:pt idx="1483">
                  <c:v>4.7563569212839507</c:v>
                </c:pt>
                <c:pt idx="1484">
                  <c:v>6.0780666895802478</c:v>
                </c:pt>
                <c:pt idx="1485">
                  <c:v>7.4318076895061749</c:v>
                </c:pt>
                <c:pt idx="1486">
                  <c:v>9.3514337815555582</c:v>
                </c:pt>
                <c:pt idx="1487">
                  <c:v>12.143208496222222</c:v>
                </c:pt>
                <c:pt idx="1488">
                  <c:v>16.240396387654325</c:v>
                </c:pt>
                <c:pt idx="1489">
                  <c:v>22.030743944000005</c:v>
                </c:pt>
                <c:pt idx="1490">
                  <c:v>29.986290368222232</c:v>
                </c:pt>
                <c:pt idx="1491">
                  <c:v>40.060955642888899</c:v>
                </c:pt>
                <c:pt idx="1492">
                  <c:v>52.275531970987657</c:v>
                </c:pt>
                <c:pt idx="1493">
                  <c:v>65.344274475876546</c:v>
                </c:pt>
                <c:pt idx="1494">
                  <c:v>79.0244201388889</c:v>
                </c:pt>
                <c:pt idx="1495">
                  <c:v>92.629826261432129</c:v>
                </c:pt>
                <c:pt idx="1496">
                  <c:v>105.35971205276547</c:v>
                </c:pt>
                <c:pt idx="1497">
                  <c:v>117.36299464239509</c:v>
                </c:pt>
                <c:pt idx="1498">
                  <c:v>127.86024739400003</c:v>
                </c:pt>
                <c:pt idx="1499">
                  <c:v>136.58173362017288</c:v>
                </c:pt>
                <c:pt idx="1500">
                  <c:v>143.31166397098769</c:v>
                </c:pt>
                <c:pt idx="1501">
                  <c:v>147.88819643400004</c:v>
                </c:pt>
                <c:pt idx="1502">
                  <c:v>152.53665868032098</c:v>
                </c:pt>
                <c:pt idx="1503">
                  <c:v>156.07020928535806</c:v>
                </c:pt>
                <c:pt idx="1504">
                  <c:v>160.2438225715556</c:v>
                </c:pt>
                <c:pt idx="1505">
                  <c:v>163.86503760000002</c:v>
                </c:pt>
                <c:pt idx="1506">
                  <c:v>166.91362411913585</c:v>
                </c:pt>
                <c:pt idx="1507">
                  <c:v>169.99030820987659</c:v>
                </c:pt>
                <c:pt idx="1508">
                  <c:v>173.71941791328399</c:v>
                </c:pt>
                <c:pt idx="1509">
                  <c:v>178.12118348091363</c:v>
                </c:pt>
                <c:pt idx="1510">
                  <c:v>183.86151735980252</c:v>
                </c:pt>
                <c:pt idx="1511">
                  <c:v>192.31382885000005</c:v>
                </c:pt>
                <c:pt idx="1512">
                  <c:v>203.653446798321</c:v>
                </c:pt>
                <c:pt idx="1513">
                  <c:v>218.10964738906182</c:v>
                </c:pt>
                <c:pt idx="1514">
                  <c:v>235.23792703943212</c:v>
                </c:pt>
                <c:pt idx="1515">
                  <c:v>253.01357473958029</c:v>
                </c:pt>
                <c:pt idx="1516">
                  <c:v>269.09831058054328</c:v>
                </c:pt>
                <c:pt idx="1517">
                  <c:v>280.89086138313587</c:v>
                </c:pt>
                <c:pt idx="1518">
                  <c:v>290.50697428920995</c:v>
                </c:pt>
                <c:pt idx="1519">
                  <c:v>297.00762845572842</c:v>
                </c:pt>
                <c:pt idx="1520">
                  <c:v>302.75470575180253</c:v>
                </c:pt>
                <c:pt idx="1521">
                  <c:v>306.06347578400005</c:v>
                </c:pt>
                <c:pt idx="1522">
                  <c:v>308.55685428822227</c:v>
                </c:pt>
                <c:pt idx="1523">
                  <c:v>307.72460421728408</c:v>
                </c:pt>
                <c:pt idx="1524">
                  <c:v>304.40684296217285</c:v>
                </c:pt>
                <c:pt idx="1525">
                  <c:v>295.37572149691363</c:v>
                </c:pt>
                <c:pt idx="1526">
                  <c:v>281.68602265955565</c:v>
                </c:pt>
                <c:pt idx="1527">
                  <c:v>264.4520961399507</c:v>
                </c:pt>
                <c:pt idx="1528">
                  <c:v>246.27184340869144</c:v>
                </c:pt>
                <c:pt idx="1529">
                  <c:v>230.1753065876544</c:v>
                </c:pt>
                <c:pt idx="1530">
                  <c:v>217.41001785609885</c:v>
                </c:pt>
                <c:pt idx="1531">
                  <c:v>208.4171090882223</c:v>
                </c:pt>
                <c:pt idx="1532">
                  <c:v>203.653446798321</c:v>
                </c:pt>
                <c:pt idx="1533">
                  <c:v>202.30251555555563</c:v>
                </c:pt>
                <c:pt idx="1534">
                  <c:v>205.00887365254329</c:v>
                </c:pt>
                <c:pt idx="1535">
                  <c:v>211.85344209550627</c:v>
                </c:pt>
                <c:pt idx="1536">
                  <c:v>224.45688881461737</c:v>
                </c:pt>
                <c:pt idx="1537">
                  <c:v>241.82793148365437</c:v>
                </c:pt>
                <c:pt idx="1538">
                  <c:v>262.91234921600005</c:v>
                </c:pt>
                <c:pt idx="1539">
                  <c:v>288.08777337402478</c:v>
                </c:pt>
                <c:pt idx="1540">
                  <c:v>315.25531535883965</c:v>
                </c:pt>
                <c:pt idx="1541">
                  <c:v>345.40681944809887</c:v>
                </c:pt>
                <c:pt idx="1542">
                  <c:v>376.01519005165437</c:v>
                </c:pt>
                <c:pt idx="1543">
                  <c:v>405.05515420822229</c:v>
                </c:pt>
                <c:pt idx="1544">
                  <c:v>429.26121214587664</c:v>
                </c:pt>
                <c:pt idx="1545">
                  <c:v>445.12172936543215</c:v>
                </c:pt>
                <c:pt idx="1546">
                  <c:v>455.1806600000001</c:v>
                </c:pt>
                <c:pt idx="1547">
                  <c:v>461.26996571822241</c:v>
                </c:pt>
                <c:pt idx="1548">
                  <c:v>465.35198092098773</c:v>
                </c:pt>
                <c:pt idx="1549">
                  <c:v>470.479787738889</c:v>
                </c:pt>
                <c:pt idx="1550">
                  <c:v>475.63569212839519</c:v>
                </c:pt>
                <c:pt idx="1551">
                  <c:v>482.90116219400011</c:v>
                </c:pt>
                <c:pt idx="1552">
                  <c:v>490.22170349995065</c:v>
                </c:pt>
                <c:pt idx="1553">
                  <c:v>498.655470592889</c:v>
                </c:pt>
                <c:pt idx="1554">
                  <c:v>506.09402169958031</c:v>
                </c:pt>
                <c:pt idx="1555">
                  <c:v>514.66265713622226</c:v>
                </c:pt>
                <c:pt idx="1556">
                  <c:v>524.38835057155563</c:v>
                </c:pt>
                <c:pt idx="1557">
                  <c:v>536.39893852980265</c:v>
                </c:pt>
                <c:pt idx="1558">
                  <c:v>549.65649671587664</c:v>
                </c:pt>
                <c:pt idx="1559">
                  <c:v>566.4560347784693</c:v>
                </c:pt>
                <c:pt idx="1560">
                  <c:v>584.65426995555561</c:v>
                </c:pt>
                <c:pt idx="1561">
                  <c:v>603.14022426587667</c:v>
                </c:pt>
                <c:pt idx="1562">
                  <c:v>621.91389770943215</c:v>
                </c:pt>
                <c:pt idx="1563">
                  <c:v>640.97529028622239</c:v>
                </c:pt>
                <c:pt idx="1564">
                  <c:v>661.54327465246934</c:v>
                </c:pt>
                <c:pt idx="1565">
                  <c:v>682.43606694646928</c:v>
                </c:pt>
                <c:pt idx="1566">
                  <c:v>703.65366716822234</c:v>
                </c:pt>
                <c:pt idx="1567">
                  <c:v>726.47339092288894</c:v>
                </c:pt>
                <c:pt idx="1568">
                  <c:v>747.06329139498791</c:v>
                </c:pt>
                <c:pt idx="1569">
                  <c:v>766.62763050350623</c:v>
                </c:pt>
                <c:pt idx="1570">
                  <c:v>785.11583261955582</c:v>
                </c:pt>
                <c:pt idx="1571">
                  <c:v>802.48069382283961</c:v>
                </c:pt>
                <c:pt idx="1572">
                  <c:v>818.67838190165457</c:v>
                </c:pt>
                <c:pt idx="1573">
                  <c:v>833.66843635288922</c:v>
                </c:pt>
                <c:pt idx="1574">
                  <c:v>844.65571075328421</c:v>
                </c:pt>
                <c:pt idx="1575">
                  <c:v>852.94337047387671</c:v>
                </c:pt>
                <c:pt idx="1576">
                  <c:v>858.4909550115558</c:v>
                </c:pt>
                <c:pt idx="1577">
                  <c:v>859.88066090313623</c:v>
                </c:pt>
                <c:pt idx="1578">
                  <c:v>858.4909550115558</c:v>
                </c:pt>
                <c:pt idx="1579">
                  <c:v>854.3285807540002</c:v>
                </c:pt>
                <c:pt idx="1580">
                  <c:v>850.17632162222219</c:v>
                </c:pt>
                <c:pt idx="1581">
                  <c:v>843.27836779321012</c:v>
                </c:pt>
                <c:pt idx="1582">
                  <c:v>837.78023498155562</c:v>
                </c:pt>
                <c:pt idx="1583">
                  <c:v>829.56675285000017</c:v>
                </c:pt>
                <c:pt idx="1584">
                  <c:v>820.03549461017315</c:v>
                </c:pt>
                <c:pt idx="1585">
                  <c:v>809.21006222222252</c:v>
                </c:pt>
                <c:pt idx="1586">
                  <c:v>797.11742935488917</c:v>
                </c:pt>
                <c:pt idx="1587">
                  <c:v>783.78794138550643</c:v>
                </c:pt>
                <c:pt idx="1588">
                  <c:v>770.57084370254336</c:v>
                </c:pt>
                <c:pt idx="1589">
                  <c:v>758.77154948276575</c:v>
                </c:pt>
                <c:pt idx="1590">
                  <c:v>749.65725920555576</c:v>
                </c:pt>
                <c:pt idx="1591">
                  <c:v>741.88884260822249</c:v>
                </c:pt>
                <c:pt idx="1592">
                  <c:v>736.73237626728417</c:v>
                </c:pt>
                <c:pt idx="1593">
                  <c:v>731.59389237217295</c:v>
                </c:pt>
                <c:pt idx="1594">
                  <c:v>729.0313938418027</c:v>
                </c:pt>
                <c:pt idx="1595">
                  <c:v>726.47339092288894</c:v>
                </c:pt>
                <c:pt idx="1596">
                  <c:v>721.37087191943226</c:v>
                </c:pt>
                <c:pt idx="1597">
                  <c:v>716.28633536180268</c:v>
                </c:pt>
                <c:pt idx="1598">
                  <c:v>707.43166664622242</c:v>
                </c:pt>
                <c:pt idx="1599">
                  <c:v>697.37947942883955</c:v>
                </c:pt>
                <c:pt idx="1600">
                  <c:v>686.15674737839515</c:v>
                </c:pt>
                <c:pt idx="1601">
                  <c:v>673.79381587222247</c:v>
                </c:pt>
                <c:pt idx="1602">
                  <c:v>661.54327465246934</c:v>
                </c:pt>
                <c:pt idx="1603">
                  <c:v>651.82376268288908</c:v>
                </c:pt>
                <c:pt idx="1604">
                  <c:v>644.58133262600018</c:v>
                </c:pt>
                <c:pt idx="1605">
                  <c:v>638.57688157402481</c:v>
                </c:pt>
                <c:pt idx="1606">
                  <c:v>636.18296847328418</c:v>
                </c:pt>
                <c:pt idx="1607">
                  <c:v>633.79355098400015</c:v>
                </c:pt>
                <c:pt idx="1608">
                  <c:v>633.79355098400015</c:v>
                </c:pt>
                <c:pt idx="1609">
                  <c:v>633.79355098400015</c:v>
                </c:pt>
                <c:pt idx="1610">
                  <c:v>636.18296847328418</c:v>
                </c:pt>
                <c:pt idx="1611">
                  <c:v>637.3793630722223</c:v>
                </c:pt>
                <c:pt idx="1612">
                  <c:v>640.97529028622239</c:v>
                </c:pt>
                <c:pt idx="1613">
                  <c:v>645.78559454498782</c:v>
                </c:pt>
                <c:pt idx="1614">
                  <c:v>653.03476801906174</c:v>
                </c:pt>
                <c:pt idx="1615">
                  <c:v>661.54327465246934</c:v>
                </c:pt>
                <c:pt idx="1616">
                  <c:v>672.56370418735821</c:v>
                </c:pt>
                <c:pt idx="1617">
                  <c:v>686.15674737839515</c:v>
                </c:pt>
                <c:pt idx="1618">
                  <c:v>701.14062036387668</c:v>
                </c:pt>
                <c:pt idx="1619">
                  <c:v>717.55578364691371</c:v>
                </c:pt>
                <c:pt idx="1620">
                  <c:v>731.59389237217295</c:v>
                </c:pt>
                <c:pt idx="1621">
                  <c:v>744.47381919587667</c:v>
                </c:pt>
                <c:pt idx="1622">
                  <c:v>754.85868166106184</c:v>
                </c:pt>
                <c:pt idx="1623">
                  <c:v>762.69453243024725</c:v>
                </c:pt>
                <c:pt idx="1624">
                  <c:v>765.31547390955564</c:v>
                </c:pt>
                <c:pt idx="1625">
                  <c:v>764.00444121846908</c:v>
                </c:pt>
                <c:pt idx="1626">
                  <c:v>758.77154948276575</c:v>
                </c:pt>
                <c:pt idx="1627">
                  <c:v>745.76799334400016</c:v>
                </c:pt>
                <c:pt idx="1628">
                  <c:v>727.75183043091374</c:v>
                </c:pt>
                <c:pt idx="1629">
                  <c:v>704.9118764246914</c:v>
                </c:pt>
                <c:pt idx="1630">
                  <c:v>681.19808794155563</c:v>
                </c:pt>
                <c:pt idx="1631">
                  <c:v>659.10665324288891</c:v>
                </c:pt>
                <c:pt idx="1632">
                  <c:v>643.37819460987657</c:v>
                </c:pt>
                <c:pt idx="1633">
                  <c:v>632.60052809365436</c:v>
                </c:pt>
                <c:pt idx="1634">
                  <c:v>629.02820283980259</c:v>
                </c:pt>
                <c:pt idx="1635">
                  <c:v>627.83967556091375</c:v>
                </c:pt>
                <c:pt idx="1636">
                  <c:v>627.83967556091375</c:v>
                </c:pt>
                <c:pt idx="1637">
                  <c:v>626.65227218488894</c:v>
                </c:pt>
                <c:pt idx="1638">
                  <c:v>623.09680547400012</c:v>
                </c:pt>
                <c:pt idx="1639">
                  <c:v>618.37191783291371</c:v>
                </c:pt>
                <c:pt idx="1640">
                  <c:v>612.49109609600009</c:v>
                </c:pt>
                <c:pt idx="1641">
                  <c:v>607.80666895802483</c:v>
                </c:pt>
                <c:pt idx="1642">
                  <c:v>605.47119880622233</c:v>
                </c:pt>
                <c:pt idx="1643">
                  <c:v>606.63837193069139</c:v>
                </c:pt>
                <c:pt idx="1644">
                  <c:v>612.49109609600009</c:v>
                </c:pt>
                <c:pt idx="1645">
                  <c:v>620.73211384772844</c:v>
                </c:pt>
                <c:pt idx="1646">
                  <c:v>632.60052809365436</c:v>
                </c:pt>
                <c:pt idx="1647">
                  <c:v>645.78559454498782</c:v>
                </c:pt>
                <c:pt idx="1648">
                  <c:v>661.54327465246934</c:v>
                </c:pt>
                <c:pt idx="1649">
                  <c:v>678.72550164032123</c:v>
                </c:pt>
                <c:pt idx="1650">
                  <c:v>696.12801358955574</c:v>
                </c:pt>
                <c:pt idx="1651">
                  <c:v>713.75081050017309</c:v>
                </c:pt>
                <c:pt idx="1652">
                  <c:v>729.0313938418027</c:v>
                </c:pt>
                <c:pt idx="1653">
                  <c:v>743.18076895061745</c:v>
                </c:pt>
                <c:pt idx="1654">
                  <c:v>756.16184703209888</c:v>
                </c:pt>
                <c:pt idx="1655">
                  <c:v>766.62763050350623</c:v>
                </c:pt>
                <c:pt idx="1656">
                  <c:v>777.16534375822221</c:v>
                </c:pt>
                <c:pt idx="1657">
                  <c:v>787.77498679624694</c:v>
                </c:pt>
                <c:pt idx="1658">
                  <c:v>798.45655961758064</c:v>
                </c:pt>
                <c:pt idx="1659">
                  <c:v>809.21006222222252</c:v>
                </c:pt>
                <c:pt idx="1660">
                  <c:v>820.03549461017315</c:v>
                </c:pt>
                <c:pt idx="1661">
                  <c:v>830.93285678143229</c:v>
                </c:pt>
                <c:pt idx="1662">
                  <c:v>840.52705358165451</c:v>
                </c:pt>
                <c:pt idx="1663">
                  <c:v>851.55928409661738</c:v>
                </c:pt>
                <c:pt idx="1664">
                  <c:v>861.27149069758025</c:v>
                </c:pt>
                <c:pt idx="1665">
                  <c:v>869.64007142439539</c:v>
                </c:pt>
                <c:pt idx="1666">
                  <c:v>878.04911265432111</c:v>
                </c:pt>
                <c:pt idx="1667">
                  <c:v>883.6776181982226</c:v>
                </c:pt>
                <c:pt idx="1668">
                  <c:v>889.32410618795063</c:v>
                </c:pt>
                <c:pt idx="1669">
                  <c:v>893.57077316032121</c:v>
                </c:pt>
                <c:pt idx="1670">
                  <c:v>897.82755525846949</c:v>
                </c:pt>
                <c:pt idx="1671">
                  <c:v>900.67102950488902</c:v>
                </c:pt>
                <c:pt idx="1672">
                  <c:v>902.09445248239524</c:v>
                </c:pt>
                <c:pt idx="1673">
                  <c:v>903.51899936276561</c:v>
                </c:pt>
                <c:pt idx="1674">
                  <c:v>904.94467014600025</c:v>
                </c:pt>
                <c:pt idx="1675">
                  <c:v>904.94467014600025</c:v>
                </c:pt>
                <c:pt idx="1676">
                  <c:v>904.94467014600025</c:v>
                </c:pt>
                <c:pt idx="1677">
                  <c:v>903.51899936276561</c:v>
                </c:pt>
                <c:pt idx="1678">
                  <c:v>900.67102950488902</c:v>
                </c:pt>
                <c:pt idx="1679">
                  <c:v>896.40750398955595</c:v>
                </c:pt>
                <c:pt idx="1680">
                  <c:v>892.15409360000024</c:v>
                </c:pt>
                <c:pt idx="1681">
                  <c:v>887.91079833622223</c:v>
                </c:pt>
                <c:pt idx="1682">
                  <c:v>886.49861438735809</c:v>
                </c:pt>
                <c:pt idx="1683">
                  <c:v>886.49861438735809</c:v>
                </c:pt>
                <c:pt idx="1684">
                  <c:v>889.32410618795063</c:v>
                </c:pt>
                <c:pt idx="1685">
                  <c:v>894.98857662350645</c:v>
                </c:pt>
                <c:pt idx="1686">
                  <c:v>900.67102950488902</c:v>
                </c:pt>
                <c:pt idx="1687">
                  <c:v>906.37146483209892</c:v>
                </c:pt>
                <c:pt idx="1688">
                  <c:v>912.08988260513593</c:v>
                </c:pt>
                <c:pt idx="1689">
                  <c:v>914.95583490883962</c:v>
                </c:pt>
                <c:pt idx="1690">
                  <c:v>917.82628282400015</c:v>
                </c:pt>
                <c:pt idx="1691">
                  <c:v>919.26319263587675</c:v>
                </c:pt>
                <c:pt idx="1692">
                  <c:v>920.70122635061762</c:v>
                </c:pt>
                <c:pt idx="1693">
                  <c:v>922.14038396822252</c:v>
                </c:pt>
                <c:pt idx="1694">
                  <c:v>923.58066548869135</c:v>
                </c:pt>
                <c:pt idx="1695">
                  <c:v>925.02207091202501</c:v>
                </c:pt>
                <c:pt idx="1696">
                  <c:v>926.46460023822226</c:v>
                </c:pt>
                <c:pt idx="1697">
                  <c:v>927.908253467284</c:v>
                </c:pt>
                <c:pt idx="1698">
                  <c:v>929.35303059921</c:v>
                </c:pt>
                <c:pt idx="1699">
                  <c:v>929.35303059921</c:v>
                </c:pt>
                <c:pt idx="1700">
                  <c:v>927.908253467284</c:v>
                </c:pt>
                <c:pt idx="1701">
                  <c:v>925.02207091202501</c:v>
                </c:pt>
                <c:pt idx="1702">
                  <c:v>922.14038396822252</c:v>
                </c:pt>
                <c:pt idx="1703">
                  <c:v>919.26319263587675</c:v>
                </c:pt>
                <c:pt idx="1704">
                  <c:v>914.95583490883962</c:v>
                </c:pt>
                <c:pt idx="1705">
                  <c:v>912.08988260513593</c:v>
                </c:pt>
                <c:pt idx="1706">
                  <c:v>909.22842591288918</c:v>
                </c:pt>
                <c:pt idx="1707">
                  <c:v>906.37146483209892</c:v>
                </c:pt>
                <c:pt idx="1708">
                  <c:v>904.94467014600025</c:v>
                </c:pt>
                <c:pt idx="1709">
                  <c:v>903.51899936276561</c:v>
                </c:pt>
                <c:pt idx="1710">
                  <c:v>902.09445248239524</c:v>
                </c:pt>
                <c:pt idx="1711">
                  <c:v>903.51899936276561</c:v>
                </c:pt>
                <c:pt idx="1712">
                  <c:v>904.94467014600025</c:v>
                </c:pt>
                <c:pt idx="1713">
                  <c:v>907.79938342106198</c:v>
                </c:pt>
                <c:pt idx="1714">
                  <c:v>912.08988260513593</c:v>
                </c:pt>
                <c:pt idx="1715">
                  <c:v>916.39049691498781</c:v>
                </c:pt>
                <c:pt idx="1716">
                  <c:v>922.14038396822252</c:v>
                </c:pt>
                <c:pt idx="1717">
                  <c:v>927.908253467284</c:v>
                </c:pt>
                <c:pt idx="1718">
                  <c:v>935.14337815555598</c:v>
                </c:pt>
                <c:pt idx="1719">
                  <c:v>942.40660041543219</c:v>
                </c:pt>
                <c:pt idx="1720">
                  <c:v>951.15955592180251</c:v>
                </c:pt>
                <c:pt idx="1721">
                  <c:v>958.48459283921011</c:v>
                </c:pt>
                <c:pt idx="1722">
                  <c:v>964.36485262469137</c:v>
                </c:pt>
                <c:pt idx="1723">
                  <c:v>967.31172593461747</c:v>
                </c:pt>
                <c:pt idx="1724">
                  <c:v>968.78684844387681</c:v>
                </c:pt>
                <c:pt idx="1725">
                  <c:v>967.31172593461747</c:v>
                </c:pt>
                <c:pt idx="1726">
                  <c:v>959.95297193128386</c:v>
                </c:pt>
                <c:pt idx="1727">
                  <c:v>946.77802060572867</c:v>
                </c:pt>
                <c:pt idx="1728">
                  <c:v>926.46460023822226</c:v>
                </c:pt>
                <c:pt idx="1729">
                  <c:v>899.24873043024695</c:v>
                </c:pt>
                <c:pt idx="1730">
                  <c:v>865.45072349809891</c:v>
                </c:pt>
                <c:pt idx="1731">
                  <c:v>830.93285678143229</c:v>
                </c:pt>
                <c:pt idx="1732">
                  <c:v>795.77942299506196</c:v>
                </c:pt>
                <c:pt idx="1733">
                  <c:v>762.69453243024725</c:v>
                </c:pt>
                <c:pt idx="1734">
                  <c:v>731.59389237217295</c:v>
                </c:pt>
                <c:pt idx="1735">
                  <c:v>702.39658181461743</c:v>
                </c:pt>
                <c:pt idx="1736">
                  <c:v>673.79381587222247</c:v>
                </c:pt>
                <c:pt idx="1737">
                  <c:v>644.58133262600018</c:v>
                </c:pt>
                <c:pt idx="1738">
                  <c:v>617.19350567980257</c:v>
                </c:pt>
                <c:pt idx="1739">
                  <c:v>590.40022334876551</c:v>
                </c:pt>
                <c:pt idx="1740">
                  <c:v>566.4560347784693</c:v>
                </c:pt>
                <c:pt idx="1741">
                  <c:v>546.32693448069153</c:v>
                </c:pt>
                <c:pt idx="1742">
                  <c:v>530.92272182400006</c:v>
                </c:pt>
                <c:pt idx="1743">
                  <c:v>516.81605502402476</c:v>
                </c:pt>
                <c:pt idx="1744">
                  <c:v>505.02799983288895</c:v>
                </c:pt>
                <c:pt idx="1745">
                  <c:v>494.4295958235063</c:v>
                </c:pt>
                <c:pt idx="1746">
                  <c:v>483.94358210054332</c:v>
                </c:pt>
                <c:pt idx="1747">
                  <c:v>473.56995866400013</c:v>
                </c:pt>
                <c:pt idx="1748">
                  <c:v>465.35198092098773</c:v>
                </c:pt>
                <c:pt idx="1749">
                  <c:v>457.20593296128413</c:v>
                </c:pt>
                <c:pt idx="1750">
                  <c:v>451.14360091180259</c:v>
                </c:pt>
                <c:pt idx="1751">
                  <c:v>446.12256486600012</c:v>
                </c:pt>
                <c:pt idx="1752">
                  <c:v>441.12962639180256</c:v>
                </c:pt>
                <c:pt idx="1753">
                  <c:v>436.16478548920998</c:v>
                </c:pt>
                <c:pt idx="1754">
                  <c:v>431.22804215822231</c:v>
                </c:pt>
                <c:pt idx="1755">
                  <c:v>426.3193963988395</c:v>
                </c:pt>
                <c:pt idx="1756">
                  <c:v>421.4388482110619</c:v>
                </c:pt>
                <c:pt idx="1757">
                  <c:v>416.58639759488898</c:v>
                </c:pt>
                <c:pt idx="1758">
                  <c:v>410.80054565000006</c:v>
                </c:pt>
                <c:pt idx="1759">
                  <c:v>406.00990969135808</c:v>
                </c:pt>
                <c:pt idx="1760">
                  <c:v>400.29823533550621</c:v>
                </c:pt>
                <c:pt idx="1761">
                  <c:v>394.62702148276554</c:v>
                </c:pt>
                <c:pt idx="1762">
                  <c:v>388.99626813313586</c:v>
                </c:pt>
                <c:pt idx="1763">
                  <c:v>383.40597528661732</c:v>
                </c:pt>
                <c:pt idx="1764">
                  <c:v>377.85614294321005</c:v>
                </c:pt>
                <c:pt idx="1765">
                  <c:v>371.43247612288894</c:v>
                </c:pt>
                <c:pt idx="1766">
                  <c:v>363.25439693155556</c:v>
                </c:pt>
                <c:pt idx="1767">
                  <c:v>351.60233398698767</c:v>
                </c:pt>
                <c:pt idx="1768">
                  <c:v>336.65161613600009</c:v>
                </c:pt>
                <c:pt idx="1769">
                  <c:v>316.94116965513587</c:v>
                </c:pt>
                <c:pt idx="1770">
                  <c:v>293.74831014955555</c:v>
                </c:pt>
                <c:pt idx="1771">
                  <c:v>268.32113174995061</c:v>
                </c:pt>
                <c:pt idx="1772">
                  <c:v>244.04482988328405</c:v>
                </c:pt>
                <c:pt idx="1773">
                  <c:v>220.91940454955565</c:v>
                </c:pt>
                <c:pt idx="1774">
                  <c:v>200.28454796288889</c:v>
                </c:pt>
                <c:pt idx="1775">
                  <c:v>182.57802028888895</c:v>
                </c:pt>
                <c:pt idx="1776">
                  <c:v>167.5267131315556</c:v>
                </c:pt>
                <c:pt idx="1777">
                  <c:v>153.12277402400002</c:v>
                </c:pt>
                <c:pt idx="1778">
                  <c:v>138.80706129128399</c:v>
                </c:pt>
                <c:pt idx="1779">
                  <c:v>123.08085046400002</c:v>
                </c:pt>
                <c:pt idx="1780">
                  <c:v>106.33525973888892</c:v>
                </c:pt>
                <c:pt idx="1781">
                  <c:v>89.463229941555582</c:v>
                </c:pt>
                <c:pt idx="1782">
                  <c:v>74.456316947358033</c:v>
                </c:pt>
                <c:pt idx="1783">
                  <c:v>61.940534651654325</c:v>
                </c:pt>
                <c:pt idx="1784">
                  <c:v>52.275531970987657</c:v>
                </c:pt>
                <c:pt idx="1785">
                  <c:v>45.006128245358028</c:v>
                </c:pt>
                <c:pt idx="1786">
                  <c:v>38.869618606839509</c:v>
                </c:pt>
                <c:pt idx="1787">
                  <c:v>33.456340461432106</c:v>
                </c:pt>
                <c:pt idx="1788">
                  <c:v>28.448791250000006</c:v>
                </c:pt>
                <c:pt idx="1789">
                  <c:v>23.616008933950628</c:v>
                </c:pt>
                <c:pt idx="1790">
                  <c:v>18.614079236839508</c:v>
                </c:pt>
                <c:pt idx="1791">
                  <c:v>13.500883156172842</c:v>
                </c:pt>
                <c:pt idx="1792">
                  <c:v>8.5017632162222245</c:v>
                </c:pt>
                <c:pt idx="1793">
                  <c:v>4.2534103895555555</c:v>
                </c:pt>
                <c:pt idx="1794">
                  <c:v>1.5195166723950619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907-4CA6-9B9B-9A610F3BFE7B}"/>
            </c:ext>
          </c:extLst>
        </c:ser>
        <c:ser>
          <c:idx val="3"/>
          <c:order val="3"/>
          <c:tx>
            <c:v>Total Tractive force</c:v>
          </c:tx>
          <c:spPr>
            <a:ln w="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44.929166666666674</c:v>
                </c:pt>
                <c:pt idx="12">
                  <c:v>485.03686372239508</c:v>
                </c:pt>
                <c:pt idx="13">
                  <c:v>1271.4574365472099</c:v>
                </c:pt>
                <c:pt idx="14">
                  <c:v>1946.8711829593337</c:v>
                </c:pt>
                <c:pt idx="15">
                  <c:v>1838.4173019026668</c:v>
                </c:pt>
                <c:pt idx="16">
                  <c:v>1685.3011811095798</c:v>
                </c:pt>
                <c:pt idx="17">
                  <c:v>2051.1407607688393</c:v>
                </c:pt>
                <c:pt idx="18">
                  <c:v>2173.8755135694323</c:v>
                </c:pt>
                <c:pt idx="19">
                  <c:v>1444.0704493932101</c:v>
                </c:pt>
                <c:pt idx="20">
                  <c:v>617.39052630246954</c:v>
                </c:pt>
                <c:pt idx="21">
                  <c:v>327.22561294661745</c:v>
                </c:pt>
                <c:pt idx="22">
                  <c:v>305.3949108286912</c:v>
                </c:pt>
                <c:pt idx="23">
                  <c:v>329.46386550066683</c:v>
                </c:pt>
                <c:pt idx="24">
                  <c:v>600.01497513822233</c:v>
                </c:pt>
                <c:pt idx="25">
                  <c:v>785.45399323795004</c:v>
                </c:pt>
                <c:pt idx="26">
                  <c:v>901.65268893180269</c:v>
                </c:pt>
                <c:pt idx="27">
                  <c:v>1224.3163903925438</c:v>
                </c:pt>
                <c:pt idx="28">
                  <c:v>1301.6426319548889</c:v>
                </c:pt>
                <c:pt idx="29">
                  <c:v>1244.8838128073571</c:v>
                </c:pt>
                <c:pt idx="30">
                  <c:v>962.78402640498734</c:v>
                </c:pt>
                <c:pt idx="31">
                  <c:v>653.93084333950628</c:v>
                </c:pt>
                <c:pt idx="32">
                  <c:v>523.00057796943179</c:v>
                </c:pt>
                <c:pt idx="33">
                  <c:v>458.54695786217326</c:v>
                </c:pt>
                <c:pt idx="34">
                  <c:v>348.70505676822256</c:v>
                </c:pt>
                <c:pt idx="35">
                  <c:v>169.48796492469233</c:v>
                </c:pt>
                <c:pt idx="36">
                  <c:v>-191.44072116945614</c:v>
                </c:pt>
                <c:pt idx="37">
                  <c:v>-760.38034142019842</c:v>
                </c:pt>
                <c:pt idx="38">
                  <c:v>-1087.8813208084453</c:v>
                </c:pt>
                <c:pt idx="39">
                  <c:v>-1010.555066362345</c:v>
                </c:pt>
                <c:pt idx="40">
                  <c:v>-885.42413977153137</c:v>
                </c:pt>
                <c:pt idx="41">
                  <c:v>-1096.2521364572349</c:v>
                </c:pt>
                <c:pt idx="42">
                  <c:v>-1467.0531853104928</c:v>
                </c:pt>
                <c:pt idx="43">
                  <c:v>-1389.0514652430127</c:v>
                </c:pt>
                <c:pt idx="44">
                  <c:v>-812.6805863704451</c:v>
                </c:pt>
                <c:pt idx="45">
                  <c:v>-276.67920024449404</c:v>
                </c:pt>
                <c:pt idx="46">
                  <c:v>-187.98129661844416</c:v>
                </c:pt>
                <c:pt idx="47">
                  <c:v>-324.78676421111112</c:v>
                </c:pt>
                <c:pt idx="48">
                  <c:v>-259.7357897315307</c:v>
                </c:pt>
                <c:pt idx="49">
                  <c:v>-13.845931575382217</c:v>
                </c:pt>
                <c:pt idx="50">
                  <c:v>31.083235091283477</c:v>
                </c:pt>
                <c:pt idx="51">
                  <c:v>-351.6059091917781</c:v>
                </c:pt>
                <c:pt idx="52">
                  <c:v>-848.9888432335307</c:v>
                </c:pt>
                <c:pt idx="53">
                  <c:v>-695.944652223753</c:v>
                </c:pt>
                <c:pt idx="54">
                  <c:v>-135.74618649930858</c:v>
                </c:pt>
                <c:pt idx="55">
                  <c:v>88.764216538888974</c:v>
                </c:pt>
                <c:pt idx="56">
                  <c:v>111.22879987222223</c:v>
                </c:pt>
                <c:pt idx="57">
                  <c:v>178.62254987222241</c:v>
                </c:pt>
                <c:pt idx="58">
                  <c:v>246.42596246622219</c:v>
                </c:pt>
                <c:pt idx="59">
                  <c:v>651.20824018599978</c:v>
                </c:pt>
                <c:pt idx="60">
                  <c:v>721.82365774622235</c:v>
                </c:pt>
                <c:pt idx="61">
                  <c:v>385.86642032400027</c:v>
                </c:pt>
                <c:pt idx="62">
                  <c:v>319.52464340488859</c:v>
                </c:pt>
                <c:pt idx="63">
                  <c:v>387.45955263400026</c:v>
                </c:pt>
                <c:pt idx="64">
                  <c:v>479.0020544093336</c:v>
                </c:pt>
                <c:pt idx="65">
                  <c:v>345.58740175795066</c:v>
                </c:pt>
                <c:pt idx="66">
                  <c:v>256.33429011698718</c:v>
                </c:pt>
                <c:pt idx="67">
                  <c:v>616.38296026846899</c:v>
                </c:pt>
                <c:pt idx="68">
                  <c:v>1204.5941558153581</c:v>
                </c:pt>
                <c:pt idx="69">
                  <c:v>1526.1873397979502</c:v>
                </c:pt>
                <c:pt idx="70">
                  <c:v>1625.2622385691361</c:v>
                </c:pt>
                <c:pt idx="71">
                  <c:v>1523.3798175594325</c:v>
                </c:pt>
                <c:pt idx="72">
                  <c:v>1196.2294829810614</c:v>
                </c:pt>
                <c:pt idx="73">
                  <c:v>821.10870058550586</c:v>
                </c:pt>
                <c:pt idx="74">
                  <c:v>623.24829514691362</c:v>
                </c:pt>
                <c:pt idx="75">
                  <c:v>604.420099530691</c:v>
                </c:pt>
                <c:pt idx="76">
                  <c:v>653.49646776624729</c:v>
                </c:pt>
                <c:pt idx="77">
                  <c:v>613.25903360617258</c:v>
                </c:pt>
                <c:pt idx="78">
                  <c:v>414.57536931955559</c:v>
                </c:pt>
                <c:pt idx="79">
                  <c:v>123.42142144321053</c:v>
                </c:pt>
                <c:pt idx="80">
                  <c:v>-36.036321261111084</c:v>
                </c:pt>
                <c:pt idx="81">
                  <c:v>-195.46596639382778</c:v>
                </c:pt>
                <c:pt idx="82">
                  <c:v>-155.64830995353088</c:v>
                </c:pt>
                <c:pt idx="83">
                  <c:v>45.280350304322312</c:v>
                </c:pt>
                <c:pt idx="84">
                  <c:v>-68.285040978716367</c:v>
                </c:pt>
                <c:pt idx="85">
                  <c:v>-138.94260489634695</c:v>
                </c:pt>
                <c:pt idx="86">
                  <c:v>-118.87867808093763</c:v>
                </c:pt>
                <c:pt idx="87">
                  <c:v>-76.699139771529588</c:v>
                </c:pt>
                <c:pt idx="88">
                  <c:v>-437.67896344600058</c:v>
                </c:pt>
                <c:pt idx="89">
                  <c:v>-1389.734811068198</c:v>
                </c:pt>
                <c:pt idx="90">
                  <c:v>-2078.9753724671104</c:v>
                </c:pt>
                <c:pt idx="91">
                  <c:v>-2183.5169347697529</c:v>
                </c:pt>
                <c:pt idx="92">
                  <c:v>-1632.8604043623459</c:v>
                </c:pt>
                <c:pt idx="93">
                  <c:v>-1008.7612787398273</c:v>
                </c:pt>
                <c:pt idx="94">
                  <c:v>-1034.4649501277777</c:v>
                </c:pt>
                <c:pt idx="95">
                  <c:v>-1285.0139476074569</c:v>
                </c:pt>
                <c:pt idx="96">
                  <c:v>-1130.5249794657529</c:v>
                </c:pt>
                <c:pt idx="97">
                  <c:v>-704.86001169399992</c:v>
                </c:pt>
                <c:pt idx="98">
                  <c:v>-705.31631625686418</c:v>
                </c:pt>
                <c:pt idx="99">
                  <c:v>-494.22083333333336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44.929166666666674</c:v>
                </c:pt>
                <c:pt idx="138">
                  <c:v>529.96603038906176</c:v>
                </c:pt>
                <c:pt idx="139">
                  <c:v>1428.749980383654</c:v>
                </c:pt>
                <c:pt idx="140">
                  <c:v>2306.7568871955059</c:v>
                </c:pt>
                <c:pt idx="141">
                  <c:v>2424.6813357373335</c:v>
                </c:pt>
                <c:pt idx="142">
                  <c:v>1735.7009449677282</c:v>
                </c:pt>
                <c:pt idx="143">
                  <c:v>909.47058302266657</c:v>
                </c:pt>
                <c:pt idx="144">
                  <c:v>552.21762124587701</c:v>
                </c:pt>
                <c:pt idx="145">
                  <c:v>778.92188267498818</c:v>
                </c:pt>
                <c:pt idx="146">
                  <c:v>1165.7200158295552</c:v>
                </c:pt>
                <c:pt idx="147">
                  <c:v>1240.156141176617</c:v>
                </c:pt>
                <c:pt idx="148">
                  <c:v>999.90883735017314</c:v>
                </c:pt>
                <c:pt idx="149">
                  <c:v>622.8071761564695</c:v>
                </c:pt>
                <c:pt idx="150">
                  <c:v>197.96940089276532</c:v>
                </c:pt>
                <c:pt idx="151">
                  <c:v>-432.36963343177808</c:v>
                </c:pt>
                <c:pt idx="152">
                  <c:v>-1382.8795526642709</c:v>
                </c:pt>
                <c:pt idx="153">
                  <c:v>-2092.1548194041229</c:v>
                </c:pt>
                <c:pt idx="154">
                  <c:v>-1969.2509063387163</c:v>
                </c:pt>
                <c:pt idx="155">
                  <c:v>-1077.5458585342717</c:v>
                </c:pt>
                <c:pt idx="156">
                  <c:v>-46.023283461111326</c:v>
                </c:pt>
                <c:pt idx="157">
                  <c:v>583.81449018600006</c:v>
                </c:pt>
                <c:pt idx="158">
                  <c:v>1147.679689004889</c:v>
                </c:pt>
                <c:pt idx="159">
                  <c:v>1467.6364704172104</c:v>
                </c:pt>
                <c:pt idx="160">
                  <c:v>1518.6442657248886</c:v>
                </c:pt>
                <c:pt idx="161">
                  <c:v>1346.9944118659996</c:v>
                </c:pt>
                <c:pt idx="162">
                  <c:v>1083.1900911222228</c:v>
                </c:pt>
                <c:pt idx="163">
                  <c:v>1044.527244874889</c:v>
                </c:pt>
                <c:pt idx="164">
                  <c:v>938.30093929506165</c:v>
                </c:pt>
                <c:pt idx="165">
                  <c:v>741.5683703806917</c:v>
                </c:pt>
                <c:pt idx="166">
                  <c:v>632.7969867648892</c:v>
                </c:pt>
                <c:pt idx="167">
                  <c:v>861.47931723498789</c:v>
                </c:pt>
                <c:pt idx="168">
                  <c:v>1071.3480628260988</c:v>
                </c:pt>
                <c:pt idx="169">
                  <c:v>809.91011956288833</c:v>
                </c:pt>
                <c:pt idx="170">
                  <c:v>229.21165271172742</c:v>
                </c:pt>
                <c:pt idx="171">
                  <c:v>-469.73269890041945</c:v>
                </c:pt>
                <c:pt idx="172">
                  <c:v>-1265.3636556973329</c:v>
                </c:pt>
                <c:pt idx="173">
                  <c:v>-1640.0264347919754</c:v>
                </c:pt>
                <c:pt idx="174">
                  <c:v>-1136.0742756252343</c:v>
                </c:pt>
                <c:pt idx="175">
                  <c:v>-310.18501819945681</c:v>
                </c:pt>
                <c:pt idx="176">
                  <c:v>273.32770142365382</c:v>
                </c:pt>
                <c:pt idx="177">
                  <c:v>747.37671326661712</c:v>
                </c:pt>
                <c:pt idx="178">
                  <c:v>887.89780372832115</c:v>
                </c:pt>
                <c:pt idx="179">
                  <c:v>555.41342615646931</c:v>
                </c:pt>
                <c:pt idx="180">
                  <c:v>219.76638592476561</c:v>
                </c:pt>
                <c:pt idx="181">
                  <c:v>62.182189295061256</c:v>
                </c:pt>
                <c:pt idx="182">
                  <c:v>-118.52407384353074</c:v>
                </c:pt>
                <c:pt idx="183">
                  <c:v>-548.25925583797482</c:v>
                </c:pt>
                <c:pt idx="184">
                  <c:v>-914.41802391066653</c:v>
                </c:pt>
                <c:pt idx="185">
                  <c:v>-1011.2586037878275</c:v>
                </c:pt>
                <c:pt idx="186">
                  <c:v>-927.9166592611117</c:v>
                </c:pt>
                <c:pt idx="187">
                  <c:v>-752.90858364399969</c:v>
                </c:pt>
                <c:pt idx="188">
                  <c:v>-599.29794559066647</c:v>
                </c:pt>
                <c:pt idx="189">
                  <c:v>-467.09092656686454</c:v>
                </c:pt>
                <c:pt idx="190">
                  <c:v>-334.33993855679017</c:v>
                </c:pt>
                <c:pt idx="191">
                  <c:v>-245.74936765427151</c:v>
                </c:pt>
                <c:pt idx="192">
                  <c:v>-157.08686696844433</c:v>
                </c:pt>
                <c:pt idx="193">
                  <c:v>-45.334892956790341</c:v>
                </c:pt>
                <c:pt idx="194">
                  <c:v>-0.82213230130863835</c:v>
                </c:pt>
                <c:pt idx="195">
                  <c:v>66.299633205555722</c:v>
                </c:pt>
                <c:pt idx="196">
                  <c:v>111.22879987222223</c:v>
                </c:pt>
                <c:pt idx="197">
                  <c:v>111.22879987222223</c:v>
                </c:pt>
                <c:pt idx="198">
                  <c:v>223.55171653888891</c:v>
                </c:pt>
                <c:pt idx="199">
                  <c:v>336.56302370987657</c:v>
                </c:pt>
                <c:pt idx="200">
                  <c:v>449.60242845246916</c:v>
                </c:pt>
                <c:pt idx="201">
                  <c:v>563.4426139858025</c:v>
                </c:pt>
                <c:pt idx="202">
                  <c:v>677.39518980555556</c:v>
                </c:pt>
                <c:pt idx="203">
                  <c:v>1017.0191603222222</c:v>
                </c:pt>
                <c:pt idx="204">
                  <c:v>1179.2585626154321</c:v>
                </c:pt>
                <c:pt idx="205">
                  <c:v>1206.6930444142472</c:v>
                </c:pt>
                <c:pt idx="206">
                  <c:v>1415.4491261698022</c:v>
                </c:pt>
                <c:pt idx="207">
                  <c:v>1446.7459001614322</c:v>
                </c:pt>
                <c:pt idx="208">
                  <c:v>1298.0663859247659</c:v>
                </c:pt>
                <c:pt idx="209">
                  <c:v>1418.6971925635805</c:v>
                </c:pt>
                <c:pt idx="210">
                  <c:v>1408.3168128260986</c:v>
                </c:pt>
                <c:pt idx="211">
                  <c:v>1080.7444527222224</c:v>
                </c:pt>
                <c:pt idx="212">
                  <c:v>863.42590411202468</c:v>
                </c:pt>
                <c:pt idx="213">
                  <c:v>734.4607828999998</c:v>
                </c:pt>
                <c:pt idx="214">
                  <c:v>784.46493294995093</c:v>
                </c:pt>
                <c:pt idx="215">
                  <c:v>971.32119256143176</c:v>
                </c:pt>
                <c:pt idx="216">
                  <c:v>1115.5151975833335</c:v>
                </c:pt>
                <c:pt idx="217">
                  <c:v>1126.3839002315556</c:v>
                </c:pt>
                <c:pt idx="218">
                  <c:v>1024.3216547635802</c:v>
                </c:pt>
                <c:pt idx="219">
                  <c:v>876.0248294521723</c:v>
                </c:pt>
                <c:pt idx="220">
                  <c:v>725.67800531646958</c:v>
                </c:pt>
                <c:pt idx="221">
                  <c:v>551.24649186869237</c:v>
                </c:pt>
                <c:pt idx="222">
                  <c:v>441.3017536626661</c:v>
                </c:pt>
                <c:pt idx="223">
                  <c:v>421.23333123580153</c:v>
                </c:pt>
                <c:pt idx="224">
                  <c:v>423.04225289572912</c:v>
                </c:pt>
                <c:pt idx="225">
                  <c:v>492.86363308239515</c:v>
                </c:pt>
                <c:pt idx="226">
                  <c:v>519.00337878165305</c:v>
                </c:pt>
                <c:pt idx="227">
                  <c:v>499.63233808202472</c:v>
                </c:pt>
                <c:pt idx="228">
                  <c:v>480.2893949540013</c:v>
                </c:pt>
                <c:pt idx="229">
                  <c:v>437.87777070313649</c:v>
                </c:pt>
                <c:pt idx="230">
                  <c:v>349.91939516172783</c:v>
                </c:pt>
                <c:pt idx="231">
                  <c:v>215.13189516172906</c:v>
                </c:pt>
                <c:pt idx="232">
                  <c:v>-78.807645963531115</c:v>
                </c:pt>
                <c:pt idx="233">
                  <c:v>-468.82182716400098</c:v>
                </c:pt>
                <c:pt idx="234">
                  <c:v>-615.72500004004905</c:v>
                </c:pt>
                <c:pt idx="235">
                  <c:v>-447.1018165944447</c:v>
                </c:pt>
                <c:pt idx="236">
                  <c:v>-161.85959778377713</c:v>
                </c:pt>
                <c:pt idx="237">
                  <c:v>-75.339255957110794</c:v>
                </c:pt>
                <c:pt idx="238">
                  <c:v>-281.90822273893923</c:v>
                </c:pt>
                <c:pt idx="239">
                  <c:v>-694.30381846079047</c:v>
                </c:pt>
                <c:pt idx="240">
                  <c:v>-999.66839415204902</c:v>
                </c:pt>
                <c:pt idx="241">
                  <c:v>-878.38121535678965</c:v>
                </c:pt>
                <c:pt idx="242">
                  <c:v>-820.09107855679008</c:v>
                </c:pt>
                <c:pt idx="243">
                  <c:v>-920.69673302901208</c:v>
                </c:pt>
                <c:pt idx="244">
                  <c:v>-885.42413977153137</c:v>
                </c:pt>
                <c:pt idx="245">
                  <c:v>-1096.2521364572349</c:v>
                </c:pt>
                <c:pt idx="246">
                  <c:v>-1467.0531853104928</c:v>
                </c:pt>
                <c:pt idx="247">
                  <c:v>-1389.0514652430127</c:v>
                </c:pt>
                <c:pt idx="248">
                  <c:v>-812.6805863704451</c:v>
                </c:pt>
                <c:pt idx="249">
                  <c:v>-276.67920024449404</c:v>
                </c:pt>
                <c:pt idx="250">
                  <c:v>-187.98129661844416</c:v>
                </c:pt>
                <c:pt idx="251">
                  <c:v>-324.78676421111112</c:v>
                </c:pt>
                <c:pt idx="252">
                  <c:v>-259.7357897315307</c:v>
                </c:pt>
                <c:pt idx="253">
                  <c:v>-13.845931575382217</c:v>
                </c:pt>
                <c:pt idx="254">
                  <c:v>31.083235091283477</c:v>
                </c:pt>
                <c:pt idx="255">
                  <c:v>-351.6059091917781</c:v>
                </c:pt>
                <c:pt idx="256">
                  <c:v>-534.48467656686387</c:v>
                </c:pt>
                <c:pt idx="257">
                  <c:v>47.5579781098768</c:v>
                </c:pt>
                <c:pt idx="258">
                  <c:v>880.25977274698732</c:v>
                </c:pt>
                <c:pt idx="259">
                  <c:v>1289.30051841921</c:v>
                </c:pt>
                <c:pt idx="260">
                  <c:v>1317.6065868892099</c:v>
                </c:pt>
                <c:pt idx="261">
                  <c:v>1279.0769231312834</c:v>
                </c:pt>
                <c:pt idx="262">
                  <c:v>1375.8051127220247</c:v>
                </c:pt>
                <c:pt idx="263">
                  <c:v>1677.0157434272101</c:v>
                </c:pt>
                <c:pt idx="264">
                  <c:v>1824.8719859320995</c:v>
                </c:pt>
                <c:pt idx="265">
                  <c:v>1636.5686884992099</c:v>
                </c:pt>
                <c:pt idx="266">
                  <c:v>1244.4449287388879</c:v>
                </c:pt>
                <c:pt idx="267">
                  <c:v>1072.8001324428885</c:v>
                </c:pt>
                <c:pt idx="268">
                  <c:v>1015.2838027648893</c:v>
                </c:pt>
                <c:pt idx="269">
                  <c:v>887.8550567682222</c:v>
                </c:pt>
                <c:pt idx="270">
                  <c:v>580.96252224933369</c:v>
                </c:pt>
                <c:pt idx="271">
                  <c:v>154.65187228209945</c:v>
                </c:pt>
                <c:pt idx="272">
                  <c:v>62.734548901554959</c:v>
                </c:pt>
                <c:pt idx="273">
                  <c:v>-208.3728926537774</c:v>
                </c:pt>
                <c:pt idx="274">
                  <c:v>-800.45424771353089</c:v>
                </c:pt>
                <c:pt idx="275">
                  <c:v>-1083.7998675571118</c:v>
                </c:pt>
                <c:pt idx="276">
                  <c:v>-1253.4508472882712</c:v>
                </c:pt>
                <c:pt idx="277">
                  <c:v>-1425.3496327478274</c:v>
                </c:pt>
                <c:pt idx="278">
                  <c:v>-1842.5555327284442</c:v>
                </c:pt>
                <c:pt idx="279">
                  <c:v>-1994.4578255444444</c:v>
                </c:pt>
                <c:pt idx="280">
                  <c:v>-1061.7510896322717</c:v>
                </c:pt>
                <c:pt idx="281">
                  <c:v>463.03531548535801</c:v>
                </c:pt>
                <c:pt idx="282">
                  <c:v>1570.3393276340253</c:v>
                </c:pt>
                <c:pt idx="283">
                  <c:v>1782.8127181129139</c:v>
                </c:pt>
                <c:pt idx="284">
                  <c:v>1839.232667663136</c:v>
                </c:pt>
                <c:pt idx="285">
                  <c:v>1785.9309737258764</c:v>
                </c:pt>
                <c:pt idx="286">
                  <c:v>1664.4027177662474</c:v>
                </c:pt>
                <c:pt idx="287">
                  <c:v>1678.8858920257287</c:v>
                </c:pt>
                <c:pt idx="288">
                  <c:v>1694.5929965043197</c:v>
                </c:pt>
                <c:pt idx="289">
                  <c:v>1397.0198645353587</c:v>
                </c:pt>
                <c:pt idx="290">
                  <c:v>800.77949404288893</c:v>
                </c:pt>
                <c:pt idx="291">
                  <c:v>242.50290221622225</c:v>
                </c:pt>
                <c:pt idx="292">
                  <c:v>-142.73300595711012</c:v>
                </c:pt>
                <c:pt idx="293">
                  <c:v>-193.67673880153211</c:v>
                </c:pt>
                <c:pt idx="294">
                  <c:v>-63.178052131309585</c:v>
                </c:pt>
                <c:pt idx="295">
                  <c:v>91.430049714001314</c:v>
                </c:pt>
                <c:pt idx="296">
                  <c:v>225.69212512498768</c:v>
                </c:pt>
                <c:pt idx="297">
                  <c:v>316.07588304733304</c:v>
                </c:pt>
                <c:pt idx="298">
                  <c:v>340.12348356488894</c:v>
                </c:pt>
                <c:pt idx="299">
                  <c:v>273.79069786869042</c:v>
                </c:pt>
                <c:pt idx="300">
                  <c:v>183.932364535359</c:v>
                </c:pt>
                <c:pt idx="301">
                  <c:v>70.548483564889892</c:v>
                </c:pt>
                <c:pt idx="302">
                  <c:v>-66.871758894494761</c:v>
                </c:pt>
                <c:pt idx="303">
                  <c:v>-183.34862054723556</c:v>
                </c:pt>
                <c:pt idx="304">
                  <c:v>-345.69198385538272</c:v>
                </c:pt>
                <c:pt idx="305">
                  <c:v>-465.44108869723453</c:v>
                </c:pt>
                <c:pt idx="306">
                  <c:v>-360.29148206130867</c:v>
                </c:pt>
                <c:pt idx="307">
                  <c:v>-140.28736755711108</c:v>
                </c:pt>
                <c:pt idx="308">
                  <c:v>37.150586052396065</c:v>
                </c:pt>
                <c:pt idx="309">
                  <c:v>58.711551482914899</c:v>
                </c:pt>
                <c:pt idx="310">
                  <c:v>-10.475947488345341</c:v>
                </c:pt>
                <c:pt idx="311">
                  <c:v>-80.086595887975903</c:v>
                </c:pt>
                <c:pt idx="312">
                  <c:v>-217.93054972716146</c:v>
                </c:pt>
                <c:pt idx="313">
                  <c:v>-379.87436556708644</c:v>
                </c:pt>
                <c:pt idx="314">
                  <c:v>-497.97189515000002</c:v>
                </c:pt>
                <c:pt idx="315">
                  <c:v>-504.30171608116052</c:v>
                </c:pt>
                <c:pt idx="316">
                  <c:v>-442.21053979444423</c:v>
                </c:pt>
                <c:pt idx="317">
                  <c:v>-514.33086328982711</c:v>
                </c:pt>
                <c:pt idx="318">
                  <c:v>-677.47725519444418</c:v>
                </c:pt>
                <c:pt idx="319">
                  <c:v>-728.92505847345637</c:v>
                </c:pt>
                <c:pt idx="320">
                  <c:v>-397.73260724399972</c:v>
                </c:pt>
                <c:pt idx="321">
                  <c:v>-129.61025169597593</c:v>
                </c:pt>
                <c:pt idx="322">
                  <c:v>-19.273833341778385</c:v>
                </c:pt>
                <c:pt idx="323">
                  <c:v>3.1907499915560606</c:v>
                </c:pt>
                <c:pt idx="324">
                  <c:v>-88.326463969333332</c:v>
                </c:pt>
                <c:pt idx="325">
                  <c:v>45.377593669579781</c:v>
                </c:pt>
                <c:pt idx="326">
                  <c:v>67.842177002914241</c:v>
                </c:pt>
                <c:pt idx="327">
                  <c:v>-0.3523537878266616</c:v>
                </c:pt>
                <c:pt idx="328">
                  <c:v>-562.7576027861237</c:v>
                </c:pt>
                <c:pt idx="329">
                  <c:v>-1176.1931251493829</c:v>
                </c:pt>
                <c:pt idx="330">
                  <c:v>-688.3785381419757</c:v>
                </c:pt>
                <c:pt idx="331">
                  <c:v>-60.530072564493963</c:v>
                </c:pt>
                <c:pt idx="332">
                  <c:v>-105.83687059353046</c:v>
                </c:pt>
                <c:pt idx="333">
                  <c:v>-129.76702326177769</c:v>
                </c:pt>
                <c:pt idx="334">
                  <c:v>-85.36890069844452</c:v>
                </c:pt>
                <c:pt idx="335">
                  <c:v>-131.32981019444438</c:v>
                </c:pt>
                <c:pt idx="336">
                  <c:v>-42.300355223456634</c:v>
                </c:pt>
                <c:pt idx="337">
                  <c:v>114.62804408498766</c:v>
                </c:pt>
                <c:pt idx="338">
                  <c:v>362.06214477654311</c:v>
                </c:pt>
                <c:pt idx="339">
                  <c:v>857.7951894136545</c:v>
                </c:pt>
                <c:pt idx="340">
                  <c:v>1401.4228184246174</c:v>
                </c:pt>
                <c:pt idx="341">
                  <c:v>1543.4240889584694</c:v>
                </c:pt>
                <c:pt idx="342">
                  <c:v>1011.894150377728</c:v>
                </c:pt>
                <c:pt idx="343">
                  <c:v>407.83366375617271</c:v>
                </c:pt>
                <c:pt idx="344">
                  <c:v>251.42956513387657</c:v>
                </c:pt>
                <c:pt idx="345">
                  <c:v>386.78800778888842</c:v>
                </c:pt>
                <c:pt idx="346">
                  <c:v>389.41288292822259</c:v>
                </c:pt>
                <c:pt idx="347">
                  <c:v>300.15021811291422</c:v>
                </c:pt>
                <c:pt idx="348">
                  <c:v>391.51739104143161</c:v>
                </c:pt>
                <c:pt idx="349">
                  <c:v>370.90050401683953</c:v>
                </c:pt>
                <c:pt idx="350">
                  <c:v>259.83186294661732</c:v>
                </c:pt>
                <c:pt idx="351">
                  <c:v>147.82532493622224</c:v>
                </c:pt>
                <c:pt idx="352">
                  <c:v>102.57977961328413</c:v>
                </c:pt>
                <c:pt idx="353">
                  <c:v>102.26452485987591</c:v>
                </c:pt>
                <c:pt idx="354">
                  <c:v>124.41497734266636</c:v>
                </c:pt>
                <c:pt idx="355">
                  <c:v>191.80872734266734</c:v>
                </c:pt>
                <c:pt idx="356">
                  <c:v>214.90269627995082</c:v>
                </c:pt>
                <c:pt idx="357">
                  <c:v>125.3607416028886</c:v>
                </c:pt>
                <c:pt idx="358">
                  <c:v>-144.84589180679029</c:v>
                </c:pt>
                <c:pt idx="359">
                  <c:v>-530.13743317190119</c:v>
                </c:pt>
                <c:pt idx="360">
                  <c:v>-692.93091957716024</c:v>
                </c:pt>
                <c:pt idx="361">
                  <c:v>-563.01891020204971</c:v>
                </c:pt>
                <c:pt idx="362">
                  <c:v>-341.6677981151106</c:v>
                </c:pt>
                <c:pt idx="363">
                  <c:v>-141.41966104153073</c:v>
                </c:pt>
                <c:pt idx="364">
                  <c:v>37.357422830666195</c:v>
                </c:pt>
                <c:pt idx="365">
                  <c:v>149.68033949733365</c:v>
                </c:pt>
                <c:pt idx="366">
                  <c:v>239.77188267498767</c:v>
                </c:pt>
                <c:pt idx="367">
                  <c:v>420.4326277475804</c:v>
                </c:pt>
                <c:pt idx="368">
                  <c:v>647.26838581180266</c:v>
                </c:pt>
                <c:pt idx="369">
                  <c:v>628.39130042098748</c:v>
                </c:pt>
                <c:pt idx="370">
                  <c:v>360.96520269733338</c:v>
                </c:pt>
                <c:pt idx="371">
                  <c:v>24.544917295061737</c:v>
                </c:pt>
                <c:pt idx="372">
                  <c:v>-583.89879049686397</c:v>
                </c:pt>
                <c:pt idx="373">
                  <c:v>-1241.7077095604448</c:v>
                </c:pt>
                <c:pt idx="374">
                  <c:v>-1429.3141743337778</c:v>
                </c:pt>
                <c:pt idx="375">
                  <c:v>-1188.1565091873331</c:v>
                </c:pt>
                <c:pt idx="376">
                  <c:v>-832.41800652004963</c:v>
                </c:pt>
                <c:pt idx="377">
                  <c:v>-564.95425805044442</c:v>
                </c:pt>
                <c:pt idx="378">
                  <c:v>-386.63291678967886</c:v>
                </c:pt>
                <c:pt idx="379">
                  <c:v>-275.16472825123464</c:v>
                </c:pt>
                <c:pt idx="380">
                  <c:v>-320.77722785933349</c:v>
                </c:pt>
                <c:pt idx="381">
                  <c:v>-411.45769613782721</c:v>
                </c:pt>
                <c:pt idx="382">
                  <c:v>-434.66405536153076</c:v>
                </c:pt>
                <c:pt idx="383">
                  <c:v>-480.17315590612355</c:v>
                </c:pt>
                <c:pt idx="384">
                  <c:v>-525.57436177575312</c:v>
                </c:pt>
                <c:pt idx="385">
                  <c:v>-413.5031993506667</c:v>
                </c:pt>
                <c:pt idx="386">
                  <c:v>-202.18125000000001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112.32291666666667</c:v>
                </c:pt>
                <c:pt idx="392">
                  <c:v>574.90699803580253</c:v>
                </c:pt>
                <c:pt idx="393">
                  <c:v>1069.3616031648889</c:v>
                </c:pt>
                <c:pt idx="394">
                  <c:v>1497.2356020162226</c:v>
                </c:pt>
                <c:pt idx="395">
                  <c:v>1791.8517326657286</c:v>
                </c:pt>
                <c:pt idx="396">
                  <c:v>1976.198879132889</c:v>
                </c:pt>
                <c:pt idx="397">
                  <c:v>2050.5759995795802</c:v>
                </c:pt>
                <c:pt idx="398">
                  <c:v>1834.9916330888389</c:v>
                </c:pt>
                <c:pt idx="399">
                  <c:v>1191.8822395860993</c:v>
                </c:pt>
                <c:pt idx="400">
                  <c:v>454.4689149706918</c:v>
                </c:pt>
                <c:pt idx="401">
                  <c:v>-17.287335029309254</c:v>
                </c:pt>
                <c:pt idx="402">
                  <c:v>-378.70716667511124</c:v>
                </c:pt>
                <c:pt idx="403">
                  <c:v>-607.68676945278946</c:v>
                </c:pt>
                <c:pt idx="404">
                  <c:v>-567.04697806733361</c:v>
                </c:pt>
                <c:pt idx="405">
                  <c:v>-525.40635118130911</c:v>
                </c:pt>
                <c:pt idx="406">
                  <c:v>-596.07908778760475</c:v>
                </c:pt>
                <c:pt idx="407">
                  <c:v>-644.41873769567871</c:v>
                </c:pt>
                <c:pt idx="408">
                  <c:v>-512.71691300933344</c:v>
                </c:pt>
                <c:pt idx="409">
                  <c:v>-200.03627873982722</c:v>
                </c:pt>
                <c:pt idx="410">
                  <c:v>69.064996202913747</c:v>
                </c:pt>
                <c:pt idx="411">
                  <c:v>181.54469731913559</c:v>
                </c:pt>
                <c:pt idx="412">
                  <c:v>226.79080459350618</c:v>
                </c:pt>
                <c:pt idx="413">
                  <c:v>272.2038114432101</c:v>
                </c:pt>
                <c:pt idx="414">
                  <c:v>430.11674966069143</c:v>
                </c:pt>
                <c:pt idx="415">
                  <c:v>678.95797673822176</c:v>
                </c:pt>
                <c:pt idx="416">
                  <c:v>749.15867414155537</c:v>
                </c:pt>
                <c:pt idx="417">
                  <c:v>504.68549554572905</c:v>
                </c:pt>
                <c:pt idx="418">
                  <c:v>146.10183277772873</c:v>
                </c:pt>
                <c:pt idx="419">
                  <c:v>-213.97043933390125</c:v>
                </c:pt>
                <c:pt idx="420">
                  <c:v>-373.67712652264186</c:v>
                </c:pt>
                <c:pt idx="421">
                  <c:v>-195.88233375375356</c:v>
                </c:pt>
                <c:pt idx="422">
                  <c:v>72.955385967332703</c:v>
                </c:pt>
                <c:pt idx="423">
                  <c:v>342.89677830106177</c:v>
                </c:pt>
                <c:pt idx="424">
                  <c:v>726.30522041721053</c:v>
                </c:pt>
                <c:pt idx="425">
                  <c:v>1336.7247494443955</c:v>
                </c:pt>
                <c:pt idx="426">
                  <c:v>1996.3993472625427</c:v>
                </c:pt>
                <c:pt idx="427">
                  <c:v>2167.1382649662473</c:v>
                </c:pt>
                <c:pt idx="428">
                  <c:v>1507.1259214536544</c:v>
                </c:pt>
                <c:pt idx="429">
                  <c:v>592.6528365425429</c:v>
                </c:pt>
                <c:pt idx="430">
                  <c:v>31.414198717283661</c:v>
                </c:pt>
                <c:pt idx="431">
                  <c:v>-195.83965121242005</c:v>
                </c:pt>
                <c:pt idx="432">
                  <c:v>-176.64731106819673</c:v>
                </c:pt>
                <c:pt idx="433">
                  <c:v>-21.526147565382068</c:v>
                </c:pt>
                <c:pt idx="434">
                  <c:v>0.23712038069152896</c:v>
                </c:pt>
                <c:pt idx="435">
                  <c:v>-271.07149978733378</c:v>
                </c:pt>
                <c:pt idx="436">
                  <c:v>-725.06782384353141</c:v>
                </c:pt>
                <c:pt idx="437">
                  <c:v>-1249.6065117737774</c:v>
                </c:pt>
                <c:pt idx="438">
                  <c:v>-1776.6256533253088</c:v>
                </c:pt>
                <c:pt idx="439">
                  <c:v>-2147.1721381798266</c:v>
                </c:pt>
                <c:pt idx="440">
                  <c:v>-2246.2931169684443</c:v>
                </c:pt>
                <c:pt idx="441">
                  <c:v>-1937.8085740424201</c:v>
                </c:pt>
                <c:pt idx="442">
                  <c:v>-1333.785176215383</c:v>
                </c:pt>
                <c:pt idx="443">
                  <c:v>-705.49333095797522</c:v>
                </c:pt>
                <c:pt idx="444">
                  <c:v>-188.90063627760495</c:v>
                </c:pt>
                <c:pt idx="445">
                  <c:v>-44.929166666666674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112.32291666666667</c:v>
                </c:pt>
                <c:pt idx="512">
                  <c:v>664.76533136913588</c:v>
                </c:pt>
                <c:pt idx="513">
                  <c:v>1473.8275022283949</c:v>
                </c:pt>
                <c:pt idx="514">
                  <c:v>2194.7908096882225</c:v>
                </c:pt>
                <c:pt idx="515">
                  <c:v>2402.3488109905438</c:v>
                </c:pt>
                <c:pt idx="516">
                  <c:v>2073.4159664695558</c:v>
                </c:pt>
                <c:pt idx="517">
                  <c:v>1272.44645818395</c:v>
                </c:pt>
                <c:pt idx="518">
                  <c:v>444.59261855155529</c:v>
                </c:pt>
                <c:pt idx="519">
                  <c:v>-4.6990481151106103</c:v>
                </c:pt>
                <c:pt idx="520">
                  <c:v>-230.80145956044399</c:v>
                </c:pt>
                <c:pt idx="521">
                  <c:v>-345.4620941846423</c:v>
                </c:pt>
                <c:pt idx="522">
                  <c:v>-437.76210649044447</c:v>
                </c:pt>
                <c:pt idx="523">
                  <c:v>-710.24801490871585</c:v>
                </c:pt>
                <c:pt idx="524">
                  <c:v>-1208.7728342604937</c:v>
                </c:pt>
                <c:pt idx="525">
                  <c:v>-1663.6075898533829</c:v>
                </c:pt>
                <c:pt idx="526">
                  <c:v>-1668.3195526115312</c:v>
                </c:pt>
                <c:pt idx="527">
                  <c:v>-1153.9808451253086</c:v>
                </c:pt>
                <c:pt idx="528">
                  <c:v>-570.57602017716056</c:v>
                </c:pt>
                <c:pt idx="529">
                  <c:v>-346.0987722734568</c:v>
                </c:pt>
                <c:pt idx="530">
                  <c:v>-224.64583333333334</c:v>
                </c:pt>
                <c:pt idx="531">
                  <c:v>0</c:v>
                </c:pt>
                <c:pt idx="532">
                  <c:v>44.929166666666674</c:v>
                </c:pt>
                <c:pt idx="533">
                  <c:v>372.7139470557284</c:v>
                </c:pt>
                <c:pt idx="534">
                  <c:v>777.15512025622218</c:v>
                </c:pt>
                <c:pt idx="535">
                  <c:v>1002.2954708498025</c:v>
                </c:pt>
                <c:pt idx="536">
                  <c:v>1227.8853825890615</c:v>
                </c:pt>
                <c:pt idx="537">
                  <c:v>1859.152760679432</c:v>
                </c:pt>
                <c:pt idx="538">
                  <c:v>2493.8795117858026</c:v>
                </c:pt>
                <c:pt idx="539">
                  <c:v>2391.9212273327657</c:v>
                </c:pt>
                <c:pt idx="540">
                  <c:v>1413.604239618222</c:v>
                </c:pt>
                <c:pt idx="541">
                  <c:v>451.37200062839474</c:v>
                </c:pt>
                <c:pt idx="542">
                  <c:v>91.93866729506189</c:v>
                </c:pt>
                <c:pt idx="543">
                  <c:v>-65.861880635999682</c:v>
                </c:pt>
                <c:pt idx="544">
                  <c:v>-314.85652045449388</c:v>
                </c:pt>
                <c:pt idx="545">
                  <c:v>-655.17843464982707</c:v>
                </c:pt>
                <c:pt idx="546">
                  <c:v>-727.8140676084447</c:v>
                </c:pt>
                <c:pt idx="547">
                  <c:v>-529.10342965308689</c:v>
                </c:pt>
                <c:pt idx="548">
                  <c:v>-374.45936291612333</c:v>
                </c:pt>
                <c:pt idx="549">
                  <c:v>-286.29531315056761</c:v>
                </c:pt>
                <c:pt idx="550">
                  <c:v>-242.96939391967931</c:v>
                </c:pt>
                <c:pt idx="551">
                  <c:v>-131.83050892044437</c:v>
                </c:pt>
                <c:pt idx="552">
                  <c:v>-110.01778924834568</c:v>
                </c:pt>
                <c:pt idx="553">
                  <c:v>-110.9618676542716</c:v>
                </c:pt>
                <c:pt idx="554">
                  <c:v>-21.710441867604864</c:v>
                </c:pt>
                <c:pt idx="555">
                  <c:v>67.851181109580011</c:v>
                </c:pt>
                <c:pt idx="556">
                  <c:v>157.70951444291384</c:v>
                </c:pt>
                <c:pt idx="557">
                  <c:v>270.32914146572864</c:v>
                </c:pt>
                <c:pt idx="558">
                  <c:v>383.41350232288875</c:v>
                </c:pt>
                <c:pt idx="559">
                  <c:v>721.49547810987633</c:v>
                </c:pt>
                <c:pt idx="560">
                  <c:v>680.05041032222221</c:v>
                </c:pt>
                <c:pt idx="561">
                  <c:v>231.70001230432101</c:v>
                </c:pt>
                <c:pt idx="562">
                  <c:v>119.37709563765434</c:v>
                </c:pt>
                <c:pt idx="563">
                  <c:v>-240.0562376956789</c:v>
                </c:pt>
                <c:pt idx="564">
                  <c:v>-1433.5923105863458</c:v>
                </c:pt>
                <c:pt idx="565">
                  <c:v>-2272.3766675244938</c:v>
                </c:pt>
                <c:pt idx="566">
                  <c:v>-2164.4914813171108</c:v>
                </c:pt>
                <c:pt idx="567">
                  <c:v>-1078.3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224.64583333333334</c:v>
                </c:pt>
                <c:pt idx="601">
                  <c:v>574.94914439320985</c:v>
                </c:pt>
                <c:pt idx="602">
                  <c:v>957.03868649822221</c:v>
                </c:pt>
                <c:pt idx="603">
                  <c:v>1676.9522686828889</c:v>
                </c:pt>
                <c:pt idx="604">
                  <c:v>2219.461052392543</c:v>
                </c:pt>
                <c:pt idx="605">
                  <c:v>2518.1783045935067</c:v>
                </c:pt>
                <c:pt idx="606">
                  <c:v>2663.6653598606667</c:v>
                </c:pt>
                <c:pt idx="607">
                  <c:v>2543.3880077888889</c:v>
                </c:pt>
                <c:pt idx="608">
                  <c:v>2244.6184812209872</c:v>
                </c:pt>
                <c:pt idx="609">
                  <c:v>2035.7516821495551</c:v>
                </c:pt>
                <c:pt idx="610">
                  <c:v>2007.3663656438769</c:v>
                </c:pt>
                <c:pt idx="611">
                  <c:v>1913.8671360982228</c:v>
                </c:pt>
                <c:pt idx="612">
                  <c:v>1437.2100947751355</c:v>
                </c:pt>
                <c:pt idx="613">
                  <c:v>750.91920355955654</c:v>
                </c:pt>
                <c:pt idx="614">
                  <c:v>281.34332511609944</c:v>
                </c:pt>
                <c:pt idx="615">
                  <c:v>167.92797486543117</c:v>
                </c:pt>
                <c:pt idx="616">
                  <c:v>167.38344392772905</c:v>
                </c:pt>
                <c:pt idx="617">
                  <c:v>98.904003760913312</c:v>
                </c:pt>
                <c:pt idx="618">
                  <c:v>-38.041389738346254</c:v>
                </c:pt>
                <c:pt idx="619">
                  <c:v>-199.55531273271572</c:v>
                </c:pt>
                <c:pt idx="620">
                  <c:v>-250.2270610840003</c:v>
                </c:pt>
                <c:pt idx="621">
                  <c:v>-120.5420800874568</c:v>
                </c:pt>
                <c:pt idx="622">
                  <c:v>79.130056768221948</c:v>
                </c:pt>
                <c:pt idx="623">
                  <c:v>235.8836891812843</c:v>
                </c:pt>
                <c:pt idx="624">
                  <c:v>394.13379825802571</c:v>
                </c:pt>
                <c:pt idx="625">
                  <c:v>487.01318249032164</c:v>
                </c:pt>
                <c:pt idx="626">
                  <c:v>422.68094389239479</c:v>
                </c:pt>
                <c:pt idx="627">
                  <c:v>289.43937228209819</c:v>
                </c:pt>
                <c:pt idx="628">
                  <c:v>222.0456222820988</c:v>
                </c:pt>
                <c:pt idx="629">
                  <c:v>244.51020561543245</c:v>
                </c:pt>
                <c:pt idx="630">
                  <c:v>379.81526288439574</c:v>
                </c:pt>
                <c:pt idx="631">
                  <c:v>585.1254584583213</c:v>
                </c:pt>
                <c:pt idx="632">
                  <c:v>725.21777997733238</c:v>
                </c:pt>
                <c:pt idx="633">
                  <c:v>821.5902543115543</c:v>
                </c:pt>
                <c:pt idx="634">
                  <c:v>851.8592191338771</c:v>
                </c:pt>
                <c:pt idx="635">
                  <c:v>769.4450564215565</c:v>
                </c:pt>
                <c:pt idx="636">
                  <c:v>573.11934034402441</c:v>
                </c:pt>
                <c:pt idx="637">
                  <c:v>350.84718985987627</c:v>
                </c:pt>
                <c:pt idx="638">
                  <c:v>238.52427319320958</c:v>
                </c:pt>
                <c:pt idx="639">
                  <c:v>192.99999995995131</c:v>
                </c:pt>
                <c:pt idx="640">
                  <c:v>191.8131585353587</c:v>
                </c:pt>
                <c:pt idx="641">
                  <c:v>348.47350701069104</c:v>
                </c:pt>
                <c:pt idx="642">
                  <c:v>643.48300366266574</c:v>
                </c:pt>
                <c:pt idx="643">
                  <c:v>740.58376705288924</c:v>
                </c:pt>
                <c:pt idx="644">
                  <c:v>543.9405484162229</c:v>
                </c:pt>
                <c:pt idx="645">
                  <c:v>433.48387245555466</c:v>
                </c:pt>
                <c:pt idx="646">
                  <c:v>458.45251137032039</c:v>
                </c:pt>
                <c:pt idx="647">
                  <c:v>460.97454939758131</c:v>
                </c:pt>
                <c:pt idx="648">
                  <c:v>418.58540320400033</c:v>
                </c:pt>
                <c:pt idx="649">
                  <c:v>307.53924019106051</c:v>
                </c:pt>
                <c:pt idx="650">
                  <c:v>82.254468079432471</c:v>
                </c:pt>
                <c:pt idx="651">
                  <c:v>-304.71449831049256</c:v>
                </c:pt>
                <c:pt idx="652">
                  <c:v>-607.90095025093785</c:v>
                </c:pt>
                <c:pt idx="653">
                  <c:v>-665.37455873634599</c:v>
                </c:pt>
                <c:pt idx="654">
                  <c:v>-856.57751267511094</c:v>
                </c:pt>
                <c:pt idx="655">
                  <c:v>-1321.7257629013084</c:v>
                </c:pt>
                <c:pt idx="656">
                  <c:v>-1589.1563433526667</c:v>
                </c:pt>
                <c:pt idx="657">
                  <c:v>-1315.6386792213093</c:v>
                </c:pt>
                <c:pt idx="658">
                  <c:v>-922.76190454197672</c:v>
                </c:pt>
                <c:pt idx="659">
                  <c:v>-1066.3023600483457</c:v>
                </c:pt>
                <c:pt idx="660">
                  <c:v>-1707.4201847919749</c:v>
                </c:pt>
                <c:pt idx="661">
                  <c:v>-2172.7274672734566</c:v>
                </c:pt>
                <c:pt idx="662">
                  <c:v>-2254.0300771693333</c:v>
                </c:pt>
                <c:pt idx="663">
                  <c:v>-1590.8443939196791</c:v>
                </c:pt>
                <c:pt idx="664">
                  <c:v>-651.01548555708655</c:v>
                </c:pt>
                <c:pt idx="665">
                  <c:v>-23.558700127777705</c:v>
                </c:pt>
                <c:pt idx="666">
                  <c:v>561.20885704320995</c:v>
                </c:pt>
                <c:pt idx="667">
                  <c:v>1574.3488639858026</c:v>
                </c:pt>
                <c:pt idx="668">
                  <c:v>2190.1648126154323</c:v>
                </c:pt>
                <c:pt idx="669">
                  <c:v>2155.1956731312844</c:v>
                </c:pt>
                <c:pt idx="670">
                  <c:v>2124.0770248598765</c:v>
                </c:pt>
                <c:pt idx="671">
                  <c:v>1508.5555258969137</c:v>
                </c:pt>
                <c:pt idx="672">
                  <c:v>1066.6816181339507</c:v>
                </c:pt>
                <c:pt idx="673">
                  <c:v>1074.5489381833333</c:v>
                </c:pt>
                <c:pt idx="674">
                  <c:v>1082.8658193783951</c:v>
                </c:pt>
                <c:pt idx="675">
                  <c:v>709.73434505246848</c:v>
                </c:pt>
                <c:pt idx="676">
                  <c:v>306.7255860523951</c:v>
                </c:pt>
                <c:pt idx="677">
                  <c:v>-96.728800433332694</c:v>
                </c:pt>
                <c:pt idx="678">
                  <c:v>-889.69048792777721</c:v>
                </c:pt>
                <c:pt idx="679">
                  <c:v>-1442.6931526804442</c:v>
                </c:pt>
                <c:pt idx="680">
                  <c:v>-1771.9906907971115</c:v>
                </c:pt>
                <c:pt idx="681">
                  <c:v>-1877.4055256252345</c:v>
                </c:pt>
                <c:pt idx="682">
                  <c:v>-1215.5258175037777</c:v>
                </c:pt>
                <c:pt idx="683">
                  <c:v>-747.96341104153146</c:v>
                </c:pt>
                <c:pt idx="684">
                  <c:v>-371.01066697733404</c:v>
                </c:pt>
                <c:pt idx="685">
                  <c:v>662.36016635600049</c:v>
                </c:pt>
                <c:pt idx="686">
                  <c:v>1251.8610404395556</c:v>
                </c:pt>
                <c:pt idx="687">
                  <c:v>1168.6067603362465</c:v>
                </c:pt>
                <c:pt idx="688">
                  <c:v>1151.7392132666173</c:v>
                </c:pt>
                <c:pt idx="689">
                  <c:v>1136.9031206240254</c:v>
                </c:pt>
                <c:pt idx="690">
                  <c:v>716.34348161288892</c:v>
                </c:pt>
                <c:pt idx="691">
                  <c:v>336.50905060488901</c:v>
                </c:pt>
                <c:pt idx="692">
                  <c:v>359.6704537140252</c:v>
                </c:pt>
                <c:pt idx="693">
                  <c:v>519.39680920288924</c:v>
                </c:pt>
                <c:pt idx="694">
                  <c:v>477.72977059955599</c:v>
                </c:pt>
                <c:pt idx="695">
                  <c:v>97.683483901653375</c:v>
                </c:pt>
                <c:pt idx="696">
                  <c:v>-938.63647054733383</c:v>
                </c:pt>
                <c:pt idx="697">
                  <c:v>-1334.5196725046414</c:v>
                </c:pt>
                <c:pt idx="698">
                  <c:v>-1027.6158989571109</c:v>
                </c:pt>
                <c:pt idx="699">
                  <c:v>-765.46034371511109</c:v>
                </c:pt>
                <c:pt idx="700">
                  <c:v>-296.98420422427205</c:v>
                </c:pt>
                <c:pt idx="701">
                  <c:v>-51.323622252419881</c:v>
                </c:pt>
                <c:pt idx="702">
                  <c:v>82.989590738889049</c:v>
                </c:pt>
                <c:pt idx="703">
                  <c:v>105.45417407222192</c:v>
                </c:pt>
                <c:pt idx="704">
                  <c:v>-119.42711691116082</c:v>
                </c:pt>
                <c:pt idx="705">
                  <c:v>-548.54696208745679</c:v>
                </c:pt>
                <c:pt idx="706">
                  <c:v>-957.15781491412315</c:v>
                </c:pt>
                <c:pt idx="707">
                  <c:v>-1029.7439961467155</c:v>
                </c:pt>
                <c:pt idx="708">
                  <c:v>-584.05837181982702</c:v>
                </c:pt>
                <c:pt idx="709">
                  <c:v>201.08713320555526</c:v>
                </c:pt>
                <c:pt idx="710">
                  <c:v>1258.6218910028892</c:v>
                </c:pt>
                <c:pt idx="711">
                  <c:v>1894.2708044093338</c:v>
                </c:pt>
                <c:pt idx="712">
                  <c:v>1183.9907556251358</c:v>
                </c:pt>
                <c:pt idx="713">
                  <c:v>152.30746244239458</c:v>
                </c:pt>
                <c:pt idx="714">
                  <c:v>-612.93820558575328</c:v>
                </c:pt>
                <c:pt idx="715">
                  <c:v>-1517.5450963197527</c:v>
                </c:pt>
                <c:pt idx="716">
                  <c:v>-1346.2037537970864</c:v>
                </c:pt>
                <c:pt idx="717">
                  <c:v>-315.59828346111124</c:v>
                </c:pt>
                <c:pt idx="718">
                  <c:v>335.8746332055556</c:v>
                </c:pt>
                <c:pt idx="719">
                  <c:v>1011.2170117858025</c:v>
                </c:pt>
                <c:pt idx="720">
                  <c:v>1353.0747392450617</c:v>
                </c:pt>
                <c:pt idx="721">
                  <c:v>1155.7403203469139</c:v>
                </c:pt>
                <c:pt idx="722">
                  <c:v>1025.5670035558767</c:v>
                </c:pt>
                <c:pt idx="723">
                  <c:v>895.381323833333</c:v>
                </c:pt>
                <c:pt idx="724">
                  <c:v>1056.553018405556</c:v>
                </c:pt>
                <c:pt idx="725">
                  <c:v>1468.3085514462466</c:v>
                </c:pt>
                <c:pt idx="726">
                  <c:v>1995.471552564394</c:v>
                </c:pt>
                <c:pt idx="727">
                  <c:v>1945.893348816222</c:v>
                </c:pt>
                <c:pt idx="728">
                  <c:v>1396.5180676740013</c:v>
                </c:pt>
                <c:pt idx="729">
                  <c:v>1047.6044651495565</c:v>
                </c:pt>
                <c:pt idx="730">
                  <c:v>582.28368294994971</c:v>
                </c:pt>
                <c:pt idx="731">
                  <c:v>291.65178795402443</c:v>
                </c:pt>
                <c:pt idx="732">
                  <c:v>269.65868187222321</c:v>
                </c:pt>
                <c:pt idx="733">
                  <c:v>293.06959141720961</c:v>
                </c:pt>
                <c:pt idx="734">
                  <c:v>316.48499657365437</c:v>
                </c:pt>
                <c:pt idx="735">
                  <c:v>362.8488252464698</c:v>
                </c:pt>
                <c:pt idx="736">
                  <c:v>432.17119256143212</c:v>
                </c:pt>
                <c:pt idx="737">
                  <c:v>412.63325228646886</c:v>
                </c:pt>
                <c:pt idx="738">
                  <c:v>301.78882983765402</c:v>
                </c:pt>
                <c:pt idx="739">
                  <c:v>504.46515904933273</c:v>
                </c:pt>
                <c:pt idx="740">
                  <c:v>735.13960734622162</c:v>
                </c:pt>
                <c:pt idx="741">
                  <c:v>650.94967810847038</c:v>
                </c:pt>
                <c:pt idx="742">
                  <c:v>430.51173709869107</c:v>
                </c:pt>
                <c:pt idx="743">
                  <c:v>273.79069786869042</c:v>
                </c:pt>
                <c:pt idx="744">
                  <c:v>251.85828254155589</c:v>
                </c:pt>
                <c:pt idx="745">
                  <c:v>251.85828254155589</c:v>
                </c:pt>
                <c:pt idx="746">
                  <c:v>342.24990778395068</c:v>
                </c:pt>
                <c:pt idx="747">
                  <c:v>479.18181444883987</c:v>
                </c:pt>
                <c:pt idx="748">
                  <c:v>572.83612970600007</c:v>
                </c:pt>
                <c:pt idx="749">
                  <c:v>509.84807893365337</c:v>
                </c:pt>
                <c:pt idx="750">
                  <c:v>332.36123554955532</c:v>
                </c:pt>
                <c:pt idx="751">
                  <c:v>220.03831888289022</c:v>
                </c:pt>
                <c:pt idx="752">
                  <c:v>129.62084387461732</c:v>
                </c:pt>
                <c:pt idx="753">
                  <c:v>-29.856567129827738</c:v>
                </c:pt>
                <c:pt idx="754">
                  <c:v>-146.57619180123359</c:v>
                </c:pt>
                <c:pt idx="755">
                  <c:v>-263.75942640412416</c:v>
                </c:pt>
                <c:pt idx="756">
                  <c:v>-652.51708420241937</c:v>
                </c:pt>
                <c:pt idx="757">
                  <c:v>-1362.068831046864</c:v>
                </c:pt>
                <c:pt idx="758">
                  <c:v>-1966.670464013778</c:v>
                </c:pt>
                <c:pt idx="759">
                  <c:v>-2145.3711096074558</c:v>
                </c:pt>
                <c:pt idx="760">
                  <c:v>-2185.9198519771608</c:v>
                </c:pt>
                <c:pt idx="761">
                  <c:v>-2246.5448840937775</c:v>
                </c:pt>
                <c:pt idx="762">
                  <c:v>-1989.5087063981973</c:v>
                </c:pt>
                <c:pt idx="763">
                  <c:v>-1323.1052892483453</c:v>
                </c:pt>
                <c:pt idx="764">
                  <c:v>-225.73995012777777</c:v>
                </c:pt>
                <c:pt idx="765">
                  <c:v>1010.9270448468395</c:v>
                </c:pt>
                <c:pt idx="766">
                  <c:v>1532.7914059117286</c:v>
                </c:pt>
                <c:pt idx="767">
                  <c:v>1561.370582777728</c:v>
                </c:pt>
                <c:pt idx="768">
                  <c:v>1591.5310909736545</c:v>
                </c:pt>
                <c:pt idx="769">
                  <c:v>1869.7376649706921</c:v>
                </c:pt>
                <c:pt idx="770">
                  <c:v>2333.1146442829126</c:v>
                </c:pt>
                <c:pt idx="771">
                  <c:v>2374.6900719190617</c:v>
                </c:pt>
                <c:pt idx="772">
                  <c:v>2259.3415958582232</c:v>
                </c:pt>
                <c:pt idx="773">
                  <c:v>1921.7254649246918</c:v>
                </c:pt>
                <c:pt idx="774">
                  <c:v>1667.6603244506168</c:v>
                </c:pt>
                <c:pt idx="775">
                  <c:v>1731.3901382295808</c:v>
                </c:pt>
                <c:pt idx="776">
                  <c:v>1480.6967063480984</c:v>
                </c:pt>
                <c:pt idx="777">
                  <c:v>1179.841216064247</c:v>
                </c:pt>
                <c:pt idx="778">
                  <c:v>1079.0900032873581</c:v>
                </c:pt>
                <c:pt idx="779">
                  <c:v>978.03027917424697</c:v>
                </c:pt>
                <c:pt idx="780">
                  <c:v>829.61038649921079</c:v>
                </c:pt>
                <c:pt idx="781">
                  <c:v>701.74612814266573</c:v>
                </c:pt>
                <c:pt idx="782">
                  <c:v>594.33635284683851</c:v>
                </c:pt>
                <c:pt idx="783">
                  <c:v>508.02112329288991</c:v>
                </c:pt>
                <c:pt idx="784">
                  <c:v>487.69588906155627</c:v>
                </c:pt>
                <c:pt idx="785">
                  <c:v>580.4224225043215</c:v>
                </c:pt>
                <c:pt idx="786">
                  <c:v>607.94962628943267</c:v>
                </c:pt>
                <c:pt idx="787">
                  <c:v>476.81200084091233</c:v>
                </c:pt>
                <c:pt idx="788">
                  <c:v>365.22243079313461</c:v>
                </c:pt>
                <c:pt idx="789">
                  <c:v>365.22243079313779</c:v>
                </c:pt>
                <c:pt idx="790">
                  <c:v>433.35065131489023</c:v>
                </c:pt>
                <c:pt idx="791">
                  <c:v>480.48997296399875</c:v>
                </c:pt>
                <c:pt idx="792">
                  <c:v>325.45815973888705</c:v>
                </c:pt>
                <c:pt idx="793">
                  <c:v>-216.64995259967901</c:v>
                </c:pt>
                <c:pt idx="794">
                  <c:v>-995.68085120864009</c:v>
                </c:pt>
                <c:pt idx="795">
                  <c:v>-1695.9266694537775</c:v>
                </c:pt>
                <c:pt idx="796">
                  <c:v>-2065.6532542851123</c:v>
                </c:pt>
                <c:pt idx="797">
                  <c:v>-1939.3461504631607</c:v>
                </c:pt>
                <c:pt idx="798">
                  <c:v>-1356.09416342079</c:v>
                </c:pt>
                <c:pt idx="799">
                  <c:v>-582.57430962266665</c:v>
                </c:pt>
                <c:pt idx="800">
                  <c:v>-25.192906427333313</c:v>
                </c:pt>
                <c:pt idx="801">
                  <c:v>356.24027640498832</c:v>
                </c:pt>
                <c:pt idx="802">
                  <c:v>966.53336635995197</c:v>
                </c:pt>
                <c:pt idx="803">
                  <c:v>1630.6884029462215</c:v>
                </c:pt>
                <c:pt idx="804">
                  <c:v>1739.9042772610608</c:v>
                </c:pt>
                <c:pt idx="805">
                  <c:v>1217.5791031380998</c:v>
                </c:pt>
                <c:pt idx="806">
                  <c:v>618.64024186869165</c:v>
                </c:pt>
                <c:pt idx="807">
                  <c:v>216.0596898598759</c:v>
                </c:pt>
                <c:pt idx="808">
                  <c:v>-123.87335394444506</c:v>
                </c:pt>
                <c:pt idx="809">
                  <c:v>-377.9834376493327</c:v>
                </c:pt>
                <c:pt idx="810">
                  <c:v>-634.17498945871569</c:v>
                </c:pt>
                <c:pt idx="811">
                  <c:v>-1118.4813007917778</c:v>
                </c:pt>
                <c:pt idx="812">
                  <c:v>-1519.3209143801964</c:v>
                </c:pt>
                <c:pt idx="813">
                  <c:v>-1650.3905308216797</c:v>
                </c:pt>
                <c:pt idx="814">
                  <c:v>-1757.9975381864201</c:v>
                </c:pt>
                <c:pt idx="815">
                  <c:v>-1909.2524629526422</c:v>
                </c:pt>
                <c:pt idx="816">
                  <c:v>-1924.7353488098277</c:v>
                </c:pt>
                <c:pt idx="817">
                  <c:v>-1734.4719647817781</c:v>
                </c:pt>
                <c:pt idx="818">
                  <c:v>-979.42065768333316</c:v>
                </c:pt>
                <c:pt idx="819">
                  <c:v>119.37709563765434</c:v>
                </c:pt>
                <c:pt idx="820">
                  <c:v>1109.7855923166665</c:v>
                </c:pt>
                <c:pt idx="821">
                  <c:v>1656.4634937010619</c:v>
                </c:pt>
                <c:pt idx="822">
                  <c:v>1597.8968767964693</c:v>
                </c:pt>
                <c:pt idx="823">
                  <c:v>1494.754560676</c:v>
                </c:pt>
                <c:pt idx="824">
                  <c:v>1302.1394099046177</c:v>
                </c:pt>
                <c:pt idx="825">
                  <c:v>1130.3102935388893</c:v>
                </c:pt>
                <c:pt idx="826">
                  <c:v>1093.4175943026671</c:v>
                </c:pt>
                <c:pt idx="827">
                  <c:v>1034.1384229821722</c:v>
                </c:pt>
                <c:pt idx="828">
                  <c:v>1154.1488352399501</c:v>
                </c:pt>
                <c:pt idx="829">
                  <c:v>1345.1466769060003</c:v>
                </c:pt>
                <c:pt idx="830">
                  <c:v>1312.695079837654</c:v>
                </c:pt>
                <c:pt idx="831">
                  <c:v>1054.7912491309141</c:v>
                </c:pt>
                <c:pt idx="832">
                  <c:v>657.82402997733459</c:v>
                </c:pt>
                <c:pt idx="833">
                  <c:v>458.337337094247</c:v>
                </c:pt>
                <c:pt idx="834">
                  <c:v>483.52457511609754</c:v>
                </c:pt>
                <c:pt idx="835">
                  <c:v>486.82884953683828</c:v>
                </c:pt>
                <c:pt idx="836">
                  <c:v>444.68415221622354</c:v>
                </c:pt>
                <c:pt idx="837">
                  <c:v>491.86112461128437</c:v>
                </c:pt>
                <c:pt idx="838">
                  <c:v>608.16097156291244</c:v>
                </c:pt>
                <c:pt idx="839">
                  <c:v>613.35508864980284</c:v>
                </c:pt>
                <c:pt idx="840">
                  <c:v>594.9933127222223</c:v>
                </c:pt>
                <c:pt idx="841">
                  <c:v>712.07258631017294</c:v>
                </c:pt>
                <c:pt idx="842">
                  <c:v>809.2003233691371</c:v>
                </c:pt>
                <c:pt idx="843">
                  <c:v>726.77323577387665</c:v>
                </c:pt>
                <c:pt idx="844">
                  <c:v>529.63606182839385</c:v>
                </c:pt>
                <c:pt idx="845">
                  <c:v>396.75863474609883</c:v>
                </c:pt>
                <c:pt idx="846">
                  <c:v>375.57305287222357</c:v>
                </c:pt>
                <c:pt idx="847">
                  <c:v>444.2502999431365</c:v>
                </c:pt>
                <c:pt idx="848">
                  <c:v>627.19537758720992</c:v>
                </c:pt>
                <c:pt idx="849">
                  <c:v>835.91774225683935</c:v>
                </c:pt>
                <c:pt idx="850">
                  <c:v>845.26411847550594</c:v>
                </c:pt>
                <c:pt idx="851">
                  <c:v>672.3583031658768</c:v>
                </c:pt>
                <c:pt idx="852">
                  <c:v>586.640427984246</c:v>
                </c:pt>
                <c:pt idx="853">
                  <c:v>590.82134663906083</c:v>
                </c:pt>
                <c:pt idx="854">
                  <c:v>550.11355913032105</c:v>
                </c:pt>
                <c:pt idx="855">
                  <c:v>440.62737329288893</c:v>
                </c:pt>
                <c:pt idx="856">
                  <c:v>373.94561575735872</c:v>
                </c:pt>
                <c:pt idx="857">
                  <c:v>576.8399821246918</c:v>
                </c:pt>
                <c:pt idx="858">
                  <c:v>853.60796045555503</c:v>
                </c:pt>
                <c:pt idx="859">
                  <c:v>863.12685576387594</c:v>
                </c:pt>
                <c:pt idx="860">
                  <c:v>713.32624842017481</c:v>
                </c:pt>
                <c:pt idx="861">
                  <c:v>807.70941468476553</c:v>
                </c:pt>
                <c:pt idx="862">
                  <c:v>1200.3226212586887</c:v>
                </c:pt>
                <c:pt idx="863">
                  <c:v>1173.4753658226666</c:v>
                </c:pt>
                <c:pt idx="864">
                  <c:v>778.7829260662229</c:v>
                </c:pt>
                <c:pt idx="865">
                  <c:v>648.07238370610071</c:v>
                </c:pt>
                <c:pt idx="866">
                  <c:v>810.25390500180197</c:v>
                </c:pt>
                <c:pt idx="867">
                  <c:v>999.950829102542</c:v>
                </c:pt>
                <c:pt idx="868">
                  <c:v>877.01151309691363</c:v>
                </c:pt>
                <c:pt idx="869">
                  <c:v>545.18799040920999</c:v>
                </c:pt>
                <c:pt idx="870">
                  <c:v>342.14639276666867</c:v>
                </c:pt>
                <c:pt idx="871">
                  <c:v>272.17834325622175</c:v>
                </c:pt>
                <c:pt idx="872">
                  <c:v>246.29709521572914</c:v>
                </c:pt>
                <c:pt idx="873">
                  <c:v>197.96924628772842</c:v>
                </c:pt>
                <c:pt idx="874">
                  <c:v>80.582023314987737</c:v>
                </c:pt>
                <c:pt idx="875">
                  <c:v>-61.726072700788734</c:v>
                </c:pt>
                <c:pt idx="876">
                  <c:v>-183.93483896094017</c:v>
                </c:pt>
                <c:pt idx="877">
                  <c:v>-127.87002983204866</c:v>
                </c:pt>
                <c:pt idx="878">
                  <c:v>89.609236887729139</c:v>
                </c:pt>
                <c:pt idx="879">
                  <c:v>288.63456764506049</c:v>
                </c:pt>
                <c:pt idx="880">
                  <c:v>153.84706764506177</c:v>
                </c:pt>
                <c:pt idx="881">
                  <c:v>-78.60989059444438</c:v>
                </c:pt>
                <c:pt idx="882">
                  <c:v>138.33720811913588</c:v>
                </c:pt>
                <c:pt idx="883">
                  <c:v>362.98304145246919</c:v>
                </c:pt>
                <c:pt idx="884">
                  <c:v>385.44762478580128</c:v>
                </c:pt>
                <c:pt idx="885">
                  <c:v>453.60619068489029</c:v>
                </c:pt>
                <c:pt idx="886">
                  <c:v>478.37196513266673</c:v>
                </c:pt>
                <c:pt idx="887">
                  <c:v>434.98254538995008</c:v>
                </c:pt>
                <c:pt idx="888">
                  <c:v>345.89577137289024</c:v>
                </c:pt>
                <c:pt idx="889">
                  <c:v>232.03085997654142</c:v>
                </c:pt>
                <c:pt idx="890">
                  <c:v>94.172857351555024</c:v>
                </c:pt>
                <c:pt idx="891">
                  <c:v>-69.16628389426964</c:v>
                </c:pt>
                <c:pt idx="892">
                  <c:v>-212.20604067464194</c:v>
                </c:pt>
                <c:pt idx="893">
                  <c:v>-244.97681327266696</c:v>
                </c:pt>
                <c:pt idx="894">
                  <c:v>-163.77702760511011</c:v>
                </c:pt>
                <c:pt idx="895">
                  <c:v>-13.616771344864134</c:v>
                </c:pt>
                <c:pt idx="896">
                  <c:v>162.59612814266609</c:v>
                </c:pt>
                <c:pt idx="897">
                  <c:v>273.52540525772775</c:v>
                </c:pt>
                <c:pt idx="898">
                  <c:v>295.98998859106143</c:v>
                </c:pt>
                <c:pt idx="899">
                  <c:v>227.90110466955593</c:v>
                </c:pt>
                <c:pt idx="900">
                  <c:v>113.49952965555586</c:v>
                </c:pt>
                <c:pt idx="901">
                  <c:v>-92.80869166177709</c:v>
                </c:pt>
                <c:pt idx="902">
                  <c:v>-1111.8475027871104</c:v>
                </c:pt>
                <c:pt idx="903">
                  <c:v>-2065.6532542851123</c:v>
                </c:pt>
                <c:pt idx="904">
                  <c:v>-1939.3461504631607</c:v>
                </c:pt>
                <c:pt idx="905">
                  <c:v>-1356.09416342079</c:v>
                </c:pt>
                <c:pt idx="906">
                  <c:v>-582.57430962266665</c:v>
                </c:pt>
                <c:pt idx="907">
                  <c:v>-25.192906427333313</c:v>
                </c:pt>
                <c:pt idx="908">
                  <c:v>356.24027640498832</c:v>
                </c:pt>
                <c:pt idx="909">
                  <c:v>966.53336635995197</c:v>
                </c:pt>
                <c:pt idx="910">
                  <c:v>1630.6884029462215</c:v>
                </c:pt>
                <c:pt idx="911">
                  <c:v>1739.9042772610608</c:v>
                </c:pt>
                <c:pt idx="912">
                  <c:v>1217.5791031380998</c:v>
                </c:pt>
                <c:pt idx="913">
                  <c:v>843.28607520202502</c:v>
                </c:pt>
                <c:pt idx="914">
                  <c:v>1232.9788201833328</c:v>
                </c:pt>
                <c:pt idx="915">
                  <c:v>1206.762636205556</c:v>
                </c:pt>
                <c:pt idx="916">
                  <c:v>787.05041995402553</c:v>
                </c:pt>
                <c:pt idx="917">
                  <c:v>502.26169594906139</c:v>
                </c:pt>
                <c:pt idx="918">
                  <c:v>276.28740943024661</c:v>
                </c:pt>
                <c:pt idx="919">
                  <c:v>411.7385740715556</c:v>
                </c:pt>
                <c:pt idx="920">
                  <c:v>616.58572166543183</c:v>
                </c:pt>
                <c:pt idx="921">
                  <c:v>937.83330551728341</c:v>
                </c:pt>
                <c:pt idx="922">
                  <c:v>1085.0421799723949</c:v>
                </c:pt>
                <c:pt idx="923">
                  <c:v>961.60160328933284</c:v>
                </c:pt>
                <c:pt idx="924">
                  <c:v>386.22144479155463</c:v>
                </c:pt>
                <c:pt idx="925">
                  <c:v>-205.11813437782521</c:v>
                </c:pt>
                <c:pt idx="926">
                  <c:v>-147.70014620044307</c:v>
                </c:pt>
                <c:pt idx="927">
                  <c:v>4.6466630820975467</c:v>
                </c:pt>
                <c:pt idx="928">
                  <c:v>67.190210271654053</c:v>
                </c:pt>
                <c:pt idx="929">
                  <c:v>131.83714167155625</c:v>
                </c:pt>
                <c:pt idx="930">
                  <c:v>151.57288885061837</c:v>
                </c:pt>
                <c:pt idx="931">
                  <c:v>149.53806271498706</c:v>
                </c:pt>
                <c:pt idx="932">
                  <c:v>124.37611250757932</c:v>
                </c:pt>
                <c:pt idx="933">
                  <c:v>31.838394746001001</c:v>
                </c:pt>
                <c:pt idx="934">
                  <c:v>-130.71851010634532</c:v>
                </c:pt>
                <c:pt idx="935">
                  <c:v>-160.35977517901233</c:v>
                </c:pt>
                <c:pt idx="936">
                  <c:v>-53.807537768567897</c:v>
                </c:pt>
                <c:pt idx="937">
                  <c:v>32.25425168950585</c:v>
                </c:pt>
                <c:pt idx="938">
                  <c:v>51.58595578888891</c:v>
                </c:pt>
                <c:pt idx="939">
                  <c:v>26.016590793209588</c:v>
                </c:pt>
                <c:pt idx="940">
                  <c:v>67.25710825958059</c:v>
                </c:pt>
                <c:pt idx="941">
                  <c:v>177.7508730147658</c:v>
                </c:pt>
                <c:pt idx="942">
                  <c:v>222.07257018333272</c:v>
                </c:pt>
                <c:pt idx="943">
                  <c:v>243.93080792143178</c:v>
                </c:pt>
                <c:pt idx="944">
                  <c:v>288.85997458809908</c:v>
                </c:pt>
                <c:pt idx="945">
                  <c:v>334.39548685000102</c:v>
                </c:pt>
                <c:pt idx="946">
                  <c:v>492.86363308239515</c:v>
                </c:pt>
                <c:pt idx="947">
                  <c:v>632.56034079320864</c:v>
                </c:pt>
                <c:pt idx="948">
                  <c:v>547.68314495400068</c:v>
                </c:pt>
                <c:pt idx="949">
                  <c:v>348.01943736980348</c:v>
                </c:pt>
                <c:pt idx="950">
                  <c:v>32.884199244888606</c:v>
                </c:pt>
                <c:pt idx="951">
                  <c:v>-490.05011734671569</c:v>
                </c:pt>
                <c:pt idx="952">
                  <c:v>-1245.920174797976</c:v>
                </c:pt>
                <c:pt idx="953">
                  <c:v>-1921.8228060722718</c:v>
                </c:pt>
                <c:pt idx="954">
                  <c:v>-2173.7204741052342</c:v>
                </c:pt>
                <c:pt idx="955">
                  <c:v>-2197.8152656593334</c:v>
                </c:pt>
                <c:pt idx="956">
                  <c:v>-2218.7530140679005</c:v>
                </c:pt>
                <c:pt idx="957">
                  <c:v>-1517.6670526642711</c:v>
                </c:pt>
                <c:pt idx="958">
                  <c:v>-131.03479857634557</c:v>
                </c:pt>
                <c:pt idx="959">
                  <c:v>1084.6371160598767</c:v>
                </c:pt>
                <c:pt idx="960">
                  <c:v>2083.3338344109138</c:v>
                </c:pt>
                <c:pt idx="961">
                  <c:v>2663.9800268951353</c:v>
                </c:pt>
                <c:pt idx="962">
                  <c:v>2598.5665808580984</c:v>
                </c:pt>
                <c:pt idx="963">
                  <c:v>2150.4083573462226</c:v>
                </c:pt>
                <c:pt idx="964">
                  <c:v>1541.0070714302478</c:v>
                </c:pt>
                <c:pt idx="965">
                  <c:v>946.27610248439532</c:v>
                </c:pt>
                <c:pt idx="966">
                  <c:v>502.783774596988</c:v>
                </c:pt>
                <c:pt idx="967">
                  <c:v>256.25947327400002</c:v>
                </c:pt>
                <c:pt idx="968">
                  <c:v>143.35044126365432</c:v>
                </c:pt>
                <c:pt idx="969">
                  <c:v>-16.234864415753663</c:v>
                </c:pt>
                <c:pt idx="970">
                  <c:v>-312.88694510375308</c:v>
                </c:pt>
                <c:pt idx="971">
                  <c:v>-884.06425595711119</c:v>
                </c:pt>
                <c:pt idx="972">
                  <c:v>-1710.424977750667</c:v>
                </c:pt>
                <c:pt idx="973">
                  <c:v>-2185.4793078219009</c:v>
                </c:pt>
                <c:pt idx="974">
                  <c:v>-2208.084928080938</c:v>
                </c:pt>
                <c:pt idx="975">
                  <c:v>-2227.5335051944439</c:v>
                </c:pt>
                <c:pt idx="976">
                  <c:v>-2266.2896224957526</c:v>
                </c:pt>
                <c:pt idx="977">
                  <c:v>-1830.3499218557531</c:v>
                </c:pt>
                <c:pt idx="978">
                  <c:v>-1252.8169274216052</c:v>
                </c:pt>
                <c:pt idx="979">
                  <c:v>-1077.6947756637778</c:v>
                </c:pt>
                <c:pt idx="980">
                  <c:v>-878.87118547056764</c:v>
                </c:pt>
                <c:pt idx="981">
                  <c:v>-678.77196552649366</c:v>
                </c:pt>
                <c:pt idx="982">
                  <c:v>-635.28139452600021</c:v>
                </c:pt>
                <c:pt idx="983">
                  <c:v>-793.74673100123459</c:v>
                </c:pt>
                <c:pt idx="984">
                  <c:v>-884.72952915019755</c:v>
                </c:pt>
                <c:pt idx="985">
                  <c:v>-615.66197129338286</c:v>
                </c:pt>
                <c:pt idx="986">
                  <c:v>-247.11041666666668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179.7166666666667</c:v>
                </c:pt>
                <c:pt idx="1027">
                  <c:v>911.89766414165433</c:v>
                </c:pt>
                <c:pt idx="1028">
                  <c:v>1856.1024883059999</c:v>
                </c:pt>
                <c:pt idx="1029">
                  <c:v>2578.3970587084691</c:v>
                </c:pt>
                <c:pt idx="1030">
                  <c:v>2676.0777559766175</c:v>
                </c:pt>
                <c:pt idx="1031">
                  <c:v>2327.1439232006169</c:v>
                </c:pt>
                <c:pt idx="1032">
                  <c:v>1978.6888730447654</c:v>
                </c:pt>
                <c:pt idx="1033">
                  <c:v>1787.7399082695558</c:v>
                </c:pt>
                <c:pt idx="1034">
                  <c:v>1687.1983033768397</c:v>
                </c:pt>
                <c:pt idx="1035">
                  <c:v>1497.386166348766</c:v>
                </c:pt>
                <c:pt idx="1036">
                  <c:v>1238.4185615810622</c:v>
                </c:pt>
                <c:pt idx="1037">
                  <c:v>1067.8240525116539</c:v>
                </c:pt>
                <c:pt idx="1038">
                  <c:v>1076.0375346432095</c:v>
                </c:pt>
                <c:pt idx="1039">
                  <c:v>1220.8676686862468</c:v>
                </c:pt>
                <c:pt idx="1040">
                  <c:v>1300.3456222820982</c:v>
                </c:pt>
                <c:pt idx="1041">
                  <c:v>1245.6834439277284</c:v>
                </c:pt>
                <c:pt idx="1042">
                  <c:v>1032.7087798876544</c:v>
                </c:pt>
                <c:pt idx="1043">
                  <c:v>726.26074895155591</c:v>
                </c:pt>
                <c:pt idx="1044">
                  <c:v>460.79642367735772</c:v>
                </c:pt>
                <c:pt idx="1045">
                  <c:v>327.19351729622161</c:v>
                </c:pt>
                <c:pt idx="1046">
                  <c:v>327.78749995995162</c:v>
                </c:pt>
                <c:pt idx="1047">
                  <c:v>351.44342032933309</c:v>
                </c:pt>
                <c:pt idx="1048">
                  <c:v>262.78091964350619</c:v>
                </c:pt>
                <c:pt idx="1049">
                  <c:v>36.939253662666701</c:v>
                </c:pt>
                <c:pt idx="1050">
                  <c:v>-282.30328747945646</c:v>
                </c:pt>
                <c:pt idx="1051">
                  <c:v>-538.67466374711103</c:v>
                </c:pt>
                <c:pt idx="1052">
                  <c:v>-706.55043890427214</c:v>
                </c:pt>
                <c:pt idx="1053">
                  <c:v>-898.58451901111118</c:v>
                </c:pt>
                <c:pt idx="1054">
                  <c:v>-1181.8604568771116</c:v>
                </c:pt>
                <c:pt idx="1055">
                  <c:v>-1557.8348306142709</c:v>
                </c:pt>
                <c:pt idx="1056">
                  <c:v>-1980.6343951499991</c:v>
                </c:pt>
                <c:pt idx="1057">
                  <c:v>-2225.1457735594568</c:v>
                </c:pt>
                <c:pt idx="1058">
                  <c:v>-2039.6730254900492</c:v>
                </c:pt>
                <c:pt idx="1059">
                  <c:v>-1826.4999925944444</c:v>
                </c:pt>
                <c:pt idx="1060">
                  <c:v>-1588.499370593531</c:v>
                </c:pt>
                <c:pt idx="1061">
                  <c:v>-942.60831750190118</c:v>
                </c:pt>
                <c:pt idx="1062">
                  <c:v>-180.81078346111127</c:v>
                </c:pt>
                <c:pt idx="1063">
                  <c:v>291.08089683402483</c:v>
                </c:pt>
                <c:pt idx="1064">
                  <c:v>898.60412818017278</c:v>
                </c:pt>
                <c:pt idx="1065">
                  <c:v>1711.7977659682217</c:v>
                </c:pt>
                <c:pt idx="1066">
                  <c:v>1877.628037912543</c:v>
                </c:pt>
                <c:pt idx="1067">
                  <c:v>1189.7423285326672</c:v>
                </c:pt>
                <c:pt idx="1068">
                  <c:v>541.50625211488909</c:v>
                </c:pt>
                <c:pt idx="1069">
                  <c:v>543.18536299399943</c:v>
                </c:pt>
                <c:pt idx="1070">
                  <c:v>951.0274662615559</c:v>
                </c:pt>
                <c:pt idx="1071">
                  <c:v>1362.8346988340004</c:v>
                </c:pt>
                <c:pt idx="1072">
                  <c:v>1620.1613925362215</c:v>
                </c:pt>
                <c:pt idx="1073">
                  <c:v>1902.9338219190618</c:v>
                </c:pt>
                <c:pt idx="1074">
                  <c:v>2257.5568381098774</c:v>
                </c:pt>
                <c:pt idx="1075">
                  <c:v>2415.9462982580244</c:v>
                </c:pt>
                <c:pt idx="1076">
                  <c:v>2216.601766203506</c:v>
                </c:pt>
                <c:pt idx="1077">
                  <c:v>1857.7663363101731</c:v>
                </c:pt>
                <c:pt idx="1078">
                  <c:v>1539.9078686615558</c:v>
                </c:pt>
                <c:pt idx="1079">
                  <c:v>1376.389452025137</c:v>
                </c:pt>
                <c:pt idx="1080">
                  <c:v>1144.8018197673341</c:v>
                </c:pt>
                <c:pt idx="1081">
                  <c:v>727.71447865513528</c:v>
                </c:pt>
                <c:pt idx="1082">
                  <c:v>303.7106393166664</c:v>
                </c:pt>
                <c:pt idx="1083">
                  <c:v>-149.10727258642004</c:v>
                </c:pt>
                <c:pt idx="1084">
                  <c:v>-407.31285832844492</c:v>
                </c:pt>
                <c:pt idx="1085">
                  <c:v>-215.93905827056722</c:v>
                </c:pt>
                <c:pt idx="1086">
                  <c:v>138.85648989365535</c:v>
                </c:pt>
                <c:pt idx="1087">
                  <c:v>318.57315656032137</c:v>
                </c:pt>
                <c:pt idx="1088">
                  <c:v>341.6969089235053</c:v>
                </c:pt>
                <c:pt idx="1089">
                  <c:v>319.89261852288763</c:v>
                </c:pt>
                <c:pt idx="1090">
                  <c:v>297.42803518955554</c:v>
                </c:pt>
                <c:pt idx="1091">
                  <c:v>364.82178518955652</c:v>
                </c:pt>
                <c:pt idx="1092">
                  <c:v>591.45524073822321</c:v>
                </c:pt>
                <c:pt idx="1093">
                  <c:v>890.19328514217318</c:v>
                </c:pt>
                <c:pt idx="1094">
                  <c:v>968.53834465091336</c:v>
                </c:pt>
                <c:pt idx="1095">
                  <c:v>775.46688931666677</c:v>
                </c:pt>
                <c:pt idx="1096">
                  <c:v>533.34041990128367</c:v>
                </c:pt>
                <c:pt idx="1097">
                  <c:v>287.66410328933273</c:v>
                </c:pt>
                <c:pt idx="1098">
                  <c:v>-29.703767875308898</c:v>
                </c:pt>
                <c:pt idx="1099">
                  <c:v>-397.62032002760543</c:v>
                </c:pt>
                <c:pt idx="1100">
                  <c:v>-456.32853580933295</c:v>
                </c:pt>
                <c:pt idx="1101">
                  <c:v>-128.73763130819719</c:v>
                </c:pt>
                <c:pt idx="1102">
                  <c:v>272.32902354254293</c:v>
                </c:pt>
                <c:pt idx="1103">
                  <c:v>701.79053518955652</c:v>
                </c:pt>
                <c:pt idx="1104">
                  <c:v>1093.0505627149876</c:v>
                </c:pt>
                <c:pt idx="1105">
                  <c:v>1152.4359299723942</c:v>
                </c:pt>
                <c:pt idx="1106">
                  <c:v>826.81410328933407</c:v>
                </c:pt>
                <c:pt idx="1107">
                  <c:v>449.24546045555724</c:v>
                </c:pt>
                <c:pt idx="1108">
                  <c:v>111.55235505958031</c:v>
                </c:pt>
                <c:pt idx="1109">
                  <c:v>-209.4204345419765</c:v>
                </c:pt>
                <c:pt idx="1110">
                  <c:v>-197.53458691790055</c:v>
                </c:pt>
                <c:pt idx="1111">
                  <c:v>156.36015310066608</c:v>
                </c:pt>
                <c:pt idx="1112">
                  <c:v>628.80479360498748</c:v>
                </c:pt>
                <c:pt idx="1113">
                  <c:v>1221.9353119884693</c:v>
                </c:pt>
                <c:pt idx="1114">
                  <c:v>1555.8453474598023</c:v>
                </c:pt>
                <c:pt idx="1115">
                  <c:v>1284.0309581191379</c:v>
                </c:pt>
                <c:pt idx="1116">
                  <c:v>755.69065586698844</c:v>
                </c:pt>
                <c:pt idx="1117">
                  <c:v>353.67317919313393</c:v>
                </c:pt>
                <c:pt idx="1118">
                  <c:v>13.579979230664776</c:v>
                </c:pt>
                <c:pt idx="1119">
                  <c:v>-175.40214264844241</c:v>
                </c:pt>
                <c:pt idx="1120">
                  <c:v>-72.18283918177579</c:v>
                </c:pt>
                <c:pt idx="1121">
                  <c:v>79.833542658690817</c:v>
                </c:pt>
                <c:pt idx="1122">
                  <c:v>53.662889630667337</c:v>
                </c:pt>
                <c:pt idx="1123">
                  <c:v>-221.78337893190121</c:v>
                </c:pt>
                <c:pt idx="1124">
                  <c:v>-705.77724526871782</c:v>
                </c:pt>
                <c:pt idx="1125">
                  <c:v>-1354.9118691426679</c:v>
                </c:pt>
                <c:pt idx="1126">
                  <c:v>-1923.4210217126661</c:v>
                </c:pt>
                <c:pt idx="1127">
                  <c:v>-2134.7974701123439</c:v>
                </c:pt>
                <c:pt idx="1128">
                  <c:v>-2118.3710420331599</c:v>
                </c:pt>
                <c:pt idx="1129">
                  <c:v>-1828.3134485170865</c:v>
                </c:pt>
                <c:pt idx="1130">
                  <c:v>-1440.67293728205</c:v>
                </c:pt>
                <c:pt idx="1131">
                  <c:v>-1273.7704491215313</c:v>
                </c:pt>
                <c:pt idx="1132">
                  <c:v>-1262.2285157739004</c:v>
                </c:pt>
                <c:pt idx="1133">
                  <c:v>-1384.6935318870867</c:v>
                </c:pt>
                <c:pt idx="1134">
                  <c:v>-1484.586069991976</c:v>
                </c:pt>
                <c:pt idx="1135">
                  <c:v>-1380.8407799848642</c:v>
                </c:pt>
                <c:pt idx="1136">
                  <c:v>-960.23281315056761</c:v>
                </c:pt>
                <c:pt idx="1137">
                  <c:v>-356.64099402338303</c:v>
                </c:pt>
                <c:pt idx="1138">
                  <c:v>47.074137926839761</c:v>
                </c:pt>
                <c:pt idx="1139">
                  <c:v>204.48637741832107</c:v>
                </c:pt>
                <c:pt idx="1140">
                  <c:v>294.83192264328375</c:v>
                </c:pt>
                <c:pt idx="1141">
                  <c:v>520.31225385328366</c:v>
                </c:pt>
                <c:pt idx="1142">
                  <c:v>1016.8342783010621</c:v>
                </c:pt>
                <c:pt idx="1143">
                  <c:v>1493.9768327777288</c:v>
                </c:pt>
                <c:pt idx="1144">
                  <c:v>1322.2084071666661</c:v>
                </c:pt>
                <c:pt idx="1145">
                  <c:v>653.27845637809889</c:v>
                </c:pt>
                <c:pt idx="1146">
                  <c:v>-244.19895653686405</c:v>
                </c:pt>
                <c:pt idx="1147">
                  <c:v>-1530.2856720720499</c:v>
                </c:pt>
                <c:pt idx="1148">
                  <c:v>-1879.1975758584442</c:v>
                </c:pt>
                <c:pt idx="1149">
                  <c:v>-1099.2489976771108</c:v>
                </c:pt>
                <c:pt idx="1150">
                  <c:v>-293.13370012777796</c:v>
                </c:pt>
                <c:pt idx="1151">
                  <c:v>111.22879987222223</c:v>
                </c:pt>
                <c:pt idx="1152">
                  <c:v>538.05588320555569</c:v>
                </c:pt>
                <c:pt idx="1153">
                  <c:v>1641.5858295362473</c:v>
                </c:pt>
                <c:pt idx="1154">
                  <c:v>2639.0316439994322</c:v>
                </c:pt>
                <c:pt idx="1155">
                  <c:v>2609.6443680903212</c:v>
                </c:pt>
                <c:pt idx="1156">
                  <c:v>2107.458984226098</c:v>
                </c:pt>
                <c:pt idx="1157">
                  <c:v>2054.3612786586918</c:v>
                </c:pt>
                <c:pt idx="1158">
                  <c:v>2341.7389000275807</c:v>
                </c:pt>
                <c:pt idx="1159">
                  <c:v>2612.6940398610614</c:v>
                </c:pt>
                <c:pt idx="1160">
                  <c:v>2573.8277543115555</c:v>
                </c:pt>
                <c:pt idx="1161">
                  <c:v>2265.1380862290616</c:v>
                </c:pt>
                <c:pt idx="1162">
                  <c:v>2020.6485981579515</c:v>
                </c:pt>
                <c:pt idx="1163">
                  <c:v>1933.1307796555564</c:v>
                </c:pt>
                <c:pt idx="1164">
                  <c:v>1890.6174293117299</c:v>
                </c:pt>
                <c:pt idx="1165">
                  <c:v>1848.7115484659989</c:v>
                </c:pt>
                <c:pt idx="1166">
                  <c:v>1424.5953059573567</c:v>
                </c:pt>
                <c:pt idx="1167">
                  <c:v>1009.1443674154327</c:v>
                </c:pt>
                <c:pt idx="1168">
                  <c:v>1132.2280920553587</c:v>
                </c:pt>
                <c:pt idx="1169">
                  <c:v>1238.1554265895577</c:v>
                </c:pt>
                <c:pt idx="1170">
                  <c:v>1185.4831182562464</c:v>
                </c:pt>
                <c:pt idx="1171">
                  <c:v>1154.7061364555543</c:v>
                </c:pt>
                <c:pt idx="1172">
                  <c:v>1100.8413671833327</c:v>
                </c:pt>
                <c:pt idx="1173">
                  <c:v>1045.3772841353582</c:v>
                </c:pt>
                <c:pt idx="1174">
                  <c:v>1011.6287031617278</c:v>
                </c:pt>
                <c:pt idx="1175">
                  <c:v>954.62599709266681</c:v>
                </c:pt>
                <c:pt idx="1176">
                  <c:v>895.83516156666735</c:v>
                </c:pt>
                <c:pt idx="1177">
                  <c:v>881.09403871609754</c:v>
                </c:pt>
                <c:pt idx="1178">
                  <c:v>933.81859564883894</c:v>
                </c:pt>
                <c:pt idx="1179">
                  <c:v>988.59315140587671</c:v>
                </c:pt>
                <c:pt idx="1180">
                  <c:v>998.55093078266691</c:v>
                </c:pt>
                <c:pt idx="1181">
                  <c:v>986.15651711254463</c:v>
                </c:pt>
                <c:pt idx="1182">
                  <c:v>927.92201350432299</c:v>
                </c:pt>
                <c:pt idx="1183">
                  <c:v>867.71506036943151</c:v>
                </c:pt>
                <c:pt idx="1184">
                  <c:v>828.98983751313472</c:v>
                </c:pt>
                <c:pt idx="1185">
                  <c:v>766.79694801720939</c:v>
                </c:pt>
                <c:pt idx="1186">
                  <c:v>657.60803448735749</c:v>
                </c:pt>
                <c:pt idx="1187">
                  <c:v>590.2142844873581</c:v>
                </c:pt>
                <c:pt idx="1188">
                  <c:v>590.2142844873581</c:v>
                </c:pt>
                <c:pt idx="1189">
                  <c:v>590.2142844873581</c:v>
                </c:pt>
                <c:pt idx="1190">
                  <c:v>590.2142844873581</c:v>
                </c:pt>
                <c:pt idx="1191">
                  <c:v>590.2142844873581</c:v>
                </c:pt>
                <c:pt idx="1192">
                  <c:v>590.2142844873581</c:v>
                </c:pt>
                <c:pt idx="1193">
                  <c:v>590.2142844873581</c:v>
                </c:pt>
                <c:pt idx="1194">
                  <c:v>590.2142844873581</c:v>
                </c:pt>
                <c:pt idx="1195">
                  <c:v>612.67886782069331</c:v>
                </c:pt>
                <c:pt idx="1196">
                  <c:v>613.72578333869342</c:v>
                </c:pt>
                <c:pt idx="1197">
                  <c:v>613.72578333869023</c:v>
                </c:pt>
                <c:pt idx="1198">
                  <c:v>704.63215609288909</c:v>
                </c:pt>
                <c:pt idx="1199">
                  <c:v>798.69388613832245</c:v>
                </c:pt>
                <c:pt idx="1200">
                  <c:v>893.8317531762217</c:v>
                </c:pt>
                <c:pt idx="1201">
                  <c:v>969.73120005246801</c:v>
                </c:pt>
                <c:pt idx="1202">
                  <c:v>933.37966004535929</c:v>
                </c:pt>
                <c:pt idx="1203">
                  <c:v>850.00175062698781</c:v>
                </c:pt>
                <c:pt idx="1204">
                  <c:v>764.4861779609123</c:v>
                </c:pt>
                <c:pt idx="1205">
                  <c:v>699.27055171172788</c:v>
                </c:pt>
                <c:pt idx="1206">
                  <c:v>677.89671610809955</c:v>
                </c:pt>
                <c:pt idx="1207">
                  <c:v>678.98858774066741</c:v>
                </c:pt>
                <c:pt idx="1208">
                  <c:v>680.08158327609965</c:v>
                </c:pt>
                <c:pt idx="1209">
                  <c:v>658.71111938106378</c:v>
                </c:pt>
                <c:pt idx="1210">
                  <c:v>636.24653604772857</c:v>
                </c:pt>
                <c:pt idx="1211">
                  <c:v>636.24653604772857</c:v>
                </c:pt>
                <c:pt idx="1212">
                  <c:v>613.78195271439336</c:v>
                </c:pt>
                <c:pt idx="1213">
                  <c:v>612.68783327609708</c:v>
                </c:pt>
                <c:pt idx="1214">
                  <c:v>635.15241660943229</c:v>
                </c:pt>
                <c:pt idx="1215">
                  <c:v>635.15241660943229</c:v>
                </c:pt>
                <c:pt idx="1216">
                  <c:v>612.68783327610026</c:v>
                </c:pt>
                <c:pt idx="1217">
                  <c:v>589.13025440733281</c:v>
                </c:pt>
                <c:pt idx="1218">
                  <c:v>588.03838277476495</c:v>
                </c:pt>
                <c:pt idx="1219">
                  <c:v>586.94763504506443</c:v>
                </c:pt>
                <c:pt idx="1220">
                  <c:v>563.39342788488966</c:v>
                </c:pt>
                <c:pt idx="1221">
                  <c:v>516.28838527313599</c:v>
                </c:pt>
                <c:pt idx="1222">
                  <c:v>490.56841729365254</c:v>
                </c:pt>
                <c:pt idx="1223">
                  <c:v>464.85856443995016</c:v>
                </c:pt>
                <c:pt idx="1224">
                  <c:v>483.01185638622354</c:v>
                </c:pt>
                <c:pt idx="1225">
                  <c:v>525.79212077654211</c:v>
                </c:pt>
                <c:pt idx="1226">
                  <c:v>546.11229744498837</c:v>
                </c:pt>
                <c:pt idx="1227">
                  <c:v>545.04177996684018</c:v>
                </c:pt>
                <c:pt idx="1228">
                  <c:v>542.90411671913648</c:v>
                </c:pt>
                <c:pt idx="1229">
                  <c:v>541.83697094958097</c:v>
                </c:pt>
                <c:pt idx="1230">
                  <c:v>517.24146778572731</c:v>
                </c:pt>
                <c:pt idx="1231">
                  <c:v>537.57962690000079</c:v>
                </c:pt>
                <c:pt idx="1232">
                  <c:v>581.44726731143339</c:v>
                </c:pt>
                <c:pt idx="1233">
                  <c:v>581.44726731143021</c:v>
                </c:pt>
                <c:pt idx="1234">
                  <c:v>580.38686495905984</c:v>
                </c:pt>
                <c:pt idx="1235">
                  <c:v>557.92228162572781</c:v>
                </c:pt>
                <c:pt idx="1236">
                  <c:v>510.87568196291556</c:v>
                </c:pt>
                <c:pt idx="1237">
                  <c:v>441.36899457822489</c:v>
                </c:pt>
                <c:pt idx="1238">
                  <c:v>346.24798608328206</c:v>
                </c:pt>
                <c:pt idx="1239">
                  <c:v>272.5761146838754</c:v>
                </c:pt>
                <c:pt idx="1240">
                  <c:v>241.80364137839518</c:v>
                </c:pt>
                <c:pt idx="1241">
                  <c:v>257.05782588646798</c:v>
                </c:pt>
                <c:pt idx="1242">
                  <c:v>272.3670816348897</c:v>
                </c:pt>
                <c:pt idx="1243">
                  <c:v>266.27777591666739</c:v>
                </c:pt>
                <c:pt idx="1244">
                  <c:v>259.22472349239581</c:v>
                </c:pt>
                <c:pt idx="1245">
                  <c:v>275.68766553091308</c:v>
                </c:pt>
                <c:pt idx="1246">
                  <c:v>247.26190140587727</c:v>
                </c:pt>
                <c:pt idx="1247">
                  <c:v>217.8937447292119</c:v>
                </c:pt>
                <c:pt idx="1248">
                  <c:v>211.04524262622101</c:v>
                </c:pt>
                <c:pt idx="1249">
                  <c:v>204.25181176357904</c:v>
                </c:pt>
                <c:pt idx="1250">
                  <c:v>219.97803547461791</c:v>
                </c:pt>
                <c:pt idx="1251">
                  <c:v>236.71071420054272</c:v>
                </c:pt>
                <c:pt idx="1252">
                  <c:v>231.01927009624637</c:v>
                </c:pt>
                <c:pt idx="1253">
                  <c:v>225.3682864950643</c:v>
                </c:pt>
                <c:pt idx="1254">
                  <c:v>219.75776339698712</c:v>
                </c:pt>
                <c:pt idx="1255">
                  <c:v>214.18770080202415</c:v>
                </c:pt>
                <c:pt idx="1256">
                  <c:v>208.65809871017228</c:v>
                </c:pt>
                <c:pt idx="1257">
                  <c:v>203.16895712143156</c:v>
                </c:pt>
                <c:pt idx="1258">
                  <c:v>197.72027603580506</c:v>
                </c:pt>
                <c:pt idx="1259">
                  <c:v>214.77663878661855</c:v>
                </c:pt>
                <c:pt idx="1260">
                  <c:v>255.22986229661615</c:v>
                </c:pt>
                <c:pt idx="1261">
                  <c:v>296.5985046895056</c:v>
                </c:pt>
                <c:pt idx="1262">
                  <c:v>383.79824579758099</c:v>
                </c:pt>
                <c:pt idx="1263">
                  <c:v>473.65657913091241</c:v>
                </c:pt>
                <c:pt idx="1264">
                  <c:v>541.9354026364673</c:v>
                </c:pt>
                <c:pt idx="1265">
                  <c:v>589.52653323698962</c:v>
                </c:pt>
                <c:pt idx="1266">
                  <c:v>569.73402896328412</c:v>
                </c:pt>
                <c:pt idx="1267">
                  <c:v>549.05645118402276</c:v>
                </c:pt>
                <c:pt idx="1268">
                  <c:v>505.91878568288962</c:v>
                </c:pt>
                <c:pt idx="1269">
                  <c:v>416.06045234955502</c:v>
                </c:pt>
                <c:pt idx="1270">
                  <c:v>346.87520118402472</c:v>
                </c:pt>
                <c:pt idx="1271">
                  <c:v>299.26721204054587</c:v>
                </c:pt>
                <c:pt idx="1272">
                  <c:v>273.24660004488965</c:v>
                </c:pt>
                <c:pt idx="1273">
                  <c:v>292.17313716172788</c:v>
                </c:pt>
                <c:pt idx="1274">
                  <c:v>311.99598681276677</c:v>
                </c:pt>
                <c:pt idx="1275">
                  <c:v>331.82895158958036</c:v>
                </c:pt>
                <c:pt idx="1276">
                  <c:v>397.47390873288828</c:v>
                </c:pt>
                <c:pt idx="1277">
                  <c:v>464.86765873288766</c:v>
                </c:pt>
                <c:pt idx="1278">
                  <c:v>488.20607654313653</c:v>
                </c:pt>
                <c:pt idx="1279">
                  <c:v>511.54561825624637</c:v>
                </c:pt>
                <c:pt idx="1280">
                  <c:v>535.76349005772659</c:v>
                </c:pt>
                <c:pt idx="1281">
                  <c:v>492.59210747066743</c:v>
                </c:pt>
                <c:pt idx="1282">
                  <c:v>470.12752413733534</c:v>
                </c:pt>
                <c:pt idx="1283">
                  <c:v>471.00810203143413</c:v>
                </c:pt>
                <c:pt idx="1284">
                  <c:v>448.54351869809886</c:v>
                </c:pt>
                <c:pt idx="1285">
                  <c:v>403.61435203143157</c:v>
                </c:pt>
                <c:pt idx="1286">
                  <c:v>356.92515347943089</c:v>
                </c:pt>
                <c:pt idx="1287">
                  <c:v>332.70503387222232</c:v>
                </c:pt>
                <c:pt idx="1288">
                  <c:v>285.15099206622165</c:v>
                </c:pt>
                <c:pt idx="1289">
                  <c:v>259.20230985387724</c:v>
                </c:pt>
                <c:pt idx="1290">
                  <c:v>278.2007767540241</c:v>
                </c:pt>
                <c:pt idx="1291">
                  <c:v>275.61299040920937</c:v>
                </c:pt>
                <c:pt idx="1292">
                  <c:v>227.24917658955763</c:v>
                </c:pt>
                <c:pt idx="1293">
                  <c:v>200.51657212943218</c:v>
                </c:pt>
                <c:pt idx="1294">
                  <c:v>196.27664857424696</c:v>
                </c:pt>
                <c:pt idx="1295">
                  <c:v>236.99398925733402</c:v>
                </c:pt>
                <c:pt idx="1296">
                  <c:v>324.3387138348877</c:v>
                </c:pt>
                <c:pt idx="1297">
                  <c:v>413.36142538869143</c:v>
                </c:pt>
                <c:pt idx="1298">
                  <c:v>481.59079716822168</c:v>
                </c:pt>
                <c:pt idx="1299">
                  <c:v>528.19457910254323</c:v>
                </c:pt>
                <c:pt idx="1300">
                  <c:v>530.71493127550639</c:v>
                </c:pt>
                <c:pt idx="1301">
                  <c:v>509.93620223846727</c:v>
                </c:pt>
                <c:pt idx="1302">
                  <c:v>511.62655214622362</c:v>
                </c:pt>
                <c:pt idx="1303">
                  <c:v>535.78598099876558</c:v>
                </c:pt>
                <c:pt idx="1304">
                  <c:v>515.87209521572981</c:v>
                </c:pt>
                <c:pt idx="1305">
                  <c:v>471.79540887155622</c:v>
                </c:pt>
                <c:pt idx="1306">
                  <c:v>450.18442976357903</c:v>
                </c:pt>
                <c:pt idx="1307">
                  <c:v>427.71984643024695</c:v>
                </c:pt>
                <c:pt idx="1308">
                  <c:v>405.25526309691492</c:v>
                </c:pt>
                <c:pt idx="1309">
                  <c:v>404.40165887155689</c:v>
                </c:pt>
                <c:pt idx="1310">
                  <c:v>404.40165887155365</c:v>
                </c:pt>
                <c:pt idx="1311">
                  <c:v>381.08459521572786</c:v>
                </c:pt>
                <c:pt idx="1312">
                  <c:v>357.76865546276616</c:v>
                </c:pt>
                <c:pt idx="1313">
                  <c:v>311.14014766543221</c:v>
                </c:pt>
                <c:pt idx="1314">
                  <c:v>308.59956524091365</c:v>
                </c:pt>
                <c:pt idx="1315">
                  <c:v>306.91146313888896</c:v>
                </c:pt>
                <c:pt idx="1316">
                  <c:v>214.52940592399881</c:v>
                </c:pt>
                <c:pt idx="1317">
                  <c:v>187.04772020488895</c:v>
                </c:pt>
                <c:pt idx="1318">
                  <c:v>228.65463000498835</c:v>
                </c:pt>
                <c:pt idx="1319">
                  <c:v>360.13785558424632</c:v>
                </c:pt>
                <c:pt idx="1320">
                  <c:v>563.96899498888956</c:v>
                </c:pt>
                <c:pt idx="1321">
                  <c:v>725.36547013395193</c:v>
                </c:pt>
                <c:pt idx="1322">
                  <c:v>890.14826460883842</c:v>
                </c:pt>
                <c:pt idx="1323">
                  <c:v>1057.5829078918018</c:v>
                </c:pt>
                <c:pt idx="1324">
                  <c:v>1138.805158732891</c:v>
                </c:pt>
                <c:pt idx="1325">
                  <c:v>1039.7077690206654</c:v>
                </c:pt>
                <c:pt idx="1326">
                  <c:v>824.92137356350509</c:v>
                </c:pt>
                <c:pt idx="1327">
                  <c:v>627.26664234906241</c:v>
                </c:pt>
                <c:pt idx="1328">
                  <c:v>516.76220051666735</c:v>
                </c:pt>
                <c:pt idx="1329">
                  <c:v>471.83303385000005</c:v>
                </c:pt>
                <c:pt idx="1330">
                  <c:v>471.83303385000005</c:v>
                </c:pt>
                <c:pt idx="1331">
                  <c:v>471.83303385000005</c:v>
                </c:pt>
                <c:pt idx="1332">
                  <c:v>449.36845051666802</c:v>
                </c:pt>
                <c:pt idx="1333">
                  <c:v>381.06490114809753</c:v>
                </c:pt>
                <c:pt idx="1334">
                  <c:v>333.41307979291179</c:v>
                </c:pt>
                <c:pt idx="1335">
                  <c:v>330.70054023017428</c:v>
                </c:pt>
                <c:pt idx="1336">
                  <c:v>372.92728245987854</c:v>
                </c:pt>
                <c:pt idx="1337">
                  <c:v>416.95788878661665</c:v>
                </c:pt>
                <c:pt idx="1338">
                  <c:v>438.52503568288705</c:v>
                </c:pt>
                <c:pt idx="1339">
                  <c:v>460.98961901622232</c:v>
                </c:pt>
                <c:pt idx="1340">
                  <c:v>483.45420234955759</c:v>
                </c:pt>
                <c:pt idx="1341">
                  <c:v>506.81622211995125</c:v>
                </c:pt>
                <c:pt idx="1342">
                  <c:v>575.10853245987664</c:v>
                </c:pt>
                <c:pt idx="1343">
                  <c:v>646.10776284822168</c:v>
                </c:pt>
                <c:pt idx="1344">
                  <c:v>649.73122568239455</c:v>
                </c:pt>
                <c:pt idx="1345">
                  <c:v>630.90808762906249</c:v>
                </c:pt>
                <c:pt idx="1346">
                  <c:v>566.257222569134</c:v>
                </c:pt>
                <c:pt idx="1347">
                  <c:v>499.78001535488778</c:v>
                </c:pt>
                <c:pt idx="1348">
                  <c:v>432.38626535489158</c:v>
                </c:pt>
                <c:pt idx="1349">
                  <c:v>273.30222035291564</c:v>
                </c:pt>
                <c:pt idx="1350">
                  <c:v>64.744507452886523</c:v>
                </c:pt>
                <c:pt idx="1351">
                  <c:v>-102.41646548264197</c:v>
                </c:pt>
                <c:pt idx="1352">
                  <c:v>-182.22484652056727</c:v>
                </c:pt>
                <c:pt idx="1353">
                  <c:v>-216.88377593044572</c:v>
                </c:pt>
                <c:pt idx="1354">
                  <c:v>-252.16928118711098</c:v>
                </c:pt>
                <c:pt idx="1355">
                  <c:v>-309.6664916326672</c:v>
                </c:pt>
                <c:pt idx="1356">
                  <c:v>-413.46290633634436</c:v>
                </c:pt>
                <c:pt idx="1357">
                  <c:v>-496.05013720599811</c:v>
                </c:pt>
                <c:pt idx="1358">
                  <c:v>-556.53411951316241</c:v>
                </c:pt>
                <c:pt idx="1359">
                  <c:v>-639.77658575264331</c:v>
                </c:pt>
                <c:pt idx="1360">
                  <c:v>-679.03059202278848</c:v>
                </c:pt>
                <c:pt idx="1361">
                  <c:v>-492.3524581315296</c:v>
                </c:pt>
                <c:pt idx="1362">
                  <c:v>-97.572353951679986</c:v>
                </c:pt>
                <c:pt idx="1363">
                  <c:v>349.02194584091262</c:v>
                </c:pt>
                <c:pt idx="1364">
                  <c:v>757.43723956921008</c:v>
                </c:pt>
                <c:pt idx="1365">
                  <c:v>811.98027133622304</c:v>
                </c:pt>
                <c:pt idx="1366">
                  <c:v>525.53322865513712</c:v>
                </c:pt>
                <c:pt idx="1367">
                  <c:v>166.80402046622169</c:v>
                </c:pt>
                <c:pt idx="1368">
                  <c:v>-288.08917807560556</c:v>
                </c:pt>
                <c:pt idx="1369">
                  <c:v>-480.82120186111104</c:v>
                </c:pt>
                <c:pt idx="1370">
                  <c:v>-199.42722645745749</c:v>
                </c:pt>
                <c:pt idx="1371">
                  <c:v>156.08818149128371</c:v>
                </c:pt>
                <c:pt idx="1372">
                  <c:v>290.87568149128401</c:v>
                </c:pt>
                <c:pt idx="1373">
                  <c:v>178.55276482461736</c:v>
                </c:pt>
                <c:pt idx="1374">
                  <c:v>-71.791682333776492</c:v>
                </c:pt>
                <c:pt idx="1375">
                  <c:v>-393.31181263019749</c:v>
                </c:pt>
                <c:pt idx="1376">
                  <c:v>-944.25998294711235</c:v>
                </c:pt>
                <c:pt idx="1377">
                  <c:v>-1728.7271997101971</c:v>
                </c:pt>
                <c:pt idx="1378">
                  <c:v>-2161.7711388530847</c:v>
                </c:pt>
                <c:pt idx="1379">
                  <c:v>-2187.2955348504443</c:v>
                </c:pt>
                <c:pt idx="1380">
                  <c:v>-2209.6628877022713</c:v>
                </c:pt>
                <c:pt idx="1381">
                  <c:v>-1554.9356974085672</c:v>
                </c:pt>
                <c:pt idx="1382">
                  <c:v>77.624627532888752</c:v>
                </c:pt>
                <c:pt idx="1383">
                  <c:v>1409.3963344109131</c:v>
                </c:pt>
                <c:pt idx="1384">
                  <c:v>1579.2316342118027</c:v>
                </c:pt>
                <c:pt idx="1385">
                  <c:v>1028.0103426151368</c:v>
                </c:pt>
                <c:pt idx="1386">
                  <c:v>628.11704235461741</c:v>
                </c:pt>
                <c:pt idx="1387">
                  <c:v>789.12689491439414</c:v>
                </c:pt>
                <c:pt idx="1388">
                  <c:v>1291.136375096617</c:v>
                </c:pt>
                <c:pt idx="1389">
                  <c:v>1799.6245933395064</c:v>
                </c:pt>
                <c:pt idx="1390">
                  <c:v>1954.4175643222231</c:v>
                </c:pt>
                <c:pt idx="1391">
                  <c:v>1660.0194579446165</c:v>
                </c:pt>
                <c:pt idx="1392">
                  <c:v>1180.8476839628877</c:v>
                </c:pt>
                <c:pt idx="1393">
                  <c:v>740.58376705288924</c:v>
                </c:pt>
                <c:pt idx="1394">
                  <c:v>407.29692283600036</c:v>
                </c:pt>
                <c:pt idx="1395">
                  <c:v>227.58025616933435</c:v>
                </c:pt>
                <c:pt idx="1396">
                  <c:v>91.560958630173516</c:v>
                </c:pt>
                <c:pt idx="1397">
                  <c:v>-69.359543651901191</c:v>
                </c:pt>
                <c:pt idx="1398">
                  <c:v>-187.10922529834565</c:v>
                </c:pt>
                <c:pt idx="1399">
                  <c:v>-305.94122540301237</c:v>
                </c:pt>
                <c:pt idx="1400">
                  <c:v>-426.3517470804444</c:v>
                </c:pt>
                <c:pt idx="1401">
                  <c:v>-502.71873754819848</c:v>
                </c:pt>
                <c:pt idx="1402">
                  <c:v>-646.72505079177745</c:v>
                </c:pt>
                <c:pt idx="1403">
                  <c:v>-1040.0710420331607</c:v>
                </c:pt>
                <c:pt idx="1404">
                  <c:v>-1753.0956487279759</c:v>
                </c:pt>
                <c:pt idx="1405">
                  <c:v>-2203.2431545419745</c:v>
                </c:pt>
                <c:pt idx="1406">
                  <c:v>-1841.5086172104441</c:v>
                </c:pt>
                <c:pt idx="1407">
                  <c:v>-820.03317179177793</c:v>
                </c:pt>
                <c:pt idx="1408">
                  <c:v>76.406316828098625</c:v>
                </c:pt>
                <c:pt idx="1409">
                  <c:v>279.80587753288921</c:v>
                </c:pt>
                <c:pt idx="1410">
                  <c:v>168.098859635802</c:v>
                </c:pt>
                <c:pt idx="1411">
                  <c:v>55.4674316329139</c:v>
                </c:pt>
                <c:pt idx="1412">
                  <c:v>-12.845108958567742</c:v>
                </c:pt>
                <c:pt idx="1413">
                  <c:v>75.803904892888752</c:v>
                </c:pt>
                <c:pt idx="1414">
                  <c:v>480.46704890906176</c:v>
                </c:pt>
                <c:pt idx="1415">
                  <c:v>1113.8024082695558</c:v>
                </c:pt>
                <c:pt idx="1416">
                  <c:v>1640.1517037140241</c:v>
                </c:pt>
                <c:pt idx="1417">
                  <c:v>1811.1058488162214</c:v>
                </c:pt>
                <c:pt idx="1418">
                  <c:v>1556.3393929548893</c:v>
                </c:pt>
                <c:pt idx="1419">
                  <c:v>938.47174676291456</c:v>
                </c:pt>
                <c:pt idx="1420">
                  <c:v>200.85387182622225</c:v>
                </c:pt>
                <c:pt idx="1421">
                  <c:v>-566.65533657042101</c:v>
                </c:pt>
                <c:pt idx="1422">
                  <c:v>-1072.447873793531</c:v>
                </c:pt>
                <c:pt idx="1423">
                  <c:v>-725.42242808093829</c:v>
                </c:pt>
                <c:pt idx="1424">
                  <c:v>11.997639951655316</c:v>
                </c:pt>
                <c:pt idx="1425">
                  <c:v>619.70294356180261</c:v>
                </c:pt>
                <c:pt idx="1426">
                  <c:v>1277.9490608395554</c:v>
                </c:pt>
                <c:pt idx="1427">
                  <c:v>1426.3672547765432</c:v>
                </c:pt>
                <c:pt idx="1428">
                  <c:v>875.2606012720247</c:v>
                </c:pt>
                <c:pt idx="1429">
                  <c:v>227.10376000617316</c:v>
                </c:pt>
                <c:pt idx="1430">
                  <c:v>-337.35654537930839</c:v>
                </c:pt>
                <c:pt idx="1431">
                  <c:v>-997.1238651837524</c:v>
                </c:pt>
                <c:pt idx="1432">
                  <c:v>-1798.4698680451113</c:v>
                </c:pt>
                <c:pt idx="1433">
                  <c:v>-2223.0553142320491</c:v>
                </c:pt>
                <c:pt idx="1434">
                  <c:v>-2262.5858006067897</c:v>
                </c:pt>
                <c:pt idx="1435">
                  <c:v>-1423.0725797774564</c:v>
                </c:pt>
                <c:pt idx="1436">
                  <c:v>-78.544000555605422</c:v>
                </c:pt>
                <c:pt idx="1437">
                  <c:v>574.23713904498777</c:v>
                </c:pt>
                <c:pt idx="1438">
                  <c:v>644.8407556251359</c:v>
                </c:pt>
                <c:pt idx="1439">
                  <c:v>354.98098189691359</c:v>
                </c:pt>
                <c:pt idx="1440">
                  <c:v>-4.2045308548644869</c:v>
                </c:pt>
                <c:pt idx="1441">
                  <c:v>-432.74275629893833</c:v>
                </c:pt>
                <c:pt idx="1442">
                  <c:v>-571.67745786782666</c:v>
                </c:pt>
                <c:pt idx="1443">
                  <c:v>-237.47744257377806</c:v>
                </c:pt>
                <c:pt idx="1444">
                  <c:v>121.34392565000002</c:v>
                </c:pt>
                <c:pt idx="1445">
                  <c:v>234.27880742622224</c:v>
                </c:pt>
                <c:pt idx="1446">
                  <c:v>32.511153680246444</c:v>
                </c:pt>
                <c:pt idx="1447">
                  <c:v>-665.11823158079005</c:v>
                </c:pt>
                <c:pt idx="1448">
                  <c:v>-1681.3860601944443</c:v>
                </c:pt>
                <c:pt idx="1449">
                  <c:v>-2227.6722814306663</c:v>
                </c:pt>
                <c:pt idx="1450">
                  <c:v>-1850.0929615196792</c:v>
                </c:pt>
                <c:pt idx="1451">
                  <c:v>-930.15321307711122</c:v>
                </c:pt>
                <c:pt idx="1452">
                  <c:v>-269.57499999999999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494.22083333333336</c:v>
                </c:pt>
                <c:pt idx="1479">
                  <c:v>1091.8503504098026</c:v>
                </c:pt>
                <c:pt idx="1480">
                  <c:v>1025.2725538892098</c:v>
                </c:pt>
                <c:pt idx="1481">
                  <c:v>891.6275011506666</c:v>
                </c:pt>
                <c:pt idx="1482">
                  <c:v>758.11675480439487</c:v>
                </c:pt>
                <c:pt idx="1483">
                  <c:v>669.50763950461726</c:v>
                </c:pt>
                <c:pt idx="1484">
                  <c:v>625.90018260624709</c:v>
                </c:pt>
                <c:pt idx="1485">
                  <c:v>672.18309027283954</c:v>
                </c:pt>
                <c:pt idx="1486">
                  <c:v>831.354799698222</c:v>
                </c:pt>
                <c:pt idx="1487">
                  <c:v>1036.327824412889</c:v>
                </c:pt>
                <c:pt idx="1488">
                  <c:v>1265.0708456376547</c:v>
                </c:pt>
                <c:pt idx="1489">
                  <c:v>1495.5070265273337</c:v>
                </c:pt>
                <c:pt idx="1490">
                  <c:v>1683.1792396182218</c:v>
                </c:pt>
                <c:pt idx="1491">
                  <c:v>1805.5768215595551</c:v>
                </c:pt>
                <c:pt idx="1492">
                  <c:v>1817.791397887655</c:v>
                </c:pt>
                <c:pt idx="1493">
                  <c:v>1741.0018070592098</c:v>
                </c:pt>
                <c:pt idx="1494">
                  <c:v>1642.3590360555556</c:v>
                </c:pt>
                <c:pt idx="1495">
                  <c:v>1498.7123588447648</c:v>
                </c:pt>
                <c:pt idx="1496">
                  <c:v>1354.1901613027658</c:v>
                </c:pt>
                <c:pt idx="1497">
                  <c:v>1208.9413605590632</c:v>
                </c:pt>
                <c:pt idx="1498">
                  <c:v>1039.7219466439988</c:v>
                </c:pt>
                <c:pt idx="1499">
                  <c:v>868.72676620350558</c:v>
                </c:pt>
                <c:pt idx="1500">
                  <c:v>695.74002988765437</c:v>
                </c:pt>
                <c:pt idx="1501">
                  <c:v>610.45822901733368</c:v>
                </c:pt>
                <c:pt idx="1502">
                  <c:v>570.17752459698886</c:v>
                </c:pt>
                <c:pt idx="1503">
                  <c:v>551.24649186869078</c:v>
                </c:pt>
                <c:pt idx="1504">
                  <c:v>555.42010515488823</c:v>
                </c:pt>
                <c:pt idx="1505">
                  <c:v>514.11215351666704</c:v>
                </c:pt>
                <c:pt idx="1506">
                  <c:v>494.69615670246924</c:v>
                </c:pt>
                <c:pt idx="1507">
                  <c:v>520.2374241265436</c:v>
                </c:pt>
                <c:pt idx="1508">
                  <c:v>568.89570049661666</c:v>
                </c:pt>
                <c:pt idx="1509">
                  <c:v>640.69121606424721</c:v>
                </c:pt>
                <c:pt idx="1510">
                  <c:v>781.21904994313661</c:v>
                </c:pt>
                <c:pt idx="1511">
                  <c:v>969.38802810000004</c:v>
                </c:pt>
                <c:pt idx="1512">
                  <c:v>1160.4443127149871</c:v>
                </c:pt>
                <c:pt idx="1513">
                  <c:v>1332.1525966390618</c:v>
                </c:pt>
                <c:pt idx="1514">
                  <c:v>1416.6746262894317</c:v>
                </c:pt>
                <c:pt idx="1515">
                  <c:v>1367.0565239895802</c:v>
                </c:pt>
                <c:pt idx="1516">
                  <c:v>1180.9600098305452</c:v>
                </c:pt>
                <c:pt idx="1517">
                  <c:v>990.57131063313648</c:v>
                </c:pt>
                <c:pt idx="1518">
                  <c:v>842.93534020587663</c:v>
                </c:pt>
                <c:pt idx="1519">
                  <c:v>737.11307770572841</c:v>
                </c:pt>
                <c:pt idx="1520">
                  <c:v>653.00182166846798</c:v>
                </c:pt>
                <c:pt idx="1521">
                  <c:v>566.45225836733084</c:v>
                </c:pt>
                <c:pt idx="1522">
                  <c:v>456.62272020488956</c:v>
                </c:pt>
                <c:pt idx="1523">
                  <c:v>298.53838680061745</c:v>
                </c:pt>
                <c:pt idx="1524">
                  <c:v>70.574792212172838</c:v>
                </c:pt>
                <c:pt idx="1525">
                  <c:v>-230.49591258641914</c:v>
                </c:pt>
                <c:pt idx="1526">
                  <c:v>-491.29602809044559</c:v>
                </c:pt>
                <c:pt idx="1527">
                  <c:v>-665.78203794338128</c:v>
                </c:pt>
                <c:pt idx="1528">
                  <c:v>-683.9622906746406</c:v>
                </c:pt>
                <c:pt idx="1529">
                  <c:v>-565.27132749567897</c:v>
                </c:pt>
                <c:pt idx="1530">
                  <c:v>-375.85536622723475</c:v>
                </c:pt>
                <c:pt idx="1531">
                  <c:v>-137.73785832844439</c:v>
                </c:pt>
                <c:pt idx="1532">
                  <c:v>104.60889604832131</c:v>
                </c:pt>
                <c:pt idx="1533">
                  <c:v>350.36838147222136</c:v>
                </c:pt>
                <c:pt idx="1534">
                  <c:v>622.64973956920971</c:v>
                </c:pt>
                <c:pt idx="1535">
                  <c:v>943.99847467884047</c:v>
                </c:pt>
                <c:pt idx="1536">
                  <c:v>1271.1060880646164</c:v>
                </c:pt>
                <c:pt idx="1537">
                  <c:v>1513.1229640669883</c:v>
                </c:pt>
                <c:pt idx="1538">
                  <c:v>1713.9240484659999</c:v>
                </c:pt>
                <c:pt idx="1539">
                  <c:v>1851.4223892906916</c:v>
                </c:pt>
                <c:pt idx="1540">
                  <c:v>1945.9836812755088</c:v>
                </c:pt>
                <c:pt idx="1541">
                  <c:v>1998.5997686980968</c:v>
                </c:pt>
                <c:pt idx="1542">
                  <c:v>1939.3498059683211</c:v>
                </c:pt>
                <c:pt idx="1543">
                  <c:v>1766.2085201248908</c:v>
                </c:pt>
                <c:pt idx="1544">
                  <c:v>1453.4458280625422</c:v>
                </c:pt>
                <c:pt idx="1545">
                  <c:v>1132.3375952820975</c:v>
                </c:pt>
                <c:pt idx="1546">
                  <c:v>917.75069258333224</c:v>
                </c:pt>
                <c:pt idx="1547">
                  <c:v>789.05249830155572</c:v>
                </c:pt>
                <c:pt idx="1548">
                  <c:v>770.66993017098901</c:v>
                </c:pt>
                <c:pt idx="1549">
                  <c:v>798.26232032222242</c:v>
                </c:pt>
                <c:pt idx="1550">
                  <c:v>848.34739137839574</c:v>
                </c:pt>
                <c:pt idx="1551">
                  <c:v>900.54202811066807</c:v>
                </c:pt>
                <c:pt idx="1552">
                  <c:v>930.32715274995064</c:v>
                </c:pt>
                <c:pt idx="1553">
                  <c:v>938.76091984288905</c:v>
                </c:pt>
                <c:pt idx="1554">
                  <c:v>946.19947094958025</c:v>
                </c:pt>
                <c:pt idx="1555">
                  <c:v>999.69727305288643</c:v>
                </c:pt>
                <c:pt idx="1556">
                  <c:v>1076.8167164882225</c:v>
                </c:pt>
                <c:pt idx="1557">
                  <c:v>1156.221054446472</c:v>
                </c:pt>
                <c:pt idx="1558">
                  <c:v>1259.3369459658772</c:v>
                </c:pt>
                <c:pt idx="1559">
                  <c:v>1365.9948173618013</c:v>
                </c:pt>
                <c:pt idx="1560">
                  <c:v>1406.6576358722198</c:v>
                </c:pt>
                <c:pt idx="1561">
                  <c:v>1425.1435901825439</c:v>
                </c:pt>
                <c:pt idx="1562">
                  <c:v>1443.9172636260994</c:v>
                </c:pt>
                <c:pt idx="1563">
                  <c:v>1485.4432395362219</c:v>
                </c:pt>
                <c:pt idx="1564">
                  <c:v>1528.475807235804</c:v>
                </c:pt>
                <c:pt idx="1565">
                  <c:v>1549.3685995298038</c:v>
                </c:pt>
                <c:pt idx="1566">
                  <c:v>1593.050783084889</c:v>
                </c:pt>
                <c:pt idx="1567">
                  <c:v>1593.4059235062205</c:v>
                </c:pt>
                <c:pt idx="1568">
                  <c:v>1546.6020739783198</c:v>
                </c:pt>
                <c:pt idx="1569">
                  <c:v>1521.2372464201742</c:v>
                </c:pt>
                <c:pt idx="1570">
                  <c:v>1494.7962818695564</c:v>
                </c:pt>
                <c:pt idx="1571">
                  <c:v>1467.2319764061731</c:v>
                </c:pt>
                <c:pt idx="1572">
                  <c:v>1438.5004978183206</c:v>
                </c:pt>
                <c:pt idx="1573">
                  <c:v>1363.6322189362206</c:v>
                </c:pt>
                <c:pt idx="1574">
                  <c:v>1262.2965766699522</c:v>
                </c:pt>
                <c:pt idx="1575">
                  <c:v>1180.72590305721</c:v>
                </c:pt>
                <c:pt idx="1576">
                  <c:v>1073.9505709282225</c:v>
                </c:pt>
                <c:pt idx="1577">
                  <c:v>963.01736015313622</c:v>
                </c:pt>
                <c:pt idx="1578">
                  <c:v>871.76932092822119</c:v>
                </c:pt>
                <c:pt idx="1579">
                  <c:v>822.67778000400153</c:v>
                </c:pt>
                <c:pt idx="1580">
                  <c:v>773.59635420555617</c:v>
                </c:pt>
                <c:pt idx="1581">
                  <c:v>744.23381704320889</c:v>
                </c:pt>
                <c:pt idx="1582">
                  <c:v>716.27110089822224</c:v>
                </c:pt>
                <c:pt idx="1583">
                  <c:v>640.66386876666752</c:v>
                </c:pt>
                <c:pt idx="1584">
                  <c:v>586.20344386017314</c:v>
                </c:pt>
                <c:pt idx="1585">
                  <c:v>530.44884480555515</c:v>
                </c:pt>
                <c:pt idx="1586">
                  <c:v>473.42704527155456</c:v>
                </c:pt>
                <c:pt idx="1587">
                  <c:v>437.63297396883974</c:v>
                </c:pt>
                <c:pt idx="1588">
                  <c:v>446.88045961921199</c:v>
                </c:pt>
                <c:pt idx="1589">
                  <c:v>502.47491539943366</c:v>
                </c:pt>
                <c:pt idx="1590">
                  <c:v>560.75437512222311</c:v>
                </c:pt>
                <c:pt idx="1591">
                  <c:v>620.37970852488911</c:v>
                </c:pt>
                <c:pt idx="1592">
                  <c:v>660.15240885061496</c:v>
                </c:pt>
                <c:pt idx="1593">
                  <c:v>699.94309162217428</c:v>
                </c:pt>
                <c:pt idx="1594">
                  <c:v>742.30975975847127</c:v>
                </c:pt>
                <c:pt idx="1595">
                  <c:v>694.82259017288698</c:v>
                </c:pt>
                <c:pt idx="1596">
                  <c:v>644.79090450276624</c:v>
                </c:pt>
                <c:pt idx="1597">
                  <c:v>572.31261794513728</c:v>
                </c:pt>
                <c:pt idx="1598">
                  <c:v>473.59961589622242</c:v>
                </c:pt>
                <c:pt idx="1599">
                  <c:v>418.61826201217224</c:v>
                </c:pt>
                <c:pt idx="1600">
                  <c:v>362.46636329506055</c:v>
                </c:pt>
                <c:pt idx="1601">
                  <c:v>327.63884845555577</c:v>
                </c:pt>
                <c:pt idx="1602">
                  <c:v>360.31747390246994</c:v>
                </c:pt>
                <c:pt idx="1603">
                  <c:v>440.45629526622116</c:v>
                </c:pt>
                <c:pt idx="1604">
                  <c:v>500.60761520933158</c:v>
                </c:pt>
                <c:pt idx="1605">
                  <c:v>584.461497490694</c:v>
                </c:pt>
                <c:pt idx="1606">
                  <c:v>649.46133438995275</c:v>
                </c:pt>
                <c:pt idx="1607">
                  <c:v>692.0010835673329</c:v>
                </c:pt>
                <c:pt idx="1608">
                  <c:v>736.93025023400014</c:v>
                </c:pt>
                <c:pt idx="1609">
                  <c:v>781.8594169006675</c:v>
                </c:pt>
                <c:pt idx="1610">
                  <c:v>806.71341772328356</c:v>
                </c:pt>
                <c:pt idx="1611">
                  <c:v>830.37439565555371</c:v>
                </c:pt>
                <c:pt idx="1612">
                  <c:v>901.36407286955637</c:v>
                </c:pt>
                <c:pt idx="1613">
                  <c:v>973.56812712832118</c:v>
                </c:pt>
                <c:pt idx="1614">
                  <c:v>1048.2110506023944</c:v>
                </c:pt>
                <c:pt idx="1615">
                  <c:v>1124.1133072358045</c:v>
                </c:pt>
                <c:pt idx="1616">
                  <c:v>1224.9920701040251</c:v>
                </c:pt>
                <c:pt idx="1617">
                  <c:v>1305.9788632950613</c:v>
                </c:pt>
                <c:pt idx="1618">
                  <c:v>1365.8919029472099</c:v>
                </c:pt>
                <c:pt idx="1619">
                  <c:v>1359.8424828969119</c:v>
                </c:pt>
                <c:pt idx="1620">
                  <c:v>1306.4868416221716</c:v>
                </c:pt>
                <c:pt idx="1621">
                  <c:v>1251.9730184458792</c:v>
                </c:pt>
                <c:pt idx="1622">
                  <c:v>1172.4995475777298</c:v>
                </c:pt>
                <c:pt idx="1623">
                  <c:v>1045.5478983469134</c:v>
                </c:pt>
                <c:pt idx="1624">
                  <c:v>890.91675649288766</c:v>
                </c:pt>
                <c:pt idx="1625">
                  <c:v>754.81822380180245</c:v>
                </c:pt>
                <c:pt idx="1626">
                  <c:v>547.40408206610095</c:v>
                </c:pt>
                <c:pt idx="1627">
                  <c:v>309.75469259399893</c:v>
                </c:pt>
                <c:pt idx="1628">
                  <c:v>112.02186301424649</c:v>
                </c:pt>
                <c:pt idx="1629">
                  <c:v>-23.141007658642593</c:v>
                </c:pt>
                <c:pt idx="1630">
                  <c:v>-46.854796141778365</c:v>
                </c:pt>
                <c:pt idx="1631">
                  <c:v>65.841269159556873</c:v>
                </c:pt>
                <c:pt idx="1632">
                  <c:v>252.29406052654252</c:v>
                </c:pt>
                <c:pt idx="1633">
                  <c:v>466.16222734365374</c:v>
                </c:pt>
                <c:pt idx="1634">
                  <c:v>642.30656875647117</c:v>
                </c:pt>
                <c:pt idx="1635">
                  <c:v>708.51179147758171</c:v>
                </c:pt>
                <c:pt idx="1636">
                  <c:v>708.51179147757853</c:v>
                </c:pt>
                <c:pt idx="1637">
                  <c:v>639.93063810155434</c:v>
                </c:pt>
                <c:pt idx="1638">
                  <c:v>568.98142139066931</c:v>
                </c:pt>
                <c:pt idx="1639">
                  <c:v>519.32736708291566</c:v>
                </c:pt>
                <c:pt idx="1640">
                  <c:v>513.44654534599886</c:v>
                </c:pt>
                <c:pt idx="1641">
                  <c:v>576.15586820802287</c:v>
                </c:pt>
                <c:pt idx="1642">
                  <c:v>686.1433147228903</c:v>
                </c:pt>
                <c:pt idx="1643">
                  <c:v>844.56257118069334</c:v>
                </c:pt>
                <c:pt idx="1644">
                  <c:v>985.20279534599752</c:v>
                </c:pt>
                <c:pt idx="1645">
                  <c:v>1105.7667297643925</c:v>
                </c:pt>
                <c:pt idx="1646">
                  <c:v>1207.4934773436562</c:v>
                </c:pt>
                <c:pt idx="1647">
                  <c:v>1288.072293794989</c:v>
                </c:pt>
                <c:pt idx="1648">
                  <c:v>1371.2237239024698</c:v>
                </c:pt>
                <c:pt idx="1649">
                  <c:v>1410.870534223654</c:v>
                </c:pt>
                <c:pt idx="1650">
                  <c:v>1428.2730461728884</c:v>
                </c:pt>
                <c:pt idx="1651">
                  <c:v>1400.9666764168417</c:v>
                </c:pt>
                <c:pt idx="1652">
                  <c:v>1348.8535097584686</c:v>
                </c:pt>
                <c:pt idx="1653">
                  <c:v>1318.0737182006162</c:v>
                </c:pt>
                <c:pt idx="1654">
                  <c:v>1263.6610462820981</c:v>
                </c:pt>
                <c:pt idx="1655">
                  <c:v>1229.1976630868382</c:v>
                </c:pt>
                <c:pt idx="1656">
                  <c:v>1239.7353763415574</c:v>
                </c:pt>
                <c:pt idx="1657">
                  <c:v>1250.3450193795823</c:v>
                </c:pt>
                <c:pt idx="1658">
                  <c:v>1261.0265922009128</c:v>
                </c:pt>
                <c:pt idx="1659">
                  <c:v>1271.7800948055547</c:v>
                </c:pt>
                <c:pt idx="1660">
                  <c:v>1282.6055271935052</c:v>
                </c:pt>
                <c:pt idx="1661">
                  <c:v>1271.0383060314323</c:v>
                </c:pt>
                <c:pt idx="1662">
                  <c:v>1280.6325028316546</c:v>
                </c:pt>
                <c:pt idx="1663">
                  <c:v>1291.6647333466174</c:v>
                </c:pt>
                <c:pt idx="1664">
                  <c:v>1256.4477732809162</c:v>
                </c:pt>
                <c:pt idx="1665">
                  <c:v>1242.351770674396</c:v>
                </c:pt>
                <c:pt idx="1666">
                  <c:v>1205.8316452376544</c:v>
                </c:pt>
                <c:pt idx="1667">
                  <c:v>1166.5309841148887</c:v>
                </c:pt>
                <c:pt idx="1668">
                  <c:v>1149.7128887712815</c:v>
                </c:pt>
                <c:pt idx="1669">
                  <c:v>1131.494972410323</c:v>
                </c:pt>
                <c:pt idx="1670">
                  <c:v>1113.2871711751361</c:v>
                </c:pt>
                <c:pt idx="1671">
                  <c:v>1071.2014787548883</c:v>
                </c:pt>
                <c:pt idx="1672">
                  <c:v>1050.1603183990626</c:v>
                </c:pt>
                <c:pt idx="1673">
                  <c:v>1051.584865279433</c:v>
                </c:pt>
                <c:pt idx="1674">
                  <c:v>1030.5459527293356</c:v>
                </c:pt>
                <c:pt idx="1675">
                  <c:v>1008.0813693960002</c:v>
                </c:pt>
                <c:pt idx="1676">
                  <c:v>985.61678606266503</c:v>
                </c:pt>
                <c:pt idx="1677">
                  <c:v>939.26194861276304</c:v>
                </c:pt>
                <c:pt idx="1678">
                  <c:v>891.48481208822238</c:v>
                </c:pt>
                <c:pt idx="1679">
                  <c:v>864.75670323955728</c:v>
                </c:pt>
                <c:pt idx="1680">
                  <c:v>860.50329285000157</c:v>
                </c:pt>
                <c:pt idx="1681">
                  <c:v>901.18916425288762</c:v>
                </c:pt>
                <c:pt idx="1682">
                  <c:v>967.17073030402287</c:v>
                </c:pt>
                <c:pt idx="1683">
                  <c:v>1034.5644803040254</c:v>
                </c:pt>
                <c:pt idx="1684">
                  <c:v>1127.2483054379527</c:v>
                </c:pt>
                <c:pt idx="1685">
                  <c:v>1177.8419425401726</c:v>
                </c:pt>
                <c:pt idx="1686">
                  <c:v>1183.524395421555</c:v>
                </c:pt>
                <c:pt idx="1687">
                  <c:v>1189.2248307487682</c:v>
                </c:pt>
                <c:pt idx="1688">
                  <c:v>1150.0140818551347</c:v>
                </c:pt>
                <c:pt idx="1689">
                  <c:v>1107.950867492171</c:v>
                </c:pt>
                <c:pt idx="1690">
                  <c:v>1088.3567320740026</c:v>
                </c:pt>
                <c:pt idx="1691">
                  <c:v>1067.329058552544</c:v>
                </c:pt>
                <c:pt idx="1692">
                  <c:v>1068.7670922672817</c:v>
                </c:pt>
                <c:pt idx="1693">
                  <c:v>1070.2062498848866</c:v>
                </c:pt>
                <c:pt idx="1694">
                  <c:v>1071.6465314053619</c:v>
                </c:pt>
                <c:pt idx="1695">
                  <c:v>1073.0879368286955</c:v>
                </c:pt>
                <c:pt idx="1696">
                  <c:v>1074.5304661548864</c:v>
                </c:pt>
                <c:pt idx="1697">
                  <c:v>1075.9741193839482</c:v>
                </c:pt>
                <c:pt idx="1698">
                  <c:v>1054.9543131825421</c:v>
                </c:pt>
                <c:pt idx="1699">
                  <c:v>1010.025146515878</c:v>
                </c:pt>
                <c:pt idx="1700">
                  <c:v>963.65120271728779</c:v>
                </c:pt>
                <c:pt idx="1701">
                  <c:v>938.30043682869041</c:v>
                </c:pt>
                <c:pt idx="1702">
                  <c:v>935.41874988488792</c:v>
                </c:pt>
                <c:pt idx="1703">
                  <c:v>910.07697521921011</c:v>
                </c:pt>
                <c:pt idx="1704">
                  <c:v>905.76961749217298</c:v>
                </c:pt>
                <c:pt idx="1705">
                  <c:v>925.3682485218045</c:v>
                </c:pt>
                <c:pt idx="1706">
                  <c:v>922.50679182955457</c:v>
                </c:pt>
                <c:pt idx="1707">
                  <c:v>942.11441408209953</c:v>
                </c:pt>
                <c:pt idx="1708">
                  <c:v>963.152202729333</c:v>
                </c:pt>
                <c:pt idx="1709">
                  <c:v>961.72653194609836</c:v>
                </c:pt>
                <c:pt idx="1710">
                  <c:v>1005.2311517323952</c:v>
                </c:pt>
                <c:pt idx="1711">
                  <c:v>1051.584865279433</c:v>
                </c:pt>
                <c:pt idx="1712">
                  <c:v>1075.4751193959996</c:v>
                </c:pt>
                <c:pt idx="1713">
                  <c:v>1123.2589993377287</c:v>
                </c:pt>
                <c:pt idx="1714">
                  <c:v>1150.0140818551379</c:v>
                </c:pt>
                <c:pt idx="1715">
                  <c:v>1176.7792794983186</c:v>
                </c:pt>
                <c:pt idx="1716">
                  <c:v>1204.9937498848885</c:v>
                </c:pt>
                <c:pt idx="1717">
                  <c:v>1233.2262027172853</c:v>
                </c:pt>
                <c:pt idx="1718">
                  <c:v>1262.9259107388893</c:v>
                </c:pt>
                <c:pt idx="1719">
                  <c:v>1292.6537163320977</c:v>
                </c:pt>
                <c:pt idx="1720">
                  <c:v>1301.4066718384679</c:v>
                </c:pt>
                <c:pt idx="1721">
                  <c:v>1263.8025420892113</c:v>
                </c:pt>
                <c:pt idx="1722">
                  <c:v>1202.2890518746901</c:v>
                </c:pt>
                <c:pt idx="1723">
                  <c:v>1137.8421751846199</c:v>
                </c:pt>
                <c:pt idx="1724">
                  <c:v>1071.9235476938768</c:v>
                </c:pt>
                <c:pt idx="1725">
                  <c:v>935.66092518461232</c:v>
                </c:pt>
                <c:pt idx="1726">
                  <c:v>748.58550451462224</c:v>
                </c:pt>
                <c:pt idx="1727">
                  <c:v>533.22930318906583</c:v>
                </c:pt>
                <c:pt idx="1728">
                  <c:v>288.27004948821968</c:v>
                </c:pt>
                <c:pt idx="1729">
                  <c:v>36.408346346911117</c:v>
                </c:pt>
                <c:pt idx="1730">
                  <c:v>-132.17716058523581</c:v>
                </c:pt>
                <c:pt idx="1731">
                  <c:v>-211.62419396856626</c:v>
                </c:pt>
                <c:pt idx="1732">
                  <c:v>-246.77762775493659</c:v>
                </c:pt>
                <c:pt idx="1733">
                  <c:v>-234.93335165308747</c:v>
                </c:pt>
                <c:pt idx="1734">
                  <c:v>-221.10482504449431</c:v>
                </c:pt>
                <c:pt idx="1735">
                  <c:v>-227.8375522687146</c:v>
                </c:pt>
                <c:pt idx="1736">
                  <c:v>-278.90490154444478</c:v>
                </c:pt>
                <c:pt idx="1737">
                  <c:v>-308.11738479066707</c:v>
                </c:pt>
                <c:pt idx="1738">
                  <c:v>-313.04062840352947</c:v>
                </c:pt>
                <c:pt idx="1739">
                  <c:v>-294.90474406789929</c:v>
                </c:pt>
                <c:pt idx="1740">
                  <c:v>-206.52601597153193</c:v>
                </c:pt>
                <c:pt idx="1741">
                  <c:v>-69.403032935975716</c:v>
                </c:pt>
                <c:pt idx="1742">
                  <c:v>27.515671074002626</c:v>
                </c:pt>
                <c:pt idx="1743">
                  <c:v>80.802754274023528</c:v>
                </c:pt>
                <c:pt idx="1744">
                  <c:v>136.40844908288699</c:v>
                </c:pt>
                <c:pt idx="1745">
                  <c:v>148.27462840683961</c:v>
                </c:pt>
                <c:pt idx="1746">
                  <c:v>137.78861468387663</c:v>
                </c:pt>
                <c:pt idx="1747">
                  <c:v>172.34415791400073</c:v>
                </c:pt>
                <c:pt idx="1748">
                  <c:v>209.05534683765563</c:v>
                </c:pt>
                <c:pt idx="1749">
                  <c:v>245.83846554461621</c:v>
                </c:pt>
                <c:pt idx="1750">
                  <c:v>307.169883495134</c:v>
                </c:pt>
                <c:pt idx="1751">
                  <c:v>324.6134307826668</c:v>
                </c:pt>
                <c:pt idx="1752">
                  <c:v>319.62049230846924</c:v>
                </c:pt>
                <c:pt idx="1753">
                  <c:v>314.65565140587665</c:v>
                </c:pt>
                <c:pt idx="1754">
                  <c:v>309.71890807488899</c:v>
                </c:pt>
                <c:pt idx="1755">
                  <c:v>304.81026231550618</c:v>
                </c:pt>
                <c:pt idx="1756">
                  <c:v>299.92971412772857</c:v>
                </c:pt>
                <c:pt idx="1757">
                  <c:v>272.61268017822357</c:v>
                </c:pt>
                <c:pt idx="1758">
                  <c:v>266.82682823333465</c:v>
                </c:pt>
                <c:pt idx="1759">
                  <c:v>262.03619227469267</c:v>
                </c:pt>
                <c:pt idx="1760">
                  <c:v>233.85993458550558</c:v>
                </c:pt>
                <c:pt idx="1761">
                  <c:v>228.18872073276492</c:v>
                </c:pt>
                <c:pt idx="1762">
                  <c:v>222.55796738313524</c:v>
                </c:pt>
                <c:pt idx="1763">
                  <c:v>216.9676745366167</c:v>
                </c:pt>
                <c:pt idx="1764">
                  <c:v>188.95325885987734</c:v>
                </c:pt>
                <c:pt idx="1765">
                  <c:v>115.13584203955685</c:v>
                </c:pt>
                <c:pt idx="1766">
                  <c:v>-27.829737151778488</c:v>
                </c:pt>
                <c:pt idx="1767">
                  <c:v>-219.19846676301233</c:v>
                </c:pt>
                <c:pt idx="1768">
                  <c:v>-458.79501794733329</c:v>
                </c:pt>
                <c:pt idx="1769">
                  <c:v>-725.61588109486615</c:v>
                </c:pt>
                <c:pt idx="1770">
                  <c:v>-950.98999060044446</c:v>
                </c:pt>
                <c:pt idx="1771">
                  <c:v>-1066.2755023333809</c:v>
                </c:pt>
                <c:pt idx="1772">
                  <c:v>-1090.5518042000474</c:v>
                </c:pt>
                <c:pt idx="1773">
                  <c:v>-1068.7480628671117</c:v>
                </c:pt>
                <c:pt idx="1774">
                  <c:v>-977.0600027871119</c:v>
                </c:pt>
                <c:pt idx="1775">
                  <c:v>-859.97903046111139</c:v>
                </c:pt>
                <c:pt idx="1776">
                  <c:v>-807.63658761844385</c:v>
                </c:pt>
                <c:pt idx="1777">
                  <c:v>-844.50511005933311</c:v>
                </c:pt>
                <c:pt idx="1778">
                  <c:v>-971.14373945871728</c:v>
                </c:pt>
                <c:pt idx="1779">
                  <c:v>-1166.5866169526673</c:v>
                </c:pt>
                <c:pt idx="1780">
                  <c:v>-1340.5842910111107</c:v>
                </c:pt>
                <c:pt idx="1781">
                  <c:v>-1402.3854874751114</c:v>
                </c:pt>
                <c:pt idx="1782">
                  <c:v>-1327.5340671359743</c:v>
                </c:pt>
                <c:pt idx="1783">
                  <c:v>-1160.333182765012</c:v>
                </c:pt>
                <c:pt idx="1784">
                  <c:v>-945.35235211234613</c:v>
                </c:pt>
                <c:pt idx="1785">
                  <c:v>-795.36967250464193</c:v>
                </c:pt>
                <c:pt idx="1786">
                  <c:v>-734.11243214316107</c:v>
                </c:pt>
                <c:pt idx="1787">
                  <c:v>-717.06112695523484</c:v>
                </c:pt>
                <c:pt idx="1788">
                  <c:v>-744.53325949999964</c:v>
                </c:pt>
                <c:pt idx="1789">
                  <c:v>-839.22437514938292</c:v>
                </c:pt>
                <c:pt idx="1790">
                  <c:v>-1001.4783881798272</c:v>
                </c:pt>
                <c:pt idx="1791">
                  <c:v>-1208.7728342604935</c:v>
                </c:pt>
                <c:pt idx="1792">
                  <c:v>-1415.9532042004448</c:v>
                </c:pt>
                <c:pt idx="1793">
                  <c:v>-1487.5953070271114</c:v>
                </c:pt>
                <c:pt idx="1794">
                  <c:v>-1849.7625340776051</c:v>
                </c:pt>
                <c:pt idx="1795">
                  <c:v>-1168.1583333333333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907-4CA6-9B9B-9A610F3BF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valAx>
        <c:axId val="522188328"/>
        <c:scaling>
          <c:orientation val="minMax"/>
          <c:max val="200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>
            <c:manualLayout>
              <c:xMode val="edge"/>
              <c:yMode val="edge"/>
              <c:x val="0.48671886421785088"/>
              <c:y val="0.94455652477760055"/>
            </c:manualLayout>
          </c:layout>
          <c:overlay val="0"/>
        </c:title>
        <c:numFmt formatCode="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500"/>
        <c:minorUnit val="100"/>
      </c:valAx>
      <c:valAx>
        <c:axId val="1"/>
        <c:scaling>
          <c:orientation val="minMax"/>
          <c:max val="3000"/>
          <c:min val="-30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Tractive</a:t>
                </a:r>
                <a:r>
                  <a:rPr lang="en-US" baseline="0"/>
                  <a:t> Force</a:t>
                </a:r>
                <a:r>
                  <a:rPr lang="en-US"/>
                  <a:t> in (N)</a:t>
                </a:r>
              </a:p>
            </c:rich>
          </c:tx>
          <c:layout>
            <c:manualLayout>
              <c:xMode val="edge"/>
              <c:yMode val="edge"/>
              <c:x val="6.2751004016064257E-3"/>
              <c:y val="0.33116548056743406"/>
            </c:manualLayout>
          </c:layout>
          <c:overlay val="0"/>
        </c:title>
        <c:numFmt formatCode="0" sourceLinked="0"/>
        <c:majorTickMark val="cross"/>
        <c:minorTickMark val="cross"/>
        <c:tickLblPos val="nextTo"/>
        <c:crossAx val="522188328"/>
        <c:crosses val="autoZero"/>
        <c:crossBetween val="midCat"/>
        <c:majorUnit val="1000"/>
      </c:valAx>
    </c:plotArea>
    <c:legend>
      <c:legendPos val="r"/>
      <c:layout>
        <c:manualLayout>
          <c:xMode val="edge"/>
          <c:yMode val="edge"/>
          <c:x val="0.10790652768554533"/>
          <c:y val="0.82605394516066255"/>
          <c:w val="0.78915514419884258"/>
          <c:h val="6.506516970949773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Cumulative Tractive</a:t>
            </a:r>
            <a:r>
              <a:rPr lang="en-US" baseline="0"/>
              <a:t> and Braking Energy</a:t>
            </a:r>
            <a:endParaRPr lang="el-G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6359111443558229E-2"/>
          <c:y val="0.12088552058755399"/>
          <c:w val="0.85642607895837874"/>
          <c:h val="0.74088813692208677"/>
        </c:manualLayout>
      </c:layout>
      <c:scatterChart>
        <c:scatterStyle val="lineMarker"/>
        <c:varyColors val="0"/>
        <c:ser>
          <c:idx val="1"/>
          <c:order val="0"/>
          <c:tx>
            <c:v>Traction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7.4851367858394305E-6</c:v>
                </c:pt>
                <c:pt idx="13">
                  <c:v>1.7426581904897651E-4</c:v>
                </c:pt>
                <c:pt idx="14">
                  <c:v>9.8546214528203216E-4</c:v>
                </c:pt>
                <c:pt idx="15">
                  <c:v>2.3898086953465696E-3</c:v>
                </c:pt>
                <c:pt idx="16">
                  <c:v>4.0933152904496168E-3</c:v>
                </c:pt>
                <c:pt idx="17">
                  <c:v>6.7680281652176249E-3</c:v>
                </c:pt>
                <c:pt idx="18">
                  <c:v>1.0407927751981258E-2</c:v>
                </c:pt>
                <c:pt idx="19">
                  <c:v>1.3304982665887389E-2</c:v>
                </c:pt>
                <c:pt idx="20">
                  <c:v>1.4615032007964388E-2</c:v>
                </c:pt>
                <c:pt idx="21">
                  <c:v>1.5324525813813149E-2</c:v>
                </c:pt>
                <c:pt idx="22">
                  <c:v>1.5991398960144319E-2</c:v>
                </c:pt>
                <c:pt idx="23">
                  <c:v>1.6723540883479132E-2</c:v>
                </c:pt>
                <c:pt idx="24">
                  <c:v>1.8070796730433013E-2</c:v>
                </c:pt>
                <c:pt idx="25">
                  <c:v>1.9937462084733078E-2</c:v>
                </c:pt>
                <c:pt idx="26">
                  <c:v>2.2156807823693302E-2</c:v>
                </c:pt>
                <c:pt idx="27">
                  <c:v>2.5378195857056397E-2</c:v>
                </c:pt>
                <c:pt idx="28">
                  <c:v>2.9054131067669742E-2</c:v>
                </c:pt>
                <c:pt idx="29">
                  <c:v>3.2809914793037617E-2</c:v>
                </c:pt>
                <c:pt idx="30">
                  <c:v>3.5878045988294249E-2</c:v>
                </c:pt>
                <c:pt idx="31">
                  <c:v>3.8022495127331982E-2</c:v>
                </c:pt>
                <c:pt idx="32">
                  <c:v>3.976986588551689E-2</c:v>
                </c:pt>
                <c:pt idx="33">
                  <c:v>4.1323122941855576E-2</c:v>
                </c:pt>
                <c:pt idx="34">
                  <c:v>4.2517760636339302E-2</c:v>
                </c:pt>
                <c:pt idx="35">
                  <c:v>4.3099721627014365E-2</c:v>
                </c:pt>
                <c:pt idx="36">
                  <c:v>4.3099721627014365E-2</c:v>
                </c:pt>
                <c:pt idx="37">
                  <c:v>4.3099721627014365E-2</c:v>
                </c:pt>
                <c:pt idx="38">
                  <c:v>4.3099721627014365E-2</c:v>
                </c:pt>
                <c:pt idx="39">
                  <c:v>4.3099721627014365E-2</c:v>
                </c:pt>
                <c:pt idx="40">
                  <c:v>4.3099721627014365E-2</c:v>
                </c:pt>
                <c:pt idx="41">
                  <c:v>4.3099721627014365E-2</c:v>
                </c:pt>
                <c:pt idx="42">
                  <c:v>4.3099721627014365E-2</c:v>
                </c:pt>
                <c:pt idx="43">
                  <c:v>4.3099721627014365E-2</c:v>
                </c:pt>
                <c:pt idx="44">
                  <c:v>4.3099721627014365E-2</c:v>
                </c:pt>
                <c:pt idx="45">
                  <c:v>4.3099721627014365E-2</c:v>
                </c:pt>
                <c:pt idx="46">
                  <c:v>4.3099721627014365E-2</c:v>
                </c:pt>
                <c:pt idx="47">
                  <c:v>4.3099721627014365E-2</c:v>
                </c:pt>
                <c:pt idx="48">
                  <c:v>4.3099721627014365E-2</c:v>
                </c:pt>
                <c:pt idx="49">
                  <c:v>4.3099721627014365E-2</c:v>
                </c:pt>
                <c:pt idx="50">
                  <c:v>4.3142413107309492E-2</c:v>
                </c:pt>
                <c:pt idx="51">
                  <c:v>4.3142413107309492E-2</c:v>
                </c:pt>
                <c:pt idx="52">
                  <c:v>4.3142413107309492E-2</c:v>
                </c:pt>
                <c:pt idx="53">
                  <c:v>4.3142413107309492E-2</c:v>
                </c:pt>
                <c:pt idx="54">
                  <c:v>4.3142413107309492E-2</c:v>
                </c:pt>
                <c:pt idx="55">
                  <c:v>4.3224602196697354E-2</c:v>
                </c:pt>
                <c:pt idx="56">
                  <c:v>4.332759182620867E-2</c:v>
                </c:pt>
                <c:pt idx="57">
                  <c:v>4.3492983076090355E-2</c:v>
                </c:pt>
                <c:pt idx="58">
                  <c:v>4.3726859568245798E-2</c:v>
                </c:pt>
                <c:pt idx="59">
                  <c:v>4.4359978690648852E-2</c:v>
                </c:pt>
                <c:pt idx="60">
                  <c:v>4.5178713857999889E-2</c:v>
                </c:pt>
                <c:pt idx="61">
                  <c:v>4.563425060421572E-2</c:v>
                </c:pt>
                <c:pt idx="62">
                  <c:v>4.6026260004689311E-2</c:v>
                </c:pt>
                <c:pt idx="63">
                  <c:v>4.6510584445481812E-2</c:v>
                </c:pt>
                <c:pt idx="64">
                  <c:v>4.7142601045049685E-2</c:v>
                </c:pt>
                <c:pt idx="65">
                  <c:v>4.7617250408575264E-2</c:v>
                </c:pt>
                <c:pt idx="66">
                  <c:v>4.7975248144000997E-2</c:v>
                </c:pt>
                <c:pt idx="67">
                  <c:v>4.88503597542587E-2</c:v>
                </c:pt>
                <c:pt idx="68">
                  <c:v>5.07371854767164E-2</c:v>
                </c:pt>
                <c:pt idx="69">
                  <c:v>5.3469249233144826E-2</c:v>
                </c:pt>
                <c:pt idx="70">
                  <c:v>5.6792509211700544E-2</c:v>
                </c:pt>
                <c:pt idx="71">
                  <c:v>6.0295342434175163E-2</c:v>
                </c:pt>
                <c:pt idx="72">
                  <c:v>6.3304376473155302E-2</c:v>
                </c:pt>
                <c:pt idx="73">
                  <c:v>6.5483862530264975E-2</c:v>
                </c:pt>
                <c:pt idx="74">
                  <c:v>6.7191062721446718E-2</c:v>
                </c:pt>
                <c:pt idx="75">
                  <c:v>6.8888662383708846E-2</c:v>
                </c:pt>
                <c:pt idx="76">
                  <c:v>7.0774524103960207E-2</c:v>
                </c:pt>
                <c:pt idx="77">
                  <c:v>7.259631984422546E-2</c:v>
                </c:pt>
                <c:pt idx="78">
                  <c:v>7.3853481265078735E-2</c:v>
                </c:pt>
                <c:pt idx="79">
                  <c:v>7.4229649949261359E-2</c:v>
                </c:pt>
                <c:pt idx="80">
                  <c:v>7.4229649949261359E-2</c:v>
                </c:pt>
                <c:pt idx="81">
                  <c:v>7.4229649949261359E-2</c:v>
                </c:pt>
                <c:pt idx="82">
                  <c:v>7.4229649949261359E-2</c:v>
                </c:pt>
                <c:pt idx="83">
                  <c:v>7.4358922554296852E-2</c:v>
                </c:pt>
                <c:pt idx="84">
                  <c:v>7.4358922554296852E-2</c:v>
                </c:pt>
                <c:pt idx="85">
                  <c:v>7.4358922554296852E-2</c:v>
                </c:pt>
                <c:pt idx="86">
                  <c:v>7.4358922554296852E-2</c:v>
                </c:pt>
                <c:pt idx="87">
                  <c:v>7.4358922554296852E-2</c:v>
                </c:pt>
                <c:pt idx="88">
                  <c:v>7.4358922554296852E-2</c:v>
                </c:pt>
                <c:pt idx="89">
                  <c:v>7.4358922554296852E-2</c:v>
                </c:pt>
                <c:pt idx="90">
                  <c:v>7.4358922554296852E-2</c:v>
                </c:pt>
                <c:pt idx="91">
                  <c:v>7.4358922554296852E-2</c:v>
                </c:pt>
                <c:pt idx="92">
                  <c:v>7.4358922554296852E-2</c:v>
                </c:pt>
                <c:pt idx="93">
                  <c:v>7.4358922554296852E-2</c:v>
                </c:pt>
                <c:pt idx="94">
                  <c:v>7.4358922554296852E-2</c:v>
                </c:pt>
                <c:pt idx="95">
                  <c:v>7.4358922554296852E-2</c:v>
                </c:pt>
                <c:pt idx="96">
                  <c:v>7.4358922554296852E-2</c:v>
                </c:pt>
                <c:pt idx="97">
                  <c:v>7.4358922554296852E-2</c:v>
                </c:pt>
                <c:pt idx="98">
                  <c:v>7.4358922554296852E-2</c:v>
                </c:pt>
                <c:pt idx="99">
                  <c:v>7.4358922554296852E-2</c:v>
                </c:pt>
                <c:pt idx="100">
                  <c:v>7.4358922554296852E-2</c:v>
                </c:pt>
                <c:pt idx="101">
                  <c:v>7.4358922554296852E-2</c:v>
                </c:pt>
                <c:pt idx="102">
                  <c:v>7.4358922554296852E-2</c:v>
                </c:pt>
                <c:pt idx="103">
                  <c:v>7.4358922554296852E-2</c:v>
                </c:pt>
                <c:pt idx="104">
                  <c:v>7.4358922554296852E-2</c:v>
                </c:pt>
                <c:pt idx="105">
                  <c:v>7.4358922554296852E-2</c:v>
                </c:pt>
                <c:pt idx="106">
                  <c:v>7.4358922554296852E-2</c:v>
                </c:pt>
                <c:pt idx="107">
                  <c:v>7.4358922554296852E-2</c:v>
                </c:pt>
                <c:pt idx="108">
                  <c:v>7.4358922554296852E-2</c:v>
                </c:pt>
                <c:pt idx="109">
                  <c:v>7.4358922554296852E-2</c:v>
                </c:pt>
                <c:pt idx="110">
                  <c:v>7.4358922554296852E-2</c:v>
                </c:pt>
                <c:pt idx="111">
                  <c:v>7.4358922554296852E-2</c:v>
                </c:pt>
                <c:pt idx="112">
                  <c:v>7.4358922554296852E-2</c:v>
                </c:pt>
                <c:pt idx="113">
                  <c:v>7.4358922554296852E-2</c:v>
                </c:pt>
                <c:pt idx="114">
                  <c:v>7.4358922554296852E-2</c:v>
                </c:pt>
                <c:pt idx="115">
                  <c:v>7.4358922554296852E-2</c:v>
                </c:pt>
                <c:pt idx="116">
                  <c:v>7.4358922554296852E-2</c:v>
                </c:pt>
                <c:pt idx="117">
                  <c:v>7.4358922554296852E-2</c:v>
                </c:pt>
                <c:pt idx="118">
                  <c:v>7.4358922554296852E-2</c:v>
                </c:pt>
                <c:pt idx="119">
                  <c:v>7.4358922554296852E-2</c:v>
                </c:pt>
                <c:pt idx="120">
                  <c:v>7.4358922554296852E-2</c:v>
                </c:pt>
                <c:pt idx="121">
                  <c:v>7.4358922554296852E-2</c:v>
                </c:pt>
                <c:pt idx="122">
                  <c:v>7.4358922554296852E-2</c:v>
                </c:pt>
                <c:pt idx="123">
                  <c:v>7.4358922554296852E-2</c:v>
                </c:pt>
                <c:pt idx="124">
                  <c:v>7.4358922554296852E-2</c:v>
                </c:pt>
                <c:pt idx="125">
                  <c:v>7.4358922554296852E-2</c:v>
                </c:pt>
                <c:pt idx="126">
                  <c:v>7.4358922554296852E-2</c:v>
                </c:pt>
                <c:pt idx="127">
                  <c:v>7.4358922554296852E-2</c:v>
                </c:pt>
                <c:pt idx="128">
                  <c:v>7.4358922554296852E-2</c:v>
                </c:pt>
                <c:pt idx="129">
                  <c:v>7.4358922554296852E-2</c:v>
                </c:pt>
                <c:pt idx="130">
                  <c:v>7.4358922554296852E-2</c:v>
                </c:pt>
                <c:pt idx="131">
                  <c:v>7.4358922554296852E-2</c:v>
                </c:pt>
                <c:pt idx="132">
                  <c:v>7.4358922554296852E-2</c:v>
                </c:pt>
                <c:pt idx="133">
                  <c:v>7.4358922554296852E-2</c:v>
                </c:pt>
                <c:pt idx="134">
                  <c:v>7.4358922554296852E-2</c:v>
                </c:pt>
                <c:pt idx="135">
                  <c:v>7.4358922554296852E-2</c:v>
                </c:pt>
                <c:pt idx="136">
                  <c:v>7.4358922554296852E-2</c:v>
                </c:pt>
                <c:pt idx="137">
                  <c:v>7.4358922554296852E-2</c:v>
                </c:pt>
                <c:pt idx="138">
                  <c:v>7.4367101042420142E-2</c:v>
                </c:pt>
                <c:pt idx="139">
                  <c:v>7.457656284509985E-2</c:v>
                </c:pt>
                <c:pt idx="140">
                  <c:v>7.5662304898486618E-2</c:v>
                </c:pt>
                <c:pt idx="141">
                  <c:v>7.7851253326582825E-2</c:v>
                </c:pt>
                <c:pt idx="142">
                  <c:v>8.0047665016202488E-2</c:v>
                </c:pt>
                <c:pt idx="143">
                  <c:v>8.137397628311055E-2</c:v>
                </c:pt>
                <c:pt idx="144">
                  <c:v>8.2221903031782839E-2</c:v>
                </c:pt>
                <c:pt idx="145">
                  <c:v>8.3472024571878495E-2</c:v>
                </c:pt>
                <c:pt idx="146">
                  <c:v>8.5522828303430484E-2</c:v>
                </c:pt>
                <c:pt idx="147">
                  <c:v>8.7953381234440214E-2</c:v>
                </c:pt>
                <c:pt idx="148">
                  <c:v>9.0090532067356871E-2</c:v>
                </c:pt>
                <c:pt idx="149">
                  <c:v>9.1493770458079784E-2</c:v>
                </c:pt>
                <c:pt idx="150">
                  <c:v>9.1948977876799259E-2</c:v>
                </c:pt>
                <c:pt idx="151">
                  <c:v>9.1948977876799259E-2</c:v>
                </c:pt>
                <c:pt idx="152">
                  <c:v>9.1948977876799259E-2</c:v>
                </c:pt>
                <c:pt idx="153">
                  <c:v>9.1948977876799259E-2</c:v>
                </c:pt>
                <c:pt idx="154">
                  <c:v>9.1948977876799259E-2</c:v>
                </c:pt>
                <c:pt idx="155">
                  <c:v>9.1948977876799259E-2</c:v>
                </c:pt>
                <c:pt idx="156">
                  <c:v>9.1948977876799259E-2</c:v>
                </c:pt>
                <c:pt idx="157">
                  <c:v>9.251657529781343E-2</c:v>
                </c:pt>
                <c:pt idx="158">
                  <c:v>9.3765208292795596E-2</c:v>
                </c:pt>
                <c:pt idx="159">
                  <c:v>9.5712997435633246E-2</c:v>
                </c:pt>
                <c:pt idx="160">
                  <c:v>9.8068302199604718E-2</c:v>
                </c:pt>
                <c:pt idx="161">
                  <c:v>0.10050037544325166</c:v>
                </c:pt>
                <c:pt idx="162">
                  <c:v>0.10263165224291344</c:v>
                </c:pt>
                <c:pt idx="163">
                  <c:v>0.10485610841255441</c:v>
                </c:pt>
                <c:pt idx="164">
                  <c:v>0.10699190144567203</c:v>
                </c:pt>
                <c:pt idx="165">
                  <c:v>0.10877143665545903</c:v>
                </c:pt>
                <c:pt idx="166">
                  <c:v>0.11033878104397392</c:v>
                </c:pt>
                <c:pt idx="167">
                  <c:v>0.11254565707269318</c:v>
                </c:pt>
                <c:pt idx="168">
                  <c:v>0.11545549131740604</c:v>
                </c:pt>
                <c:pt idx="169">
                  <c:v>0.11778023332726248</c:v>
                </c:pt>
                <c:pt idx="170">
                  <c:v>0.11845230453120119</c:v>
                </c:pt>
                <c:pt idx="171">
                  <c:v>0.11845230453120119</c:v>
                </c:pt>
                <c:pt idx="172">
                  <c:v>0.11845230453120119</c:v>
                </c:pt>
                <c:pt idx="173">
                  <c:v>0.11845230453120119</c:v>
                </c:pt>
                <c:pt idx="174">
                  <c:v>0.11845230453120119</c:v>
                </c:pt>
                <c:pt idx="175">
                  <c:v>0.11845230453120119</c:v>
                </c:pt>
                <c:pt idx="176">
                  <c:v>0.11898166605170533</c:v>
                </c:pt>
                <c:pt idx="177">
                  <c:v>0.12047526611911316</c:v>
                </c:pt>
                <c:pt idx="178">
                  <c:v>0.12237986171661681</c:v>
                </c:pt>
                <c:pt idx="179">
                  <c:v>0.12363125616443849</c:v>
                </c:pt>
                <c:pt idx="180">
                  <c:v>0.12413319173722961</c:v>
                </c:pt>
                <c:pt idx="181">
                  <c:v>0.12427473298601081</c:v>
                </c:pt>
                <c:pt idx="182">
                  <c:v>0.12427473298601081</c:v>
                </c:pt>
                <c:pt idx="183">
                  <c:v>0.12427473298601081</c:v>
                </c:pt>
                <c:pt idx="184">
                  <c:v>0.12427473298601081</c:v>
                </c:pt>
                <c:pt idx="185">
                  <c:v>0.12427473298601081</c:v>
                </c:pt>
                <c:pt idx="186">
                  <c:v>0.12427473298601081</c:v>
                </c:pt>
                <c:pt idx="187">
                  <c:v>0.12427473298601081</c:v>
                </c:pt>
                <c:pt idx="188">
                  <c:v>0.12427473298601081</c:v>
                </c:pt>
                <c:pt idx="189">
                  <c:v>0.12427473298601081</c:v>
                </c:pt>
                <c:pt idx="190">
                  <c:v>0.12427473298601081</c:v>
                </c:pt>
                <c:pt idx="191">
                  <c:v>0.12427473298601081</c:v>
                </c:pt>
                <c:pt idx="192">
                  <c:v>0.12427473298601081</c:v>
                </c:pt>
                <c:pt idx="193">
                  <c:v>0.12427473298601081</c:v>
                </c:pt>
                <c:pt idx="194">
                  <c:v>0.12427473298601081</c:v>
                </c:pt>
                <c:pt idx="195">
                  <c:v>0.12433612153527522</c:v>
                </c:pt>
                <c:pt idx="196">
                  <c:v>0.12443911116478654</c:v>
                </c:pt>
                <c:pt idx="197">
                  <c:v>0.12454210079429785</c:v>
                </c:pt>
                <c:pt idx="198">
                  <c:v>0.12474909312442645</c:v>
                </c:pt>
                <c:pt idx="199">
                  <c:v>0.12507371023834415</c:v>
                </c:pt>
                <c:pt idx="200">
                  <c:v>0.12552470032861285</c:v>
                </c:pt>
                <c:pt idx="201">
                  <c:v>0.12613335747335061</c:v>
                </c:pt>
                <c:pt idx="202">
                  <c:v>0.1269173796837737</c:v>
                </c:pt>
                <c:pt idx="203">
                  <c:v>0.12821219574436912</c:v>
                </c:pt>
                <c:pt idx="204">
                  <c:v>0.12994104703215409</c:v>
                </c:pt>
                <c:pt idx="205">
                  <c:v>0.13191495849369592</c:v>
                </c:pt>
                <c:pt idx="206">
                  <c:v>0.13451431722848306</c:v>
                </c:pt>
                <c:pt idx="207">
                  <c:v>0.13751720802434284</c:v>
                </c:pt>
                <c:pt idx="208">
                  <c:v>0.14048192754775124</c:v>
                </c:pt>
                <c:pt idx="209">
                  <c:v>0.14398488357877243</c:v>
                </c:pt>
                <c:pt idx="210">
                  <c:v>0.14780994158891739</c:v>
                </c:pt>
                <c:pt idx="211">
                  <c:v>0.15093709567665531</c:v>
                </c:pt>
                <c:pt idx="212">
                  <c:v>0.15354869254711762</c:v>
                </c:pt>
                <c:pt idx="213">
                  <c:v>0.15584388249368011</c:v>
                </c:pt>
                <c:pt idx="214">
                  <c:v>0.15836191808092687</c:v>
                </c:pt>
                <c:pt idx="215">
                  <c:v>0.16159216062717668</c:v>
                </c:pt>
                <c:pt idx="216">
                  <c:v>0.16546547728545213</c:v>
                </c:pt>
                <c:pt idx="217">
                  <c:v>0.16955904840434921</c:v>
                </c:pt>
                <c:pt idx="218">
                  <c:v>0.17343186947560041</c:v>
                </c:pt>
                <c:pt idx="219">
                  <c:v>0.17685215160293682</c:v>
                </c:pt>
                <c:pt idx="220">
                  <c:v>0.17975262387727273</c:v>
                </c:pt>
                <c:pt idx="221">
                  <c:v>0.18199418947306595</c:v>
                </c:pt>
                <c:pt idx="222">
                  <c:v>0.18380230082487825</c:v>
                </c:pt>
                <c:pt idx="223">
                  <c:v>0.18554118841910011</c:v>
                </c:pt>
                <c:pt idx="224">
                  <c:v>0.18729733604300366</c:v>
                </c:pt>
                <c:pt idx="225">
                  <c:v>0.18935854043444392</c:v>
                </c:pt>
                <c:pt idx="226">
                  <c:v>0.19155309175830462</c:v>
                </c:pt>
                <c:pt idx="227">
                  <c:v>0.19368501060829968</c:v>
                </c:pt>
                <c:pt idx="228">
                  <c:v>0.19575292328101829</c:v>
                </c:pt>
                <c:pt idx="229">
                  <c:v>0.19765174509533281</c:v>
                </c:pt>
                <c:pt idx="230">
                  <c:v>0.1991772424584993</c:v>
                </c:pt>
                <c:pt idx="231">
                  <c:v>0.20011512456317812</c:v>
                </c:pt>
                <c:pt idx="232">
                  <c:v>0.20011512456317812</c:v>
                </c:pt>
                <c:pt idx="233">
                  <c:v>0.20011512456317812</c:v>
                </c:pt>
                <c:pt idx="234">
                  <c:v>0.20011512456317812</c:v>
                </c:pt>
                <c:pt idx="235">
                  <c:v>0.20011512456317812</c:v>
                </c:pt>
                <c:pt idx="236">
                  <c:v>0.20011512456317812</c:v>
                </c:pt>
                <c:pt idx="237">
                  <c:v>0.20011512456317812</c:v>
                </c:pt>
                <c:pt idx="238">
                  <c:v>0.20011512456317812</c:v>
                </c:pt>
                <c:pt idx="239">
                  <c:v>0.20011512456317812</c:v>
                </c:pt>
                <c:pt idx="240">
                  <c:v>0.20011512456317812</c:v>
                </c:pt>
                <c:pt idx="241">
                  <c:v>0.20011512456317812</c:v>
                </c:pt>
                <c:pt idx="242">
                  <c:v>0.20011512456317812</c:v>
                </c:pt>
                <c:pt idx="243">
                  <c:v>0.20011512456317812</c:v>
                </c:pt>
                <c:pt idx="244">
                  <c:v>0.20011512456317812</c:v>
                </c:pt>
                <c:pt idx="245">
                  <c:v>0.20011512456317812</c:v>
                </c:pt>
                <c:pt idx="246">
                  <c:v>0.20011512456317812</c:v>
                </c:pt>
                <c:pt idx="247">
                  <c:v>0.20011512456317812</c:v>
                </c:pt>
                <c:pt idx="248">
                  <c:v>0.20011512456317812</c:v>
                </c:pt>
                <c:pt idx="249">
                  <c:v>0.20011512456317812</c:v>
                </c:pt>
                <c:pt idx="250">
                  <c:v>0.20011512456317812</c:v>
                </c:pt>
                <c:pt idx="251">
                  <c:v>0.20011512456317812</c:v>
                </c:pt>
                <c:pt idx="252">
                  <c:v>0.20011512456317812</c:v>
                </c:pt>
                <c:pt idx="253">
                  <c:v>0.20011512456317812</c:v>
                </c:pt>
                <c:pt idx="254">
                  <c:v>0.20015781604347324</c:v>
                </c:pt>
                <c:pt idx="255">
                  <c:v>0.20015781604347324</c:v>
                </c:pt>
                <c:pt idx="256">
                  <c:v>0.20015781604347324</c:v>
                </c:pt>
                <c:pt idx="257">
                  <c:v>0.20021102520108075</c:v>
                </c:pt>
                <c:pt idx="258">
                  <c:v>0.20125701289400541</c:v>
                </c:pt>
                <c:pt idx="259">
                  <c:v>0.20303775975200725</c:v>
                </c:pt>
                <c:pt idx="260">
                  <c:v>0.20513210355524164</c:v>
                </c:pt>
                <c:pt idx="261">
                  <c:v>0.20742180915837788</c:v>
                </c:pt>
                <c:pt idx="262">
                  <c:v>0.21015006466740227</c:v>
                </c:pt>
                <c:pt idx="263">
                  <c:v>0.21386382638317086</c:v>
                </c:pt>
                <c:pt idx="264">
                  <c:v>0.2184400871503617</c:v>
                </c:pt>
                <c:pt idx="265">
                  <c:v>0.2229987391299004</c:v>
                </c:pt>
                <c:pt idx="266">
                  <c:v>0.22674359655434612</c:v>
                </c:pt>
                <c:pt idx="267">
                  <c:v>0.2301209303046293</c:v>
                </c:pt>
                <c:pt idx="268">
                  <c:v>0.23348170770730012</c:v>
                </c:pt>
                <c:pt idx="269">
                  <c:v>0.23652343336474679</c:v>
                </c:pt>
                <c:pt idx="270">
                  <c:v>0.23858100896437984</c:v>
                </c:pt>
                <c:pt idx="271">
                  <c:v>0.23912992764686261</c:v>
                </c:pt>
                <c:pt idx="272">
                  <c:v>0.23935066031892363</c:v>
                </c:pt>
                <c:pt idx="273">
                  <c:v>0.23935066031892363</c:v>
                </c:pt>
                <c:pt idx="274">
                  <c:v>0.23935066031892363</c:v>
                </c:pt>
                <c:pt idx="275">
                  <c:v>0.23935066031892363</c:v>
                </c:pt>
                <c:pt idx="276">
                  <c:v>0.23935066031892363</c:v>
                </c:pt>
                <c:pt idx="277">
                  <c:v>0.23935066031892363</c:v>
                </c:pt>
                <c:pt idx="278">
                  <c:v>0.23935066031892363</c:v>
                </c:pt>
                <c:pt idx="279">
                  <c:v>0.23935066031892363</c:v>
                </c:pt>
                <c:pt idx="280">
                  <c:v>0.23935066031892363</c:v>
                </c:pt>
                <c:pt idx="281">
                  <c:v>0.24007236659768938</c:v>
                </c:pt>
                <c:pt idx="282">
                  <c:v>0.24284711741580814</c:v>
                </c:pt>
                <c:pt idx="283">
                  <c:v>0.24650628549465101</c:v>
                </c:pt>
                <c:pt idx="284">
                  <c:v>0.25079215174182901</c:v>
                </c:pt>
                <c:pt idx="285">
                  <c:v>0.25549124481312935</c:v>
                </c:pt>
                <c:pt idx="286">
                  <c:v>0.26029438228569551</c:v>
                </c:pt>
                <c:pt idx="287">
                  <c:v>0.26556680943117755</c:v>
                </c:pt>
                <c:pt idx="288">
                  <c:v>0.27132005725881569</c:v>
                </c:pt>
                <c:pt idx="289">
                  <c:v>0.27641874858539922</c:v>
                </c:pt>
                <c:pt idx="290">
                  <c:v>0.27945874481278427</c:v>
                </c:pt>
                <c:pt idx="291">
                  <c:v>0.28039058466852251</c:v>
                </c:pt>
                <c:pt idx="292">
                  <c:v>0.28039058466852251</c:v>
                </c:pt>
                <c:pt idx="293">
                  <c:v>0.28039058466852251</c:v>
                </c:pt>
                <c:pt idx="294">
                  <c:v>0.28039058466852251</c:v>
                </c:pt>
                <c:pt idx="295">
                  <c:v>0.2807207487369342</c:v>
                </c:pt>
                <c:pt idx="296">
                  <c:v>0.28153400662608058</c:v>
                </c:pt>
                <c:pt idx="297">
                  <c:v>0.28267539175930706</c:v>
                </c:pt>
                <c:pt idx="298">
                  <c:v>0.28391148867874427</c:v>
                </c:pt>
                <c:pt idx="299">
                  <c:v>0.28491074022266316</c:v>
                </c:pt>
                <c:pt idx="300">
                  <c:v>0.28558203658396891</c:v>
                </c:pt>
                <c:pt idx="301">
                  <c:v>0.28583842806359133</c:v>
                </c:pt>
                <c:pt idx="302">
                  <c:v>0.28583842806359133</c:v>
                </c:pt>
                <c:pt idx="303">
                  <c:v>0.28583842806359133</c:v>
                </c:pt>
                <c:pt idx="304">
                  <c:v>0.28583842806359133</c:v>
                </c:pt>
                <c:pt idx="305">
                  <c:v>0.28583842806359133</c:v>
                </c:pt>
                <c:pt idx="306">
                  <c:v>0.28583842806359133</c:v>
                </c:pt>
                <c:pt idx="307">
                  <c:v>0.28583842806359133</c:v>
                </c:pt>
                <c:pt idx="308">
                  <c:v>0.28595395033349191</c:v>
                </c:pt>
                <c:pt idx="309">
                  <c:v>0.28613561184695369</c:v>
                </c:pt>
                <c:pt idx="310">
                  <c:v>0.28613561184695369</c:v>
                </c:pt>
                <c:pt idx="311">
                  <c:v>0.28613561184695369</c:v>
                </c:pt>
                <c:pt idx="312">
                  <c:v>0.28613561184695369</c:v>
                </c:pt>
                <c:pt idx="313">
                  <c:v>0.28613561184695369</c:v>
                </c:pt>
                <c:pt idx="314">
                  <c:v>0.28613561184695369</c:v>
                </c:pt>
                <c:pt idx="315">
                  <c:v>0.28613561184695369</c:v>
                </c:pt>
                <c:pt idx="316">
                  <c:v>0.28613561184695369</c:v>
                </c:pt>
                <c:pt idx="317">
                  <c:v>0.28613561184695369</c:v>
                </c:pt>
                <c:pt idx="318">
                  <c:v>0.28613561184695369</c:v>
                </c:pt>
                <c:pt idx="319">
                  <c:v>0.28613561184695369</c:v>
                </c:pt>
                <c:pt idx="320">
                  <c:v>0.28613561184695369</c:v>
                </c:pt>
                <c:pt idx="321">
                  <c:v>0.28613561184695369</c:v>
                </c:pt>
                <c:pt idx="322">
                  <c:v>0.28613561184695369</c:v>
                </c:pt>
                <c:pt idx="323">
                  <c:v>0.28614174222309485</c:v>
                </c:pt>
                <c:pt idx="324">
                  <c:v>0.28614174222309485</c:v>
                </c:pt>
                <c:pt idx="325">
                  <c:v>0.28622542466821083</c:v>
                </c:pt>
                <c:pt idx="326">
                  <c:v>0.28635053485573936</c:v>
                </c:pt>
                <c:pt idx="327">
                  <c:v>0.28635053485573936</c:v>
                </c:pt>
                <c:pt idx="328">
                  <c:v>0.28635053485573936</c:v>
                </c:pt>
                <c:pt idx="329">
                  <c:v>0.28635053485573936</c:v>
                </c:pt>
                <c:pt idx="330">
                  <c:v>0.28635053485573936</c:v>
                </c:pt>
                <c:pt idx="331">
                  <c:v>0.28635053485573936</c:v>
                </c:pt>
                <c:pt idx="332">
                  <c:v>0.28635053485573936</c:v>
                </c:pt>
                <c:pt idx="333">
                  <c:v>0.28635053485573936</c:v>
                </c:pt>
                <c:pt idx="334">
                  <c:v>0.28635053485573936</c:v>
                </c:pt>
                <c:pt idx="335">
                  <c:v>0.28635053485573936</c:v>
                </c:pt>
                <c:pt idx="336">
                  <c:v>0.28635053485573936</c:v>
                </c:pt>
                <c:pt idx="337">
                  <c:v>0.28647701487351834</c:v>
                </c:pt>
                <c:pt idx="338">
                  <c:v>0.286882099834881</c:v>
                </c:pt>
                <c:pt idx="339">
                  <c:v>0.28790139350131388</c:v>
                </c:pt>
                <c:pt idx="340">
                  <c:v>0.28982618718711312</c:v>
                </c:pt>
                <c:pt idx="341">
                  <c:v>0.29233901498626619</c:v>
                </c:pt>
                <c:pt idx="342">
                  <c:v>0.29422070086775565</c:v>
                </c:pt>
                <c:pt idx="343">
                  <c:v>0.29500741704012479</c:v>
                </c:pt>
                <c:pt idx="344">
                  <c:v>0.29549824790415929</c:v>
                </c:pt>
                <c:pt idx="345">
                  <c:v>0.29625928912318839</c:v>
                </c:pt>
                <c:pt idx="346">
                  <c:v>0.29705253758841255</c:v>
                </c:pt>
                <c:pt idx="347">
                  <c:v>0.2976685866471937</c:v>
                </c:pt>
                <c:pt idx="348">
                  <c:v>0.29848726884605348</c:v>
                </c:pt>
                <c:pt idx="349">
                  <c:v>0.29928001143565736</c:v>
                </c:pt>
                <c:pt idx="350">
                  <c:v>0.29984338144713885</c:v>
                </c:pt>
                <c:pt idx="351">
                  <c:v>0.30016503840417602</c:v>
                </c:pt>
                <c:pt idx="352">
                  <c:v>0.30038745289546714</c:v>
                </c:pt>
                <c:pt idx="353">
                  <c:v>0.30060839477016443</c:v>
                </c:pt>
                <c:pt idx="354">
                  <c:v>0.30087623256861046</c:v>
                </c:pt>
                <c:pt idx="355">
                  <c:v>0.30128915413441759</c:v>
                </c:pt>
                <c:pt idx="356">
                  <c:v>0.30175510828298757</c:v>
                </c:pt>
                <c:pt idx="357">
                  <c:v>0.3020278839707346</c:v>
                </c:pt>
                <c:pt idx="358">
                  <c:v>0.3020278839707346</c:v>
                </c:pt>
                <c:pt idx="359">
                  <c:v>0.3020278839707346</c:v>
                </c:pt>
                <c:pt idx="360">
                  <c:v>0.3020278839707346</c:v>
                </c:pt>
                <c:pt idx="361">
                  <c:v>0.3020278839707346</c:v>
                </c:pt>
                <c:pt idx="362">
                  <c:v>0.3020278839707346</c:v>
                </c:pt>
                <c:pt idx="363">
                  <c:v>0.3020278839707346</c:v>
                </c:pt>
                <c:pt idx="364">
                  <c:v>0.30208755207664467</c:v>
                </c:pt>
                <c:pt idx="365">
                  <c:v>0.30232662484111961</c:v>
                </c:pt>
                <c:pt idx="366">
                  <c:v>0.30271144391207944</c:v>
                </c:pt>
                <c:pt idx="367">
                  <c:v>0.30339918864265419</c:v>
                </c:pt>
                <c:pt idx="368">
                  <c:v>0.30450294105981784</c:v>
                </c:pt>
                <c:pt idx="369">
                  <c:v>0.30564238516166148</c:v>
                </c:pt>
                <c:pt idx="370">
                  <c:v>0.306319194916719</c:v>
                </c:pt>
                <c:pt idx="371">
                  <c:v>0.30636559541623515</c:v>
                </c:pt>
                <c:pt idx="372">
                  <c:v>0.30636559541623515</c:v>
                </c:pt>
                <c:pt idx="373">
                  <c:v>0.30636559541623515</c:v>
                </c:pt>
                <c:pt idx="374">
                  <c:v>0.30636559541623515</c:v>
                </c:pt>
                <c:pt idx="375">
                  <c:v>0.30636559541623515</c:v>
                </c:pt>
                <c:pt idx="376">
                  <c:v>0.30636559541623515</c:v>
                </c:pt>
                <c:pt idx="377">
                  <c:v>0.30636559541623515</c:v>
                </c:pt>
                <c:pt idx="378">
                  <c:v>0.30636559541623515</c:v>
                </c:pt>
                <c:pt idx="379">
                  <c:v>0.30636559541623515</c:v>
                </c:pt>
                <c:pt idx="380">
                  <c:v>0.30636559541623515</c:v>
                </c:pt>
                <c:pt idx="381">
                  <c:v>0.30636559541623515</c:v>
                </c:pt>
                <c:pt idx="382">
                  <c:v>0.30636559541623515</c:v>
                </c:pt>
                <c:pt idx="383">
                  <c:v>0.30636559541623515</c:v>
                </c:pt>
                <c:pt idx="384">
                  <c:v>0.30636559541623515</c:v>
                </c:pt>
                <c:pt idx="385">
                  <c:v>0.30636559541623515</c:v>
                </c:pt>
                <c:pt idx="386">
                  <c:v>0.30636559541623515</c:v>
                </c:pt>
                <c:pt idx="387">
                  <c:v>0.30636559541623515</c:v>
                </c:pt>
                <c:pt idx="388">
                  <c:v>0.30636559541623515</c:v>
                </c:pt>
                <c:pt idx="389">
                  <c:v>0.30636559541623515</c:v>
                </c:pt>
                <c:pt idx="390">
                  <c:v>0.30636559541623515</c:v>
                </c:pt>
                <c:pt idx="391">
                  <c:v>0.30636559541623515</c:v>
                </c:pt>
                <c:pt idx="392">
                  <c:v>0.30638777547017171</c:v>
                </c:pt>
                <c:pt idx="393">
                  <c:v>0.30656105165586972</c:v>
                </c:pt>
                <c:pt idx="394">
                  <c:v>0.30711558336032019</c:v>
                </c:pt>
                <c:pt idx="395">
                  <c:v>0.3082631427261478</c:v>
                </c:pt>
                <c:pt idx="396">
                  <c:v>0.31013870184754705</c:v>
                </c:pt>
                <c:pt idx="397">
                  <c:v>0.31276521122972462</c:v>
                </c:pt>
                <c:pt idx="398">
                  <c:v>0.31572441841580151</c:v>
                </c:pt>
                <c:pt idx="399">
                  <c:v>0.3179500009928064</c:v>
                </c:pt>
                <c:pt idx="400">
                  <c:v>0.31884771736805717</c:v>
                </c:pt>
                <c:pt idx="401">
                  <c:v>0.31884771736805717</c:v>
                </c:pt>
                <c:pt idx="402">
                  <c:v>0.31884771736805717</c:v>
                </c:pt>
                <c:pt idx="403">
                  <c:v>0.31884771736805717</c:v>
                </c:pt>
                <c:pt idx="404">
                  <c:v>0.31884771736805717</c:v>
                </c:pt>
                <c:pt idx="405">
                  <c:v>0.31884771736805717</c:v>
                </c:pt>
                <c:pt idx="406">
                  <c:v>0.31884771736805717</c:v>
                </c:pt>
                <c:pt idx="407">
                  <c:v>0.31884771736805717</c:v>
                </c:pt>
                <c:pt idx="408">
                  <c:v>0.31884771736805717</c:v>
                </c:pt>
                <c:pt idx="409">
                  <c:v>0.31884771736805717</c:v>
                </c:pt>
                <c:pt idx="410">
                  <c:v>0.31892179170812046</c:v>
                </c:pt>
                <c:pt idx="411">
                  <c:v>0.3191179048070763</c:v>
                </c:pt>
                <c:pt idx="412">
                  <c:v>0.3193663947318624</c:v>
                </c:pt>
                <c:pt idx="413">
                  <c:v>0.319670943749295</c:v>
                </c:pt>
                <c:pt idx="414">
                  <c:v>0.32016544525932156</c:v>
                </c:pt>
                <c:pt idx="415">
                  <c:v>0.3209984261104124</c:v>
                </c:pt>
                <c:pt idx="416">
                  <c:v>0.32200424099699132</c:v>
                </c:pt>
                <c:pt idx="417">
                  <c:v>0.32273245232158276</c:v>
                </c:pt>
                <c:pt idx="418">
                  <c:v>0.32294777215229686</c:v>
                </c:pt>
                <c:pt idx="419">
                  <c:v>0.32294777215229686</c:v>
                </c:pt>
                <c:pt idx="420">
                  <c:v>0.32294777215229686</c:v>
                </c:pt>
                <c:pt idx="421">
                  <c:v>0.32294777215229686</c:v>
                </c:pt>
                <c:pt idx="422">
                  <c:v>0.32303896638475604</c:v>
                </c:pt>
                <c:pt idx="423">
                  <c:v>0.32347287897458143</c:v>
                </c:pt>
                <c:pt idx="424">
                  <c:v>0.32443680256957957</c:v>
                </c:pt>
                <c:pt idx="425">
                  <c:v>0.32640682129754162</c:v>
                </c:pt>
                <c:pt idx="426">
                  <c:v>0.3298881967024902</c:v>
                </c:pt>
                <c:pt idx="427">
                  <c:v>0.33446995507132316</c:v>
                </c:pt>
                <c:pt idx="428">
                  <c:v>0.33814473741067003</c:v>
                </c:pt>
                <c:pt idx="429">
                  <c:v>0.33967209888756206</c:v>
                </c:pt>
                <c:pt idx="430">
                  <c:v>0.33975330071295012</c:v>
                </c:pt>
                <c:pt idx="431">
                  <c:v>0.33975330071295012</c:v>
                </c:pt>
                <c:pt idx="432">
                  <c:v>0.33975330071295012</c:v>
                </c:pt>
                <c:pt idx="433">
                  <c:v>0.33975330071295012</c:v>
                </c:pt>
                <c:pt idx="434">
                  <c:v>0.33975386972867849</c:v>
                </c:pt>
                <c:pt idx="435">
                  <c:v>0.33975386972867849</c:v>
                </c:pt>
                <c:pt idx="436">
                  <c:v>0.33975386972867849</c:v>
                </c:pt>
                <c:pt idx="437">
                  <c:v>0.33975386972867849</c:v>
                </c:pt>
                <c:pt idx="438">
                  <c:v>0.33975386972867849</c:v>
                </c:pt>
                <c:pt idx="439">
                  <c:v>0.33975386972867849</c:v>
                </c:pt>
                <c:pt idx="440">
                  <c:v>0.33975386972867849</c:v>
                </c:pt>
                <c:pt idx="441">
                  <c:v>0.33975386972867849</c:v>
                </c:pt>
                <c:pt idx="442">
                  <c:v>0.33975386972867849</c:v>
                </c:pt>
                <c:pt idx="443">
                  <c:v>0.33975386972867849</c:v>
                </c:pt>
                <c:pt idx="444">
                  <c:v>0.33975386972867849</c:v>
                </c:pt>
                <c:pt idx="445">
                  <c:v>0.33975386972867849</c:v>
                </c:pt>
                <c:pt idx="446">
                  <c:v>0.33975386972867849</c:v>
                </c:pt>
                <c:pt idx="447">
                  <c:v>0.33975386972867849</c:v>
                </c:pt>
                <c:pt idx="448">
                  <c:v>0.33975386972867849</c:v>
                </c:pt>
                <c:pt idx="449">
                  <c:v>0.33975386972867849</c:v>
                </c:pt>
                <c:pt idx="450">
                  <c:v>0.33975386972867849</c:v>
                </c:pt>
                <c:pt idx="451">
                  <c:v>0.33975386972867849</c:v>
                </c:pt>
                <c:pt idx="452">
                  <c:v>0.33975386972867849</c:v>
                </c:pt>
                <c:pt idx="453">
                  <c:v>0.33975386972867849</c:v>
                </c:pt>
                <c:pt idx="454">
                  <c:v>0.33975386972867849</c:v>
                </c:pt>
                <c:pt idx="455">
                  <c:v>0.33975386972867849</c:v>
                </c:pt>
                <c:pt idx="456">
                  <c:v>0.33975386972867849</c:v>
                </c:pt>
                <c:pt idx="457">
                  <c:v>0.33975386972867849</c:v>
                </c:pt>
                <c:pt idx="458">
                  <c:v>0.33975386972867849</c:v>
                </c:pt>
                <c:pt idx="459">
                  <c:v>0.33975386972867849</c:v>
                </c:pt>
                <c:pt idx="460">
                  <c:v>0.33975386972867849</c:v>
                </c:pt>
                <c:pt idx="461">
                  <c:v>0.33975386972867849</c:v>
                </c:pt>
                <c:pt idx="462">
                  <c:v>0.33975386972867849</c:v>
                </c:pt>
                <c:pt idx="463">
                  <c:v>0.33975386972867849</c:v>
                </c:pt>
                <c:pt idx="464">
                  <c:v>0.33975386972867849</c:v>
                </c:pt>
                <c:pt idx="465">
                  <c:v>0.33975386972867849</c:v>
                </c:pt>
                <c:pt idx="466">
                  <c:v>0.33975386972867849</c:v>
                </c:pt>
                <c:pt idx="467">
                  <c:v>0.33975386972867849</c:v>
                </c:pt>
                <c:pt idx="468">
                  <c:v>0.33975386972867849</c:v>
                </c:pt>
                <c:pt idx="469">
                  <c:v>0.33975386972867849</c:v>
                </c:pt>
                <c:pt idx="470">
                  <c:v>0.33975386972867849</c:v>
                </c:pt>
                <c:pt idx="471">
                  <c:v>0.33975386972867849</c:v>
                </c:pt>
                <c:pt idx="472">
                  <c:v>0.33975386972867849</c:v>
                </c:pt>
                <c:pt idx="473">
                  <c:v>0.33975386972867849</c:v>
                </c:pt>
                <c:pt idx="474">
                  <c:v>0.33975386972867849</c:v>
                </c:pt>
                <c:pt idx="475">
                  <c:v>0.33975386972867849</c:v>
                </c:pt>
                <c:pt idx="476">
                  <c:v>0.33975386972867849</c:v>
                </c:pt>
                <c:pt idx="477">
                  <c:v>0.33975386972867849</c:v>
                </c:pt>
                <c:pt idx="478">
                  <c:v>0.33975386972867849</c:v>
                </c:pt>
                <c:pt idx="479">
                  <c:v>0.33975386972867849</c:v>
                </c:pt>
                <c:pt idx="480">
                  <c:v>0.33975386972867849</c:v>
                </c:pt>
                <c:pt idx="481">
                  <c:v>0.33975386972867849</c:v>
                </c:pt>
                <c:pt idx="482">
                  <c:v>0.33975386972867849</c:v>
                </c:pt>
                <c:pt idx="483">
                  <c:v>0.33975386972867849</c:v>
                </c:pt>
                <c:pt idx="484">
                  <c:v>0.33975386972867849</c:v>
                </c:pt>
                <c:pt idx="485">
                  <c:v>0.33975386972867849</c:v>
                </c:pt>
                <c:pt idx="486">
                  <c:v>0.33975386972867849</c:v>
                </c:pt>
                <c:pt idx="487">
                  <c:v>0.33975386972867849</c:v>
                </c:pt>
                <c:pt idx="488">
                  <c:v>0.33975386972867849</c:v>
                </c:pt>
                <c:pt idx="489">
                  <c:v>0.33975386972867849</c:v>
                </c:pt>
                <c:pt idx="490">
                  <c:v>0.33975386972867849</c:v>
                </c:pt>
                <c:pt idx="491">
                  <c:v>0.33975386972867849</c:v>
                </c:pt>
                <c:pt idx="492">
                  <c:v>0.33975386972867849</c:v>
                </c:pt>
                <c:pt idx="493">
                  <c:v>0.33975386972867849</c:v>
                </c:pt>
                <c:pt idx="494">
                  <c:v>0.33975386972867849</c:v>
                </c:pt>
                <c:pt idx="495">
                  <c:v>0.33975386972867849</c:v>
                </c:pt>
                <c:pt idx="496">
                  <c:v>0.33975386972867849</c:v>
                </c:pt>
                <c:pt idx="497">
                  <c:v>0.33975386972867849</c:v>
                </c:pt>
                <c:pt idx="498">
                  <c:v>0.33975386972867849</c:v>
                </c:pt>
                <c:pt idx="499">
                  <c:v>0.33975386972867849</c:v>
                </c:pt>
                <c:pt idx="500">
                  <c:v>0.33975386972867849</c:v>
                </c:pt>
                <c:pt idx="501">
                  <c:v>0.33975386972867849</c:v>
                </c:pt>
                <c:pt idx="502">
                  <c:v>0.33975386972867849</c:v>
                </c:pt>
                <c:pt idx="503">
                  <c:v>0.33975386972867849</c:v>
                </c:pt>
                <c:pt idx="504">
                  <c:v>0.33975386972867849</c:v>
                </c:pt>
                <c:pt idx="505">
                  <c:v>0.33975386972867849</c:v>
                </c:pt>
                <c:pt idx="506">
                  <c:v>0.33975386972867849</c:v>
                </c:pt>
                <c:pt idx="507">
                  <c:v>0.33975386972867849</c:v>
                </c:pt>
                <c:pt idx="508">
                  <c:v>0.33975386972867849</c:v>
                </c:pt>
                <c:pt idx="509">
                  <c:v>0.33975386972867849</c:v>
                </c:pt>
                <c:pt idx="510">
                  <c:v>0.33975386972867849</c:v>
                </c:pt>
                <c:pt idx="511">
                  <c:v>0.33975386972867849</c:v>
                </c:pt>
                <c:pt idx="512">
                  <c:v>0.33977951653930233</c:v>
                </c:pt>
                <c:pt idx="513">
                  <c:v>0.34006381968402233</c:v>
                </c:pt>
                <c:pt idx="514">
                  <c:v>0.3411815372259932</c:v>
                </c:pt>
                <c:pt idx="515">
                  <c:v>0.34336886098908642</c:v>
                </c:pt>
                <c:pt idx="516">
                  <c:v>0.3460566224271025</c:v>
                </c:pt>
                <c:pt idx="517">
                  <c:v>0.34806936566728547</c:v>
                </c:pt>
                <c:pt idx="518">
                  <c:v>0.34882064486067121</c:v>
                </c:pt>
                <c:pt idx="519">
                  <c:v>0.34882064486067121</c:v>
                </c:pt>
                <c:pt idx="520">
                  <c:v>0.34882064486067121</c:v>
                </c:pt>
                <c:pt idx="521">
                  <c:v>0.34882064486067121</c:v>
                </c:pt>
                <c:pt idx="522">
                  <c:v>0.34882064486067121</c:v>
                </c:pt>
                <c:pt idx="523">
                  <c:v>0.34882064486067121</c:v>
                </c:pt>
                <c:pt idx="524">
                  <c:v>0.34882064486067121</c:v>
                </c:pt>
                <c:pt idx="525">
                  <c:v>0.34882064486067121</c:v>
                </c:pt>
                <c:pt idx="526">
                  <c:v>0.34882064486067121</c:v>
                </c:pt>
                <c:pt idx="527">
                  <c:v>0.34882064486067121</c:v>
                </c:pt>
                <c:pt idx="528">
                  <c:v>0.34882064486067121</c:v>
                </c:pt>
                <c:pt idx="529">
                  <c:v>0.34882064486067121</c:v>
                </c:pt>
                <c:pt idx="530">
                  <c:v>0.34882064486067121</c:v>
                </c:pt>
                <c:pt idx="531">
                  <c:v>0.34882064486067121</c:v>
                </c:pt>
                <c:pt idx="532">
                  <c:v>0.34882064486067121</c:v>
                </c:pt>
                <c:pt idx="533">
                  <c:v>0.34882639661911341</c:v>
                </c:pt>
                <c:pt idx="534">
                  <c:v>0.34889835542654452</c:v>
                </c:pt>
                <c:pt idx="535">
                  <c:v>0.34914583578971731</c:v>
                </c:pt>
                <c:pt idx="536">
                  <c:v>0.34963850585063266</c:v>
                </c:pt>
                <c:pt idx="537">
                  <c:v>0.35081482164056871</c:v>
                </c:pt>
                <c:pt idx="538">
                  <c:v>0.35331639831134148</c:v>
                </c:pt>
                <c:pt idx="539">
                  <c:v>0.35678616058555879</c:v>
                </c:pt>
                <c:pt idx="540">
                  <c:v>0.3593057792533968</c:v>
                </c:pt>
                <c:pt idx="541">
                  <c:v>0.3601590673718687</c:v>
                </c:pt>
                <c:pt idx="542">
                  <c:v>0.36033287117964102</c:v>
                </c:pt>
                <c:pt idx="543">
                  <c:v>0.36033287117964102</c:v>
                </c:pt>
                <c:pt idx="544">
                  <c:v>0.36033287117964102</c:v>
                </c:pt>
                <c:pt idx="545">
                  <c:v>0.36033287117964102</c:v>
                </c:pt>
                <c:pt idx="546">
                  <c:v>0.36033287117964102</c:v>
                </c:pt>
                <c:pt idx="547">
                  <c:v>0.36033287117964102</c:v>
                </c:pt>
                <c:pt idx="548">
                  <c:v>0.36033287117964102</c:v>
                </c:pt>
                <c:pt idx="549">
                  <c:v>0.36033287117964102</c:v>
                </c:pt>
                <c:pt idx="550">
                  <c:v>0.36033287117964102</c:v>
                </c:pt>
                <c:pt idx="551">
                  <c:v>0.36033287117964102</c:v>
                </c:pt>
                <c:pt idx="552">
                  <c:v>0.36033287117964102</c:v>
                </c:pt>
                <c:pt idx="553">
                  <c:v>0.36033287117964102</c:v>
                </c:pt>
                <c:pt idx="554">
                  <c:v>0.36033287117964102</c:v>
                </c:pt>
                <c:pt idx="555">
                  <c:v>0.36040145532104034</c:v>
                </c:pt>
                <c:pt idx="556">
                  <c:v>0.36056086848764546</c:v>
                </c:pt>
                <c:pt idx="557">
                  <c:v>0.36083828959732867</c:v>
                </c:pt>
                <c:pt idx="558">
                  <c:v>0.3612465539748021</c:v>
                </c:pt>
                <c:pt idx="559">
                  <c:v>0.36205378271188493</c:v>
                </c:pt>
                <c:pt idx="560">
                  <c:v>0.36291958763243404</c:v>
                </c:pt>
                <c:pt idx="561">
                  <c:v>0.36322351511770978</c:v>
                </c:pt>
                <c:pt idx="562">
                  <c:v>0.36338010544377769</c:v>
                </c:pt>
                <c:pt idx="563">
                  <c:v>0.36338010544377769</c:v>
                </c:pt>
                <c:pt idx="564">
                  <c:v>0.36338010544377769</c:v>
                </c:pt>
                <c:pt idx="565">
                  <c:v>0.36338010544377769</c:v>
                </c:pt>
                <c:pt idx="566">
                  <c:v>0.36338010544377769</c:v>
                </c:pt>
                <c:pt idx="567">
                  <c:v>0.36338010544377769</c:v>
                </c:pt>
                <c:pt idx="568">
                  <c:v>0.36338010544377769</c:v>
                </c:pt>
                <c:pt idx="569">
                  <c:v>0.36338010544377769</c:v>
                </c:pt>
                <c:pt idx="570">
                  <c:v>0.36338010544377769</c:v>
                </c:pt>
                <c:pt idx="571">
                  <c:v>0.36338010544377769</c:v>
                </c:pt>
                <c:pt idx="572">
                  <c:v>0.36338010544377769</c:v>
                </c:pt>
                <c:pt idx="573">
                  <c:v>0.36338010544377769</c:v>
                </c:pt>
                <c:pt idx="574">
                  <c:v>0.36338010544377769</c:v>
                </c:pt>
                <c:pt idx="575">
                  <c:v>0.36338010544377769</c:v>
                </c:pt>
                <c:pt idx="576">
                  <c:v>0.36338010544377769</c:v>
                </c:pt>
                <c:pt idx="577">
                  <c:v>0.36338010544377769</c:v>
                </c:pt>
                <c:pt idx="578">
                  <c:v>0.36338010544377769</c:v>
                </c:pt>
                <c:pt idx="579">
                  <c:v>0.36338010544377769</c:v>
                </c:pt>
                <c:pt idx="580">
                  <c:v>0.36338010544377769</c:v>
                </c:pt>
                <c:pt idx="581">
                  <c:v>0.36338010544377769</c:v>
                </c:pt>
                <c:pt idx="582">
                  <c:v>0.36338010544377769</c:v>
                </c:pt>
                <c:pt idx="583">
                  <c:v>0.36338010544377769</c:v>
                </c:pt>
                <c:pt idx="584">
                  <c:v>0.36338010544377769</c:v>
                </c:pt>
                <c:pt idx="585">
                  <c:v>0.36338010544377769</c:v>
                </c:pt>
                <c:pt idx="586">
                  <c:v>0.36338010544377769</c:v>
                </c:pt>
                <c:pt idx="587">
                  <c:v>0.36338010544377769</c:v>
                </c:pt>
                <c:pt idx="588">
                  <c:v>0.36338010544377769</c:v>
                </c:pt>
                <c:pt idx="589">
                  <c:v>0.36338010544377769</c:v>
                </c:pt>
                <c:pt idx="590">
                  <c:v>0.36338010544377769</c:v>
                </c:pt>
                <c:pt idx="591">
                  <c:v>0.36338010544377769</c:v>
                </c:pt>
                <c:pt idx="592">
                  <c:v>0.36338010544377769</c:v>
                </c:pt>
                <c:pt idx="593">
                  <c:v>0.36338010544377769</c:v>
                </c:pt>
                <c:pt idx="594">
                  <c:v>0.36338010544377769</c:v>
                </c:pt>
                <c:pt idx="595">
                  <c:v>0.36338010544377769</c:v>
                </c:pt>
                <c:pt idx="596">
                  <c:v>0.36338010544377769</c:v>
                </c:pt>
                <c:pt idx="597">
                  <c:v>0.36338010544377769</c:v>
                </c:pt>
                <c:pt idx="598">
                  <c:v>0.36338010544377769</c:v>
                </c:pt>
                <c:pt idx="599">
                  <c:v>0.36338010544377769</c:v>
                </c:pt>
                <c:pt idx="600">
                  <c:v>0.36338010544377769</c:v>
                </c:pt>
                <c:pt idx="601">
                  <c:v>0.36342446880368456</c:v>
                </c:pt>
                <c:pt idx="602">
                  <c:v>0.36357954451677454</c:v>
                </c:pt>
                <c:pt idx="603">
                  <c:v>0.36420063794962004</c:v>
                </c:pt>
                <c:pt idx="604">
                  <c:v>0.36575905581819812</c:v>
                </c:pt>
                <c:pt idx="605">
                  <c:v>0.36851817093588546</c:v>
                </c:pt>
                <c:pt idx="606">
                  <c:v>0.37258765968011703</c:v>
                </c:pt>
                <c:pt idx="607">
                  <c:v>0.37759201108433127</c:v>
                </c:pt>
                <c:pt idx="608">
                  <c:v>0.38287448513350103</c:v>
                </c:pt>
                <c:pt idx="609">
                  <c:v>0.38834085539112484</c:v>
                </c:pt>
                <c:pt idx="610">
                  <c:v>0.39435056333765128</c:v>
                </c:pt>
                <c:pt idx="611">
                  <c:v>0.40068581797797642</c:v>
                </c:pt>
                <c:pt idx="612">
                  <c:v>0.40583138498396149</c:v>
                </c:pt>
                <c:pt idx="613">
                  <c:v>0.40862994960833854</c:v>
                </c:pt>
                <c:pt idx="614">
                  <c:v>0.409687157936514</c:v>
                </c:pt>
                <c:pt idx="615">
                  <c:v>0.41031559210171259</c:v>
                </c:pt>
                <c:pt idx="616">
                  <c:v>0.41094069693860319</c:v>
                </c:pt>
                <c:pt idx="617">
                  <c:v>0.41130853435999792</c:v>
                </c:pt>
                <c:pt idx="618">
                  <c:v>0.41130853435999792</c:v>
                </c:pt>
                <c:pt idx="619">
                  <c:v>0.41130853435999792</c:v>
                </c:pt>
                <c:pt idx="620">
                  <c:v>0.41130853435999792</c:v>
                </c:pt>
                <c:pt idx="621">
                  <c:v>0.41130853435999792</c:v>
                </c:pt>
                <c:pt idx="622">
                  <c:v>0.41157962807300019</c:v>
                </c:pt>
                <c:pt idx="623">
                  <c:v>0.41238592802907509</c:v>
                </c:pt>
                <c:pt idx="624">
                  <c:v>0.41373924238266169</c:v>
                </c:pt>
                <c:pt idx="625">
                  <c:v>0.41543401819518588</c:v>
                </c:pt>
                <c:pt idx="626">
                  <c:v>0.41692449035073237</c:v>
                </c:pt>
                <c:pt idx="627">
                  <c:v>0.41795182145605464</c:v>
                </c:pt>
                <c:pt idx="628">
                  <c:v>0.41873994634995715</c:v>
                </c:pt>
                <c:pt idx="629">
                  <c:v>0.41960780664766623</c:v>
                </c:pt>
                <c:pt idx="630">
                  <c:v>0.42095884705036457</c:v>
                </c:pt>
                <c:pt idx="631">
                  <c:v>0.42306728523786485</c:v>
                </c:pt>
                <c:pt idx="632">
                  <c:v>0.4257364895669481</c:v>
                </c:pt>
                <c:pt idx="633">
                  <c:v>0.4288364713135403</c:v>
                </c:pt>
                <c:pt idx="634">
                  <c:v>0.43214268417792562</c:v>
                </c:pt>
                <c:pt idx="635">
                  <c:v>0.43520621542108551</c:v>
                </c:pt>
                <c:pt idx="636">
                  <c:v>0.43753230163266699</c:v>
                </c:pt>
                <c:pt idx="637">
                  <c:v>0.43896709338132234</c:v>
                </c:pt>
                <c:pt idx="638">
                  <c:v>0.43994253986891801</c:v>
                </c:pt>
                <c:pt idx="639">
                  <c:v>0.44073032536258172</c:v>
                </c:pt>
                <c:pt idx="640">
                  <c:v>0.44151030633903338</c:v>
                </c:pt>
                <c:pt idx="641">
                  <c:v>0.44292463554187</c:v>
                </c:pt>
                <c:pt idx="642">
                  <c:v>0.445561128404099</c:v>
                </c:pt>
                <c:pt idx="643">
                  <c:v>0.44866403724290854</c:v>
                </c:pt>
                <c:pt idx="644">
                  <c:v>0.4509808210602369</c:v>
                </c:pt>
                <c:pt idx="645">
                  <c:v>0.45283717560663223</c:v>
                </c:pt>
                <c:pt idx="646">
                  <c:v>0.45481460580613847</c:v>
                </c:pt>
                <c:pt idx="647">
                  <c:v>0.45681714185020356</c:v>
                </c:pt>
                <c:pt idx="648">
                  <c:v>0.45864845298922108</c:v>
                </c:pt>
                <c:pt idx="649">
                  <c:v>0.45999868314098585</c:v>
                </c:pt>
                <c:pt idx="650">
                  <c:v>0.46035918111837104</c:v>
                </c:pt>
                <c:pt idx="651">
                  <c:v>0.46035918111837104</c:v>
                </c:pt>
                <c:pt idx="652">
                  <c:v>0.46035918111837104</c:v>
                </c:pt>
                <c:pt idx="653">
                  <c:v>0.46035918111837104</c:v>
                </c:pt>
                <c:pt idx="654">
                  <c:v>0.46035918111837104</c:v>
                </c:pt>
                <c:pt idx="655">
                  <c:v>0.46035918111837104</c:v>
                </c:pt>
                <c:pt idx="656">
                  <c:v>0.46035918111837104</c:v>
                </c:pt>
                <c:pt idx="657">
                  <c:v>0.46035918111837104</c:v>
                </c:pt>
                <c:pt idx="658">
                  <c:v>0.46035918111837104</c:v>
                </c:pt>
                <c:pt idx="659">
                  <c:v>0.46035918111837104</c:v>
                </c:pt>
                <c:pt idx="660">
                  <c:v>0.46035918111837104</c:v>
                </c:pt>
                <c:pt idx="661">
                  <c:v>0.46035918111837104</c:v>
                </c:pt>
                <c:pt idx="662">
                  <c:v>0.46035918111837104</c:v>
                </c:pt>
                <c:pt idx="663">
                  <c:v>0.46035918111837104</c:v>
                </c:pt>
                <c:pt idx="664">
                  <c:v>0.46035918111837104</c:v>
                </c:pt>
                <c:pt idx="665">
                  <c:v>0.46035918111837104</c:v>
                </c:pt>
                <c:pt idx="666">
                  <c:v>0.46090047052524141</c:v>
                </c:pt>
                <c:pt idx="667">
                  <c:v>0.46260115602646062</c:v>
                </c:pt>
                <c:pt idx="668">
                  <c:v>0.46581204579804192</c:v>
                </c:pt>
                <c:pt idx="669">
                  <c:v>0.46967011212648679</c:v>
                </c:pt>
                <c:pt idx="670">
                  <c:v>0.47425916742711</c:v>
                </c:pt>
                <c:pt idx="671">
                  <c:v>0.47798399588611473</c:v>
                </c:pt>
                <c:pt idx="672">
                  <c:v>0.48078238902010811</c:v>
                </c:pt>
                <c:pt idx="673">
                  <c:v>0.48376724718172848</c:v>
                </c:pt>
                <c:pt idx="674">
                  <c:v>0.48694231671385646</c:v>
                </c:pt>
                <c:pt idx="675">
                  <c:v>0.48913285481587027</c:v>
                </c:pt>
                <c:pt idx="676">
                  <c:v>0.49008663885274617</c:v>
                </c:pt>
                <c:pt idx="677">
                  <c:v>0.49008663885274617</c:v>
                </c:pt>
                <c:pt idx="678">
                  <c:v>0.49008663885274617</c:v>
                </c:pt>
                <c:pt idx="679">
                  <c:v>0.49008663885274617</c:v>
                </c:pt>
                <c:pt idx="680">
                  <c:v>0.49008663885274617</c:v>
                </c:pt>
                <c:pt idx="681">
                  <c:v>0.49008663885274617</c:v>
                </c:pt>
                <c:pt idx="682">
                  <c:v>0.49008663885274617</c:v>
                </c:pt>
                <c:pt idx="683">
                  <c:v>0.49008663885274617</c:v>
                </c:pt>
                <c:pt idx="684">
                  <c:v>0.49008663885274617</c:v>
                </c:pt>
                <c:pt idx="685">
                  <c:v>0.49105258076201536</c:v>
                </c:pt>
                <c:pt idx="686">
                  <c:v>0.4931100375645896</c:v>
                </c:pt>
                <c:pt idx="687">
                  <c:v>0.49526510713033312</c:v>
                </c:pt>
                <c:pt idx="688">
                  <c:v>0.49756680818153726</c:v>
                </c:pt>
                <c:pt idx="689">
                  <c:v>0.50005816995821339</c:v>
                </c:pt>
                <c:pt idx="690">
                  <c:v>0.50173295448698429</c:v>
                </c:pt>
                <c:pt idx="691">
                  <c:v>0.50253527930671349</c:v>
                </c:pt>
                <c:pt idx="692">
                  <c:v>0.50339837738622784</c:v>
                </c:pt>
                <c:pt idx="693">
                  <c:v>0.50467282326066087</c:v>
                </c:pt>
                <c:pt idx="694">
                  <c:v>0.50587820624666435</c:v>
                </c:pt>
                <c:pt idx="695">
                  <c:v>0.50612844480110375</c:v>
                </c:pt>
                <c:pt idx="696">
                  <c:v>0.50612844480110375</c:v>
                </c:pt>
                <c:pt idx="697">
                  <c:v>0.50612844480110375</c:v>
                </c:pt>
                <c:pt idx="698">
                  <c:v>0.50612844480110375</c:v>
                </c:pt>
                <c:pt idx="699">
                  <c:v>0.50612844480110375</c:v>
                </c:pt>
                <c:pt idx="700">
                  <c:v>0.50612844480110375</c:v>
                </c:pt>
                <c:pt idx="701">
                  <c:v>0.50612844480110375</c:v>
                </c:pt>
                <c:pt idx="702">
                  <c:v>0.50626291867498618</c:v>
                </c:pt>
                <c:pt idx="703">
                  <c:v>0.50643379349408468</c:v>
                </c:pt>
                <c:pt idx="704">
                  <c:v>0.50643379349408468</c:v>
                </c:pt>
                <c:pt idx="705">
                  <c:v>0.50643379349408468</c:v>
                </c:pt>
                <c:pt idx="706">
                  <c:v>0.50643379349408468</c:v>
                </c:pt>
                <c:pt idx="707">
                  <c:v>0.50643379349408468</c:v>
                </c:pt>
                <c:pt idx="708">
                  <c:v>0.50643379349408468</c:v>
                </c:pt>
                <c:pt idx="709">
                  <c:v>0.5066199852840898</c:v>
                </c:pt>
                <c:pt idx="710">
                  <c:v>0.50790191498788906</c:v>
                </c:pt>
                <c:pt idx="711">
                  <c:v>0.51040130007704021</c:v>
                </c:pt>
                <c:pt idx="712">
                  <c:v>0.51232893934738666</c:v>
                </c:pt>
                <c:pt idx="713">
                  <c:v>0.51258513554192708</c:v>
                </c:pt>
                <c:pt idx="714">
                  <c:v>0.51258513554192708</c:v>
                </c:pt>
                <c:pt idx="715">
                  <c:v>0.51258513554192708</c:v>
                </c:pt>
                <c:pt idx="716">
                  <c:v>0.51258513554192708</c:v>
                </c:pt>
                <c:pt idx="717">
                  <c:v>0.51258513554192708</c:v>
                </c:pt>
                <c:pt idx="718">
                  <c:v>0.51289613057267291</c:v>
                </c:pt>
                <c:pt idx="719">
                  <c:v>0.51391046862461853</c:v>
                </c:pt>
                <c:pt idx="720">
                  <c:v>0.51558093126566185</c:v>
                </c:pt>
                <c:pt idx="721">
                  <c:v>0.51723071490195949</c:v>
                </c:pt>
                <c:pt idx="722">
                  <c:v>0.51886085998477205</c:v>
                </c:pt>
                <c:pt idx="723">
                  <c:v>0.52041534144976043</c:v>
                </c:pt>
                <c:pt idx="724">
                  <c:v>0.52237192111347441</c:v>
                </c:pt>
                <c:pt idx="725">
                  <c:v>0.52538557909715267</c:v>
                </c:pt>
                <c:pt idx="726">
                  <c:v>0.52998932905252882</c:v>
                </c:pt>
                <c:pt idx="727">
                  <c:v>0.53521441304472051</c:v>
                </c:pt>
                <c:pt idx="728">
                  <c:v>0.53928759074210297</c:v>
                </c:pt>
                <c:pt idx="729">
                  <c:v>0.5425371045923354</c:v>
                </c:pt>
                <c:pt idx="730">
                  <c:v>0.54440616332773029</c:v>
                </c:pt>
                <c:pt idx="731">
                  <c:v>0.54534908075946431</c:v>
                </c:pt>
                <c:pt idx="732">
                  <c:v>0.54622297463590208</c:v>
                </c:pt>
                <c:pt idx="733">
                  <c:v>0.54717725987956001</c:v>
                </c:pt>
                <c:pt idx="734">
                  <c:v>0.54821267375723925</c:v>
                </c:pt>
                <c:pt idx="735">
                  <c:v>0.54940817104412387</c:v>
                </c:pt>
                <c:pt idx="736">
                  <c:v>0.55084540703173168</c:v>
                </c:pt>
                <c:pt idx="737">
                  <c:v>0.55223677069877786</c:v>
                </c:pt>
                <c:pt idx="738">
                  <c:v>0.55326136240501678</c:v>
                </c:pt>
                <c:pt idx="739">
                  <c:v>0.55497794523789301</c:v>
                </c:pt>
                <c:pt idx="740">
                  <c:v>0.55754753043949667</c:v>
                </c:pt>
                <c:pt idx="741">
                  <c:v>0.55987809101544062</c:v>
                </c:pt>
                <c:pt idx="742">
                  <c:v>0.5614460041320346</c:v>
                </c:pt>
                <c:pt idx="743">
                  <c:v>0.56244525567595349</c:v>
                </c:pt>
                <c:pt idx="744">
                  <c:v>0.56336640402413785</c:v>
                </c:pt>
                <c:pt idx="745">
                  <c:v>0.5642875523723222</c:v>
                </c:pt>
                <c:pt idx="746">
                  <c:v>0.56554194053742546</c:v>
                </c:pt>
                <c:pt idx="747">
                  <c:v>0.56731299060780349</c:v>
                </c:pt>
                <c:pt idx="748">
                  <c:v>0.56946112609420096</c:v>
                </c:pt>
                <c:pt idx="749">
                  <c:v>0.57140452849384005</c:v>
                </c:pt>
                <c:pt idx="750">
                  <c:v>0.5726816573156277</c:v>
                </c:pt>
                <c:pt idx="751">
                  <c:v>0.57352717492985361</c:v>
                </c:pt>
                <c:pt idx="752">
                  <c:v>0.57402425486353947</c:v>
                </c:pt>
                <c:pt idx="753">
                  <c:v>0.57402425486353947</c:v>
                </c:pt>
                <c:pt idx="754">
                  <c:v>0.57402425486353947</c:v>
                </c:pt>
                <c:pt idx="755">
                  <c:v>0.57402425486353947</c:v>
                </c:pt>
                <c:pt idx="756">
                  <c:v>0.57402425486353947</c:v>
                </c:pt>
                <c:pt idx="757">
                  <c:v>0.57402425486353947</c:v>
                </c:pt>
                <c:pt idx="758">
                  <c:v>0.57402425486353947</c:v>
                </c:pt>
                <c:pt idx="759">
                  <c:v>0.57402425486353947</c:v>
                </c:pt>
                <c:pt idx="760">
                  <c:v>0.57402425486353947</c:v>
                </c:pt>
                <c:pt idx="761">
                  <c:v>0.57402425486353947</c:v>
                </c:pt>
                <c:pt idx="762">
                  <c:v>0.57402425486353947</c:v>
                </c:pt>
                <c:pt idx="763">
                  <c:v>0.57402425486353947</c:v>
                </c:pt>
                <c:pt idx="764">
                  <c:v>0.57402425486353947</c:v>
                </c:pt>
                <c:pt idx="765">
                  <c:v>0.57502270132758571</c:v>
                </c:pt>
                <c:pt idx="766">
                  <c:v>0.57691503639661257</c:v>
                </c:pt>
                <c:pt idx="767">
                  <c:v>0.5792161303882063</c:v>
                </c:pt>
                <c:pt idx="768">
                  <c:v>0.58196692486643231</c:v>
                </c:pt>
                <c:pt idx="769">
                  <c:v>0.58566023383427568</c:v>
                </c:pt>
                <c:pt idx="770">
                  <c:v>0.59107896460533393</c:v>
                </c:pt>
                <c:pt idx="771">
                  <c:v>0.59754706333517515</c:v>
                </c:pt>
                <c:pt idx="772">
                  <c:v>0.60450290667427575</c:v>
                </c:pt>
                <c:pt idx="773">
                  <c:v>0.61110142389566069</c:v>
                </c:pt>
                <c:pt idx="774">
                  <c:v>0.61721360486876287</c:v>
                </c:pt>
                <c:pt idx="775">
                  <c:v>0.62401358619869229</c:v>
                </c:pt>
                <c:pt idx="776">
                  <c:v>0.63019458093738301</c:v>
                </c:pt>
                <c:pt idx="777">
                  <c:v>0.63531997140531637</c:v>
                </c:pt>
                <c:pt idx="778">
                  <c:v>0.64015755853425116</c:v>
                </c:pt>
                <c:pt idx="779">
                  <c:v>0.64467038343352734</c:v>
                </c:pt>
                <c:pt idx="780">
                  <c:v>0.64858158672172961</c:v>
                </c:pt>
                <c:pt idx="781">
                  <c:v>0.65194412025241322</c:v>
                </c:pt>
                <c:pt idx="782">
                  <c:v>0.65482408344367726</c:v>
                </c:pt>
                <c:pt idx="783">
                  <c:v>0.6573053903190198</c:v>
                </c:pt>
                <c:pt idx="784">
                  <c:v>0.65969871273756264</c:v>
                </c:pt>
                <c:pt idx="785">
                  <c:v>0.66256499630548527</c:v>
                </c:pt>
                <c:pt idx="786">
                  <c:v>0.66560005346759377</c:v>
                </c:pt>
                <c:pt idx="787">
                  <c:v>0.66799882989157733</c:v>
                </c:pt>
                <c:pt idx="788">
                  <c:v>0.66983903241710141</c:v>
                </c:pt>
                <c:pt idx="789">
                  <c:v>0.67167923494262549</c:v>
                </c:pt>
                <c:pt idx="790">
                  <c:v>0.67386605072935346</c:v>
                </c:pt>
                <c:pt idx="791">
                  <c:v>0.67630186795340708</c:v>
                </c:pt>
                <c:pt idx="792">
                  <c:v>0.67795929376689212</c:v>
                </c:pt>
                <c:pt idx="793">
                  <c:v>0.67795929376689212</c:v>
                </c:pt>
                <c:pt idx="794">
                  <c:v>0.67795929376689212</c:v>
                </c:pt>
                <c:pt idx="795">
                  <c:v>0.67795929376689212</c:v>
                </c:pt>
                <c:pt idx="796">
                  <c:v>0.67795929376689212</c:v>
                </c:pt>
                <c:pt idx="797">
                  <c:v>0.67795929376689212</c:v>
                </c:pt>
                <c:pt idx="798">
                  <c:v>0.67795929376689212</c:v>
                </c:pt>
                <c:pt idx="799">
                  <c:v>0.67795929376689212</c:v>
                </c:pt>
                <c:pt idx="800">
                  <c:v>0.67795929376689212</c:v>
                </c:pt>
                <c:pt idx="801">
                  <c:v>0.67909453477117654</c:v>
                </c:pt>
                <c:pt idx="802">
                  <c:v>0.6822342766480094</c:v>
                </c:pt>
                <c:pt idx="803">
                  <c:v>0.68785864174150446</c:v>
                </c:pt>
                <c:pt idx="804">
                  <c:v>0.6943564324065844</c:v>
                </c:pt>
                <c:pt idx="805">
                  <c:v>0.69918541125699318</c:v>
                </c:pt>
                <c:pt idx="806">
                  <c:v>0.70170102396891298</c:v>
                </c:pt>
                <c:pt idx="807">
                  <c:v>0.70258460140429668</c:v>
                </c:pt>
                <c:pt idx="808">
                  <c:v>0.70258460140429668</c:v>
                </c:pt>
                <c:pt idx="809">
                  <c:v>0.70258460140429668</c:v>
                </c:pt>
                <c:pt idx="810">
                  <c:v>0.70258460140429668</c:v>
                </c:pt>
                <c:pt idx="811">
                  <c:v>0.70258460140429668</c:v>
                </c:pt>
                <c:pt idx="812">
                  <c:v>0.70258460140429668</c:v>
                </c:pt>
                <c:pt idx="813">
                  <c:v>0.70258460140429668</c:v>
                </c:pt>
                <c:pt idx="814">
                  <c:v>0.70258460140429668</c:v>
                </c:pt>
                <c:pt idx="815">
                  <c:v>0.70258460140429668</c:v>
                </c:pt>
                <c:pt idx="816">
                  <c:v>0.70258460140429668</c:v>
                </c:pt>
                <c:pt idx="817">
                  <c:v>0.70258460140429668</c:v>
                </c:pt>
                <c:pt idx="818">
                  <c:v>0.70258460140429668</c:v>
                </c:pt>
                <c:pt idx="819">
                  <c:v>0.70274119173036464</c:v>
                </c:pt>
                <c:pt idx="820">
                  <c:v>0.70428256060858219</c:v>
                </c:pt>
                <c:pt idx="821">
                  <c:v>0.70701777038984781</c:v>
                </c:pt>
                <c:pt idx="822">
                  <c:v>0.71007547428989048</c:v>
                </c:pt>
                <c:pt idx="823">
                  <c:v>0.71329334869134575</c:v>
                </c:pt>
                <c:pt idx="824">
                  <c:v>0.71638793926426725</c:v>
                </c:pt>
                <c:pt idx="825">
                  <c:v>0.71926604417837092</c:v>
                </c:pt>
                <c:pt idx="826">
                  <c:v>0.72222738349627402</c:v>
                </c:pt>
                <c:pt idx="827">
                  <c:v>0.72518776432132326</c:v>
                </c:pt>
                <c:pt idx="828">
                  <c:v>0.72865199192092467</c:v>
                </c:pt>
                <c:pt idx="829">
                  <c:v>0.73294898824992993</c:v>
                </c:pt>
                <c:pt idx="830">
                  <c:v>0.73740566907653926</c:v>
                </c:pt>
                <c:pt idx="831">
                  <c:v>0.74117394336934495</c:v>
                </c:pt>
                <c:pt idx="832">
                  <c:v>0.74359510125745598</c:v>
                </c:pt>
                <c:pt idx="833">
                  <c:v>0.7452997200574516</c:v>
                </c:pt>
                <c:pt idx="834">
                  <c:v>0.74711666811363631</c:v>
                </c:pt>
                <c:pt idx="835">
                  <c:v>0.74896857106750714</c:v>
                </c:pt>
                <c:pt idx="836">
                  <c:v>0.75067731109685654</c:v>
                </c:pt>
                <c:pt idx="837">
                  <c:v>0.75258251390977993</c:v>
                </c:pt>
                <c:pt idx="838">
                  <c:v>0.75497104735519294</c:v>
                </c:pt>
                <c:pt idx="839">
                  <c:v>0.75742257463853091</c:v>
                </c:pt>
                <c:pt idx="840">
                  <c:v>0.75983284847478993</c:v>
                </c:pt>
                <c:pt idx="841">
                  <c:v>0.76276135687373536</c:v>
                </c:pt>
                <c:pt idx="842">
                  <c:v>0.76616424403605154</c:v>
                </c:pt>
                <c:pt idx="843">
                  <c:v>0.76928779876078957</c:v>
                </c:pt>
                <c:pt idx="844">
                  <c:v>0.77159678313527291</c:v>
                </c:pt>
                <c:pt idx="845">
                  <c:v>0.77333566357150585</c:v>
                </c:pt>
                <c:pt idx="846">
                  <c:v>0.77498748949849017</c:v>
                </c:pt>
                <c:pt idx="847">
                  <c:v>0.77694822384700468</c:v>
                </c:pt>
                <c:pt idx="848">
                  <c:v>0.77974059832900944</c:v>
                </c:pt>
                <c:pt idx="849">
                  <c:v>0.78352673810296591</c:v>
                </c:pt>
                <c:pt idx="850">
                  <c:v>0.7874465200104025</c:v>
                </c:pt>
                <c:pt idx="851">
                  <c:v>0.79061635738103797</c:v>
                </c:pt>
                <c:pt idx="852">
                  <c:v>0.79340923657908025</c:v>
                </c:pt>
                <c:pt idx="853">
                  <c:v>0.7962493731450998</c:v>
                </c:pt>
                <c:pt idx="854">
                  <c:v>0.79891929157637276</c:v>
                </c:pt>
                <c:pt idx="855">
                  <c:v>0.80107142990426161</c:v>
                </c:pt>
                <c:pt idx="856">
                  <c:v>0.80290076262332155</c:v>
                </c:pt>
                <c:pt idx="857">
                  <c:v>0.805727100498701</c:v>
                </c:pt>
                <c:pt idx="858">
                  <c:v>0.80997538085744969</c:v>
                </c:pt>
                <c:pt idx="859">
                  <c:v>0.81435761443069532</c:v>
                </c:pt>
                <c:pt idx="860">
                  <c:v>0.81803432688397215</c:v>
                </c:pt>
                <c:pt idx="861">
                  <c:v>0.82223491442639141</c:v>
                </c:pt>
                <c:pt idx="862">
                  <c:v>0.82860699747751776</c:v>
                </c:pt>
                <c:pt idx="863">
                  <c:v>0.83504481372057271</c:v>
                </c:pt>
                <c:pt idx="864">
                  <c:v>0.83938941291459956</c:v>
                </c:pt>
                <c:pt idx="865">
                  <c:v>0.84302981951443012</c:v>
                </c:pt>
                <c:pt idx="866">
                  <c:v>0.84761875752578297</c:v>
                </c:pt>
                <c:pt idx="867">
                  <c:v>0.85337464732910473</c:v>
                </c:pt>
                <c:pt idx="868">
                  <c:v>0.8585176160787471</c:v>
                </c:pt>
                <c:pt idx="869">
                  <c:v>0.86173994633070272</c:v>
                </c:pt>
                <c:pt idx="870">
                  <c:v>0.86375956045467261</c:v>
                </c:pt>
                <c:pt idx="871">
                  <c:v>0.86535986830622535</c:v>
                </c:pt>
                <c:pt idx="872">
                  <c:v>0.86680040224274946</c:v>
                </c:pt>
                <c:pt idx="873">
                  <c:v>0.86795216776513329</c:v>
                </c:pt>
                <c:pt idx="874">
                  <c:v>0.86841725536883396</c:v>
                </c:pt>
                <c:pt idx="875">
                  <c:v>0.86841725536883396</c:v>
                </c:pt>
                <c:pt idx="876">
                  <c:v>0.86841725536883396</c:v>
                </c:pt>
                <c:pt idx="877">
                  <c:v>0.86841725536883396</c:v>
                </c:pt>
                <c:pt idx="878">
                  <c:v>0.86890402159390312</c:v>
                </c:pt>
                <c:pt idx="879">
                  <c:v>0.87046300459815884</c:v>
                </c:pt>
                <c:pt idx="880">
                  <c:v>0.87129396869809361</c:v>
                </c:pt>
                <c:pt idx="881">
                  <c:v>0.87129396869809361</c:v>
                </c:pt>
                <c:pt idx="882">
                  <c:v>0.87201981207402735</c:v>
                </c:pt>
                <c:pt idx="883">
                  <c:v>0.87392435272362368</c:v>
                </c:pt>
                <c:pt idx="884">
                  <c:v>0.87594676310058617</c:v>
                </c:pt>
                <c:pt idx="885">
                  <c:v>0.87833029563034237</c:v>
                </c:pt>
                <c:pt idx="886">
                  <c:v>0.88085503655743147</c:v>
                </c:pt>
                <c:pt idx="887">
                  <c:v>0.88315749046281344</c:v>
                </c:pt>
                <c:pt idx="888">
                  <c:v>0.88499105832495217</c:v>
                </c:pt>
                <c:pt idx="889">
                  <c:v>0.88621745600306889</c:v>
                </c:pt>
                <c:pt idx="890">
                  <c:v>0.88671229948961527</c:v>
                </c:pt>
                <c:pt idx="891">
                  <c:v>0.88671229948961527</c:v>
                </c:pt>
                <c:pt idx="892">
                  <c:v>0.88671229948961527</c:v>
                </c:pt>
                <c:pt idx="893">
                  <c:v>0.88671229948961527</c:v>
                </c:pt>
                <c:pt idx="894">
                  <c:v>0.88671229948961527</c:v>
                </c:pt>
                <c:pt idx="895">
                  <c:v>0.88671229948961527</c:v>
                </c:pt>
                <c:pt idx="896">
                  <c:v>0.88749140593696552</c:v>
                </c:pt>
                <c:pt idx="897">
                  <c:v>0.8887978274327567</c:v>
                </c:pt>
                <c:pt idx="898">
                  <c:v>0.89021154504801803</c:v>
                </c:pt>
                <c:pt idx="899">
                  <c:v>0.89129829568602559</c:v>
                </c:pt>
                <c:pt idx="900">
                  <c:v>0.89183689299110402</c:v>
                </c:pt>
                <c:pt idx="901">
                  <c:v>0.89183689299110402</c:v>
                </c:pt>
                <c:pt idx="902">
                  <c:v>0.89183689299110402</c:v>
                </c:pt>
                <c:pt idx="903">
                  <c:v>0.89183689299110402</c:v>
                </c:pt>
                <c:pt idx="904">
                  <c:v>0.89183689299110402</c:v>
                </c:pt>
                <c:pt idx="905">
                  <c:v>0.89183689299110402</c:v>
                </c:pt>
                <c:pt idx="906">
                  <c:v>0.89183689299110402</c:v>
                </c:pt>
                <c:pt idx="907">
                  <c:v>0.89183689299110402</c:v>
                </c:pt>
                <c:pt idx="908">
                  <c:v>0.89297213399538844</c:v>
                </c:pt>
                <c:pt idx="909">
                  <c:v>0.8961118758722213</c:v>
                </c:pt>
                <c:pt idx="910">
                  <c:v>0.90173624096571636</c:v>
                </c:pt>
                <c:pt idx="911">
                  <c:v>0.9082340316307963</c:v>
                </c:pt>
                <c:pt idx="912">
                  <c:v>0.91306301048120508</c:v>
                </c:pt>
                <c:pt idx="913">
                  <c:v>0.91649211358021332</c:v>
                </c:pt>
                <c:pt idx="914">
                  <c:v>0.9216295253309772</c:v>
                </c:pt>
                <c:pt idx="915">
                  <c:v>0.926937046184659</c:v>
                </c:pt>
                <c:pt idx="916">
                  <c:v>0.93046541265065663</c:v>
                </c:pt>
                <c:pt idx="917">
                  <c:v>0.93275969447165852</c:v>
                </c:pt>
                <c:pt idx="918">
                  <c:v>0.93401748437570054</c:v>
                </c:pt>
                <c:pt idx="919">
                  <c:v>0.93589508852135095</c:v>
                </c:pt>
                <c:pt idx="920">
                  <c:v>0.93872586401819458</c:v>
                </c:pt>
                <c:pt idx="921">
                  <c:v>0.94310386671756152</c:v>
                </c:pt>
                <c:pt idx="922">
                  <c:v>0.94831977164134862</c:v>
                </c:pt>
                <c:pt idx="923">
                  <c:v>0.95306100176867792</c:v>
                </c:pt>
                <c:pt idx="924">
                  <c:v>0.95500104930385776</c:v>
                </c:pt>
                <c:pt idx="925">
                  <c:v>0.95500104930385776</c:v>
                </c:pt>
                <c:pt idx="926">
                  <c:v>0.95500104930385776</c:v>
                </c:pt>
                <c:pt idx="927">
                  <c:v>0.95502327871057768</c:v>
                </c:pt>
                <c:pt idx="928">
                  <c:v>0.95534108425761877</c:v>
                </c:pt>
                <c:pt idx="929">
                  <c:v>0.95596059675204759</c:v>
                </c:pt>
                <c:pt idx="930">
                  <c:v>0.95666817080879618</c:v>
                </c:pt>
                <c:pt idx="931">
                  <c:v>0.95736278434085187</c:v>
                </c:pt>
                <c:pt idx="932">
                  <c:v>0.95793668029208279</c:v>
                </c:pt>
                <c:pt idx="933">
                  <c:v>0.95808260626800201</c:v>
                </c:pt>
                <c:pt idx="934">
                  <c:v>0.95808260626800201</c:v>
                </c:pt>
                <c:pt idx="935">
                  <c:v>0.95808260626800201</c:v>
                </c:pt>
                <c:pt idx="936">
                  <c:v>0.95808260626800201</c:v>
                </c:pt>
                <c:pt idx="937">
                  <c:v>0.95822197649135177</c:v>
                </c:pt>
                <c:pt idx="938">
                  <c:v>0.95844288857054027</c:v>
                </c:pt>
                <c:pt idx="939">
                  <c:v>0.9585532984851719</c:v>
                </c:pt>
                <c:pt idx="940">
                  <c:v>0.95883561227292813</c:v>
                </c:pt>
                <c:pt idx="941">
                  <c:v>0.95957761244500361</c:v>
                </c:pt>
                <c:pt idx="942">
                  <c:v>0.96050291482076755</c:v>
                </c:pt>
                <c:pt idx="943">
                  <c:v>0.96151741100494692</c:v>
                </c:pt>
                <c:pt idx="944">
                  <c:v>0.96271876537456869</c:v>
                </c:pt>
                <c:pt idx="945">
                  <c:v>0.96411207990311032</c:v>
                </c:pt>
                <c:pt idx="946">
                  <c:v>0.96617328429455063</c:v>
                </c:pt>
                <c:pt idx="947">
                  <c:v>0.96885776104946009</c:v>
                </c:pt>
                <c:pt idx="948">
                  <c:v>0.97121584125690097</c:v>
                </c:pt>
                <c:pt idx="949">
                  <c:v>0.97272499961956937</c:v>
                </c:pt>
                <c:pt idx="950">
                  <c:v>0.97286734557463406</c:v>
                </c:pt>
                <c:pt idx="951">
                  <c:v>0.97286734557463406</c:v>
                </c:pt>
                <c:pt idx="952">
                  <c:v>0.97286734557463406</c:v>
                </c:pt>
                <c:pt idx="953">
                  <c:v>0.97286734557463406</c:v>
                </c:pt>
                <c:pt idx="954">
                  <c:v>0.97286734557463406</c:v>
                </c:pt>
                <c:pt idx="955">
                  <c:v>0.97286734557463406</c:v>
                </c:pt>
                <c:pt idx="956">
                  <c:v>0.97286734557463406</c:v>
                </c:pt>
                <c:pt idx="957">
                  <c:v>0.97286734557463406</c:v>
                </c:pt>
                <c:pt idx="958">
                  <c:v>0.97286734557463406</c:v>
                </c:pt>
                <c:pt idx="959">
                  <c:v>0.97504331509759368</c:v>
                </c:pt>
                <c:pt idx="960">
                  <c:v>0.97975332137446403</c:v>
                </c:pt>
                <c:pt idx="961">
                  <c:v>0.98686549027342785</c:v>
                </c:pt>
                <c:pt idx="962">
                  <c:v>0.99496596017054728</c:v>
                </c:pt>
                <c:pt idx="963">
                  <c:v>1.0024824338270122</c:v>
                </c:pt>
                <c:pt idx="964">
                  <c:v>1.0083087722915247</c:v>
                </c:pt>
                <c:pt idx="965">
                  <c:v>1.0120398455042525</c:v>
                </c:pt>
                <c:pt idx="966">
                  <c:v>1.0140610673141679</c:v>
                </c:pt>
                <c:pt idx="967">
                  <c:v>1.015093223525966</c:v>
                </c:pt>
                <c:pt idx="968">
                  <c:v>1.0156695011486385</c:v>
                </c:pt>
                <c:pt idx="969">
                  <c:v>1.0156695011486385</c:v>
                </c:pt>
                <c:pt idx="970">
                  <c:v>1.0156695011486385</c:v>
                </c:pt>
                <c:pt idx="971">
                  <c:v>1.0156695011486385</c:v>
                </c:pt>
                <c:pt idx="972">
                  <c:v>1.0156695011486385</c:v>
                </c:pt>
                <c:pt idx="973">
                  <c:v>1.0156695011486385</c:v>
                </c:pt>
                <c:pt idx="974">
                  <c:v>1.0156695011486385</c:v>
                </c:pt>
                <c:pt idx="975">
                  <c:v>1.0156695011486385</c:v>
                </c:pt>
                <c:pt idx="976">
                  <c:v>1.0156695011486385</c:v>
                </c:pt>
                <c:pt idx="977">
                  <c:v>1.0156695011486385</c:v>
                </c:pt>
                <c:pt idx="978">
                  <c:v>1.0156695011486385</c:v>
                </c:pt>
                <c:pt idx="979">
                  <c:v>1.0156695011486385</c:v>
                </c:pt>
                <c:pt idx="980">
                  <c:v>1.0156695011486385</c:v>
                </c:pt>
                <c:pt idx="981">
                  <c:v>1.0156695011486385</c:v>
                </c:pt>
                <c:pt idx="982">
                  <c:v>1.0156695011486385</c:v>
                </c:pt>
                <c:pt idx="983">
                  <c:v>1.0156695011486385</c:v>
                </c:pt>
                <c:pt idx="984">
                  <c:v>1.0156695011486385</c:v>
                </c:pt>
                <c:pt idx="985">
                  <c:v>1.0156695011486385</c:v>
                </c:pt>
                <c:pt idx="986">
                  <c:v>1.0156695011486385</c:v>
                </c:pt>
                <c:pt idx="987">
                  <c:v>1.0156695011486385</c:v>
                </c:pt>
                <c:pt idx="988">
                  <c:v>1.0156695011486385</c:v>
                </c:pt>
                <c:pt idx="989">
                  <c:v>1.0156695011486385</c:v>
                </c:pt>
                <c:pt idx="990">
                  <c:v>1.0156695011486385</c:v>
                </c:pt>
                <c:pt idx="991">
                  <c:v>1.0156695011486385</c:v>
                </c:pt>
                <c:pt idx="992">
                  <c:v>1.0156695011486385</c:v>
                </c:pt>
                <c:pt idx="993">
                  <c:v>1.0156695011486385</c:v>
                </c:pt>
                <c:pt idx="994">
                  <c:v>1.0156695011486385</c:v>
                </c:pt>
                <c:pt idx="995">
                  <c:v>1.0156695011486385</c:v>
                </c:pt>
                <c:pt idx="996">
                  <c:v>1.0156695011486385</c:v>
                </c:pt>
                <c:pt idx="997">
                  <c:v>1.0156695011486385</c:v>
                </c:pt>
                <c:pt idx="998">
                  <c:v>1.0156695011486385</c:v>
                </c:pt>
                <c:pt idx="999">
                  <c:v>1.0156695011486385</c:v>
                </c:pt>
                <c:pt idx="1000">
                  <c:v>1.0156695011486385</c:v>
                </c:pt>
                <c:pt idx="1001">
                  <c:v>1.0156695011486385</c:v>
                </c:pt>
                <c:pt idx="1002">
                  <c:v>1.0156695011486385</c:v>
                </c:pt>
                <c:pt idx="1003">
                  <c:v>1.0156695011486385</c:v>
                </c:pt>
                <c:pt idx="1004">
                  <c:v>1.0156695011486385</c:v>
                </c:pt>
                <c:pt idx="1005">
                  <c:v>1.0156695011486385</c:v>
                </c:pt>
                <c:pt idx="1006">
                  <c:v>1.0156695011486385</c:v>
                </c:pt>
                <c:pt idx="1007">
                  <c:v>1.0156695011486385</c:v>
                </c:pt>
                <c:pt idx="1008">
                  <c:v>1.0156695011486385</c:v>
                </c:pt>
                <c:pt idx="1009">
                  <c:v>1.0156695011486385</c:v>
                </c:pt>
                <c:pt idx="1010">
                  <c:v>1.0156695011486385</c:v>
                </c:pt>
                <c:pt idx="1011">
                  <c:v>1.0156695011486385</c:v>
                </c:pt>
                <c:pt idx="1012">
                  <c:v>1.0156695011486385</c:v>
                </c:pt>
                <c:pt idx="1013">
                  <c:v>1.0156695011486385</c:v>
                </c:pt>
                <c:pt idx="1014">
                  <c:v>1.0156695011486385</c:v>
                </c:pt>
                <c:pt idx="1015">
                  <c:v>1.0156695011486385</c:v>
                </c:pt>
                <c:pt idx="1016">
                  <c:v>1.0156695011486385</c:v>
                </c:pt>
                <c:pt idx="1017">
                  <c:v>1.0156695011486385</c:v>
                </c:pt>
                <c:pt idx="1018">
                  <c:v>1.0156695011486385</c:v>
                </c:pt>
                <c:pt idx="1019">
                  <c:v>1.0156695011486385</c:v>
                </c:pt>
                <c:pt idx="1020">
                  <c:v>1.0156695011486385</c:v>
                </c:pt>
                <c:pt idx="1021">
                  <c:v>1.0156695011486385</c:v>
                </c:pt>
                <c:pt idx="1022">
                  <c:v>1.0156695011486385</c:v>
                </c:pt>
                <c:pt idx="1023">
                  <c:v>1.0156695011486385</c:v>
                </c:pt>
                <c:pt idx="1024">
                  <c:v>1.0156695011486385</c:v>
                </c:pt>
                <c:pt idx="1025">
                  <c:v>1.0156695011486385</c:v>
                </c:pt>
                <c:pt idx="1026">
                  <c:v>1.0156695011486385</c:v>
                </c:pt>
                <c:pt idx="1027">
                  <c:v>1.0157257911279065</c:v>
                </c:pt>
                <c:pt idx="1028">
                  <c:v>1.016241375152436</c:v>
                </c:pt>
                <c:pt idx="1029">
                  <c:v>1.0179523485092949</c:v>
                </c:pt>
                <c:pt idx="1030">
                  <c:v>1.0209670657343921</c:v>
                </c:pt>
                <c:pt idx="1031">
                  <c:v>1.0245583372208129</c:v>
                </c:pt>
                <c:pt idx="1032">
                  <c:v>1.0282836465188292</c:v>
                </c:pt>
                <c:pt idx="1033">
                  <c:v>1.0321736361340454</c:v>
                </c:pt>
                <c:pt idx="1034">
                  <c:v>1.0363005023544964</c:v>
                </c:pt>
                <c:pt idx="1035">
                  <c:v>1.0403443693160865</c:v>
                </c:pt>
                <c:pt idx="1036">
                  <c:v>1.0439373120564761</c:v>
                </c:pt>
                <c:pt idx="1037">
                  <c:v>1.0472083471556051</c:v>
                </c:pt>
                <c:pt idx="1038">
                  <c:v>1.0506539920389146</c:v>
                </c:pt>
                <c:pt idx="1039">
                  <c:v>1.0547612320354209</c:v>
                </c:pt>
                <c:pt idx="1040">
                  <c:v>1.0593766563120395</c:v>
                </c:pt>
                <c:pt idx="1041">
                  <c:v>1.0640287457168314</c:v>
                </c:pt>
                <c:pt idx="1042">
                  <c:v>1.0680528038483381</c:v>
                </c:pt>
                <c:pt idx="1043">
                  <c:v>1.0709612091624265</c:v>
                </c:pt>
                <c:pt idx="1044">
                  <c:v>1.0728314168696356</c:v>
                </c:pt>
                <c:pt idx="1045">
                  <c:v>1.0741644274956572</c:v>
                </c:pt>
                <c:pt idx="1046">
                  <c:v>1.0755023872755864</c:v>
                </c:pt>
                <c:pt idx="1047">
                  <c:v>1.0769423290672135</c:v>
                </c:pt>
                <c:pt idx="1048">
                  <c:v>1.0780230561518584</c:v>
                </c:pt>
                <c:pt idx="1049">
                  <c:v>1.0781744044828374</c:v>
                </c:pt>
                <c:pt idx="1050">
                  <c:v>1.0781744044828374</c:v>
                </c:pt>
                <c:pt idx="1051">
                  <c:v>1.0781744044828374</c:v>
                </c:pt>
                <c:pt idx="1052">
                  <c:v>1.0781744044828374</c:v>
                </c:pt>
                <c:pt idx="1053">
                  <c:v>1.0781744044828374</c:v>
                </c:pt>
                <c:pt idx="1054">
                  <c:v>1.0781744044828374</c:v>
                </c:pt>
                <c:pt idx="1055">
                  <c:v>1.0781744044828374</c:v>
                </c:pt>
                <c:pt idx="1056">
                  <c:v>1.0781744044828374</c:v>
                </c:pt>
                <c:pt idx="1057">
                  <c:v>1.0781744044828374</c:v>
                </c:pt>
                <c:pt idx="1058">
                  <c:v>1.0781744044828374</c:v>
                </c:pt>
                <c:pt idx="1059">
                  <c:v>1.0781744044828374</c:v>
                </c:pt>
                <c:pt idx="1060">
                  <c:v>1.0781744044828374</c:v>
                </c:pt>
                <c:pt idx="1061">
                  <c:v>1.0781744044828374</c:v>
                </c:pt>
                <c:pt idx="1062">
                  <c:v>1.0781744044828374</c:v>
                </c:pt>
                <c:pt idx="1063">
                  <c:v>1.0784461698263321</c:v>
                </c:pt>
                <c:pt idx="1064">
                  <c:v>1.0793336800763866</c:v>
                </c:pt>
                <c:pt idx="1065">
                  <c:v>1.0813941773872744</c:v>
                </c:pt>
                <c:pt idx="1066">
                  <c:v>1.0842772636491926</c:v>
                </c:pt>
                <c:pt idx="1067">
                  <c:v>1.0864254095201544</c:v>
                </c:pt>
                <c:pt idx="1068">
                  <c:v>1.0874532686098171</c:v>
                </c:pt>
                <c:pt idx="1069">
                  <c:v>1.0885094623711942</c:v>
                </c:pt>
                <c:pt idx="1070">
                  <c:v>1.0904467405432086</c:v>
                </c:pt>
                <c:pt idx="1071">
                  <c:v>1.093475262096173</c:v>
                </c:pt>
                <c:pt idx="1072">
                  <c:v>1.0974506581056369</c:v>
                </c:pt>
                <c:pt idx="1073">
                  <c:v>1.1026338034693517</c:v>
                </c:pt>
                <c:pt idx="1074">
                  <c:v>1.1095144743879737</c:v>
                </c:pt>
                <c:pt idx="1075">
                  <c:v>1.1178099690077639</c:v>
                </c:pt>
                <c:pt idx="1076">
                  <c:v>1.1262419494918559</c:v>
                </c:pt>
                <c:pt idx="1077">
                  <c:v>1.1338823002422673</c:v>
                </c:pt>
                <c:pt idx="1078">
                  <c:v>1.1405837511521835</c:v>
                </c:pt>
                <c:pt idx="1079">
                  <c:v>1.1468391013623902</c:v>
                </c:pt>
                <c:pt idx="1080">
                  <c:v>1.152245109955736</c:v>
                </c:pt>
                <c:pt idx="1081">
                  <c:v>1.1557601505702277</c:v>
                </c:pt>
                <c:pt idx="1082">
                  <c:v>1.1572365217335727</c:v>
                </c:pt>
                <c:pt idx="1083">
                  <c:v>1.1572365217335727</c:v>
                </c:pt>
                <c:pt idx="1084">
                  <c:v>1.1572365217335727</c:v>
                </c:pt>
                <c:pt idx="1085">
                  <c:v>1.1572365217335727</c:v>
                </c:pt>
                <c:pt idx="1086">
                  <c:v>1.1578643759239868</c:v>
                </c:pt>
                <c:pt idx="1087">
                  <c:v>1.1593048378818906</c:v>
                </c:pt>
                <c:pt idx="1088">
                  <c:v>1.1608524928628945</c:v>
                </c:pt>
                <c:pt idx="1089">
                  <c:v>1.1623038575210076</c:v>
                </c:pt>
                <c:pt idx="1090">
                  <c:v>1.1636532995325157</c:v>
                </c:pt>
                <c:pt idx="1091">
                  <c:v>1.1653085094838387</c:v>
                </c:pt>
                <c:pt idx="1092">
                  <c:v>1.1680056549103532</c:v>
                </c:pt>
                <c:pt idx="1093">
                  <c:v>1.172133788894693</c:v>
                </c:pt>
                <c:pt idx="1094">
                  <c:v>1.1767448086373598</c:v>
                </c:pt>
                <c:pt idx="1095">
                  <c:v>1.1805144393493159</c:v>
                </c:pt>
                <c:pt idx="1096">
                  <c:v>1.1831358733576269</c:v>
                </c:pt>
                <c:pt idx="1097">
                  <c:v>1.1845542172002341</c:v>
                </c:pt>
                <c:pt idx="1098">
                  <c:v>1.1845542172002341</c:v>
                </c:pt>
                <c:pt idx="1099">
                  <c:v>1.1845542172002341</c:v>
                </c:pt>
                <c:pt idx="1100">
                  <c:v>1.1845542172002341</c:v>
                </c:pt>
                <c:pt idx="1101">
                  <c:v>1.1845542172002341</c:v>
                </c:pt>
                <c:pt idx="1102">
                  <c:v>1.1857813788495308</c:v>
                </c:pt>
                <c:pt idx="1103">
                  <c:v>1.1889654284999278</c:v>
                </c:pt>
                <c:pt idx="1104">
                  <c:v>1.1940427158359959</c:v>
                </c:pt>
                <c:pt idx="1105">
                  <c:v>1.1995825891722058</c:v>
                </c:pt>
                <c:pt idx="1106">
                  <c:v>1.2036592420425907</c:v>
                </c:pt>
                <c:pt idx="1107">
                  <c:v>1.2058950701443949</c:v>
                </c:pt>
                <c:pt idx="1108">
                  <c:v>1.2064493889457713</c:v>
                </c:pt>
                <c:pt idx="1109">
                  <c:v>1.2064493889457713</c:v>
                </c:pt>
                <c:pt idx="1110">
                  <c:v>1.2064493889457713</c:v>
                </c:pt>
                <c:pt idx="1111">
                  <c:v>1.2071877563354132</c:v>
                </c:pt>
                <c:pt idx="1112">
                  <c:v>1.210161964194054</c:v>
                </c:pt>
                <c:pt idx="1113">
                  <c:v>1.216064213463381</c:v>
                </c:pt>
                <c:pt idx="1114">
                  <c:v>1.2239034650983445</c:v>
                </c:pt>
                <c:pt idx="1115">
                  <c:v>1.2306406645699572</c:v>
                </c:pt>
                <c:pt idx="1116">
                  <c:v>1.2346873413845536</c:v>
                </c:pt>
                <c:pt idx="1117">
                  <c:v>1.2365894263066031</c:v>
                </c:pt>
                <c:pt idx="1118">
                  <c:v>1.2366620414733227</c:v>
                </c:pt>
                <c:pt idx="1119">
                  <c:v>1.2366620414733227</c:v>
                </c:pt>
                <c:pt idx="1120">
                  <c:v>1.2366620414733227</c:v>
                </c:pt>
                <c:pt idx="1121">
                  <c:v>1.237069833180422</c:v>
                </c:pt>
                <c:pt idx="1122">
                  <c:v>1.237341874218133</c:v>
                </c:pt>
                <c:pt idx="1123">
                  <c:v>1.237341874218133</c:v>
                </c:pt>
                <c:pt idx="1124">
                  <c:v>1.237341874218133</c:v>
                </c:pt>
                <c:pt idx="1125">
                  <c:v>1.237341874218133</c:v>
                </c:pt>
                <c:pt idx="1126">
                  <c:v>1.237341874218133</c:v>
                </c:pt>
                <c:pt idx="1127">
                  <c:v>1.237341874218133</c:v>
                </c:pt>
                <c:pt idx="1128">
                  <c:v>1.237341874218133</c:v>
                </c:pt>
                <c:pt idx="1129">
                  <c:v>1.237341874218133</c:v>
                </c:pt>
                <c:pt idx="1130">
                  <c:v>1.237341874218133</c:v>
                </c:pt>
                <c:pt idx="1131">
                  <c:v>1.237341874218133</c:v>
                </c:pt>
                <c:pt idx="1132">
                  <c:v>1.237341874218133</c:v>
                </c:pt>
                <c:pt idx="1133">
                  <c:v>1.237341874218133</c:v>
                </c:pt>
                <c:pt idx="1134">
                  <c:v>1.237341874218133</c:v>
                </c:pt>
                <c:pt idx="1135">
                  <c:v>1.237341874218133</c:v>
                </c:pt>
                <c:pt idx="1136">
                  <c:v>1.237341874218133</c:v>
                </c:pt>
                <c:pt idx="1137">
                  <c:v>1.237341874218133</c:v>
                </c:pt>
                <c:pt idx="1138">
                  <c:v>1.2373934523630836</c:v>
                </c:pt>
                <c:pt idx="1139">
                  <c:v>1.2376190816221178</c:v>
                </c:pt>
                <c:pt idx="1140">
                  <c:v>1.2379512225226263</c:v>
                </c:pt>
                <c:pt idx="1141">
                  <c:v>1.2385574505344461</c:v>
                </c:pt>
                <c:pt idx="1142">
                  <c:v>1.2398441852693332</c:v>
                </c:pt>
                <c:pt idx="1143">
                  <c:v>1.2420459566818374</c:v>
                </c:pt>
                <c:pt idx="1144">
                  <c:v>1.2443414573887239</c:v>
                </c:pt>
                <c:pt idx="1145">
                  <c:v>1.245571395223263</c:v>
                </c:pt>
                <c:pt idx="1146">
                  <c:v>1.245571395223263</c:v>
                </c:pt>
                <c:pt idx="1147">
                  <c:v>1.245571395223263</c:v>
                </c:pt>
                <c:pt idx="1148">
                  <c:v>1.245571395223263</c:v>
                </c:pt>
                <c:pt idx="1149">
                  <c:v>1.245571395223263</c:v>
                </c:pt>
                <c:pt idx="1150">
                  <c:v>1.245571395223263</c:v>
                </c:pt>
                <c:pt idx="1151">
                  <c:v>1.2456743848527743</c:v>
                </c:pt>
                <c:pt idx="1152">
                  <c:v>1.2461725847446312</c:v>
                </c:pt>
                <c:pt idx="1153">
                  <c:v>1.2479332362130382</c:v>
                </c:pt>
                <c:pt idx="1154">
                  <c:v>1.2517614611287164</c:v>
                </c:pt>
                <c:pt idx="1155">
                  <c:v>1.2568156334774099</c:v>
                </c:pt>
                <c:pt idx="1156">
                  <c:v>1.2616614882405224</c:v>
                </c:pt>
                <c:pt idx="1157">
                  <c:v>1.2670193131802341</c:v>
                </c:pt>
                <c:pt idx="1158">
                  <c:v>1.2739216608639574</c:v>
                </c:pt>
                <c:pt idx="1159">
                  <c:v>1.2826709603492945</c:v>
                </c:pt>
                <c:pt idx="1160">
                  <c:v>1.2923823937741274</c:v>
                </c:pt>
                <c:pt idx="1161">
                  <c:v>1.3017855132987513</c:v>
                </c:pt>
                <c:pt idx="1162">
                  <c:v>1.3107973565837459</c:v>
                </c:pt>
                <c:pt idx="1163">
                  <c:v>1.3199707781075742</c:v>
                </c:pt>
                <c:pt idx="1164">
                  <c:v>1.3294530414490298</c:v>
                </c:pt>
                <c:pt idx="1165">
                  <c:v>1.3392101301770447</c:v>
                </c:pt>
                <c:pt idx="1166">
                  <c:v>1.3470805795525498</c:v>
                </c:pt>
                <c:pt idx="1167">
                  <c:v>1.352764803227035</c:v>
                </c:pt>
                <c:pt idx="1168">
                  <c:v>1.3592558948350375</c:v>
                </c:pt>
                <c:pt idx="1169">
                  <c:v>1.3665357901673001</c:v>
                </c:pt>
                <c:pt idx="1170">
                  <c:v>1.3736614950216335</c:v>
                </c:pt>
                <c:pt idx="1171">
                  <c:v>1.3807447618309094</c:v>
                </c:pt>
                <c:pt idx="1172">
                  <c:v>1.3876250203758054</c:v>
                </c:pt>
                <c:pt idx="1173">
                  <c:v>1.3942634887773748</c:v>
                </c:pt>
                <c:pt idx="1174">
                  <c:v>1.4007813125978998</c:v>
                </c:pt>
                <c:pt idx="1175">
                  <c:v>1.4070128989678103</c:v>
                </c:pt>
                <c:pt idx="1176">
                  <c:v>1.4129229226031459</c:v>
                </c:pt>
                <c:pt idx="1177">
                  <c:v>1.4187900842961396</c:v>
                </c:pt>
                <c:pt idx="1178">
                  <c:v>1.425065979333255</c:v>
                </c:pt>
                <c:pt idx="1179">
                  <c:v>1.4317862769134138</c:v>
                </c:pt>
                <c:pt idx="1180">
                  <c:v>1.4386513145625446</c:v>
                </c:pt>
                <c:pt idx="1181">
                  <c:v>1.4455072329415446</c:v>
                </c:pt>
                <c:pt idx="1182">
                  <c:v>1.4520227347338974</c:v>
                </c:pt>
                <c:pt idx="1183">
                  <c:v>1.4581623544125917</c:v>
                </c:pt>
                <c:pt idx="1184">
                  <c:v>1.4640663483942631</c:v>
                </c:pt>
                <c:pt idx="1185">
                  <c:v>1.4695569932072259</c:v>
                </c:pt>
                <c:pt idx="1186">
                  <c:v>1.4742810138870694</c:v>
                </c:pt>
                <c:pt idx="1187">
                  <c:v>1.4785209019955396</c:v>
                </c:pt>
                <c:pt idx="1188">
                  <c:v>1.4827607901040099</c:v>
                </c:pt>
                <c:pt idx="1189">
                  <c:v>1.4870006782124801</c:v>
                </c:pt>
                <c:pt idx="1190">
                  <c:v>1.4912405663209503</c:v>
                </c:pt>
                <c:pt idx="1191">
                  <c:v>1.4954804544294205</c:v>
                </c:pt>
                <c:pt idx="1192">
                  <c:v>1.4997203425378907</c:v>
                </c:pt>
                <c:pt idx="1193">
                  <c:v>1.5039602306463609</c:v>
                </c:pt>
                <c:pt idx="1194">
                  <c:v>1.5082001187548311</c:v>
                </c:pt>
                <c:pt idx="1195">
                  <c:v>1.5126013843870925</c:v>
                </c:pt>
                <c:pt idx="1196">
                  <c:v>1.5170149062240652</c:v>
                </c:pt>
                <c:pt idx="1197">
                  <c:v>1.521428428061038</c:v>
                </c:pt>
                <c:pt idx="1198">
                  <c:v>1.5265011271477251</c:v>
                </c:pt>
                <c:pt idx="1199">
                  <c:v>1.5322756346424136</c:v>
                </c:pt>
                <c:pt idx="1200">
                  <c:v>1.5387724672928149</c:v>
                </c:pt>
                <c:pt idx="1201">
                  <c:v>1.545880836429002</c:v>
                </c:pt>
                <c:pt idx="1202">
                  <c:v>1.552780355829646</c:v>
                </c:pt>
                <c:pt idx="1203">
                  <c:v>1.5591028997154825</c:v>
                </c:pt>
                <c:pt idx="1204">
                  <c:v>1.5648129507977833</c:v>
                </c:pt>
                <c:pt idx="1205">
                  <c:v>1.5700466887234035</c:v>
                </c:pt>
                <c:pt idx="1206">
                  <c:v>1.5751256834096763</c:v>
                </c:pt>
                <c:pt idx="1207">
                  <c:v>1.5802180978177314</c:v>
                </c:pt>
                <c:pt idx="1208">
                  <c:v>1.585323957235383</c:v>
                </c:pt>
                <c:pt idx="1209">
                  <c:v>1.5902744559257931</c:v>
                </c:pt>
                <c:pt idx="1210">
                  <c:v>1.5950561235655345</c:v>
                </c:pt>
                <c:pt idx="1211">
                  <c:v>1.5998377912052759</c:v>
                </c:pt>
                <c:pt idx="1212">
                  <c:v>1.6044506277943487</c:v>
                </c:pt>
                <c:pt idx="1213">
                  <c:v>1.6090505140734972</c:v>
                </c:pt>
                <c:pt idx="1214">
                  <c:v>1.6138190580654801</c:v>
                </c:pt>
                <c:pt idx="1215">
                  <c:v>1.618587602057463</c:v>
                </c:pt>
                <c:pt idx="1216">
                  <c:v>1.6231874883366115</c:v>
                </c:pt>
                <c:pt idx="1217">
                  <c:v>1.6276059652446666</c:v>
                </c:pt>
                <c:pt idx="1218">
                  <c:v>1.6320117157822769</c:v>
                </c:pt>
                <c:pt idx="1219">
                  <c:v>1.6364047652112408</c:v>
                </c:pt>
                <c:pt idx="1220">
                  <c:v>1.6406171744058431</c:v>
                </c:pt>
                <c:pt idx="1221">
                  <c:v>1.6444694187620092</c:v>
                </c:pt>
                <c:pt idx="1222">
                  <c:v>1.6481183998906441</c:v>
                </c:pt>
                <c:pt idx="1223">
                  <c:v>1.6515653835359125</c:v>
                </c:pt>
                <c:pt idx="1224">
                  <c:v>1.6551320683087645</c:v>
                </c:pt>
                <c:pt idx="1225">
                  <c:v>1.6590065395691163</c:v>
                </c:pt>
                <c:pt idx="1226">
                  <c:v>1.6630223190402973</c:v>
                </c:pt>
                <c:pt idx="1227">
                  <c:v>1.6670260210042513</c:v>
                </c:pt>
                <c:pt idx="1228">
                  <c:v>1.6710056422302018</c:v>
                </c:pt>
                <c:pt idx="1229">
                  <c:v>1.6749732601733434</c:v>
                </c:pt>
                <c:pt idx="1230">
                  <c:v>1.6787527946640308</c:v>
                </c:pt>
                <c:pt idx="1231">
                  <c:v>1.6826726461101766</c:v>
                </c:pt>
                <c:pt idx="1232">
                  <c:v>1.6869078792918277</c:v>
                </c:pt>
                <c:pt idx="1233">
                  <c:v>1.6911431124734788</c:v>
                </c:pt>
                <c:pt idx="1234">
                  <c:v>1.6953661434430498</c:v>
                </c:pt>
                <c:pt idx="1235">
                  <c:v>1.6994257168348172</c:v>
                </c:pt>
                <c:pt idx="1236">
                  <c:v>1.703135084247835</c:v>
                </c:pt>
                <c:pt idx="1237">
                  <c:v>1.7063329660835522</c:v>
                </c:pt>
                <c:pt idx="1238">
                  <c:v>1.708828302649924</c:v>
                </c:pt>
                <c:pt idx="1239">
                  <c:v>1.7107800822365493</c:v>
                </c:pt>
                <c:pt idx="1240">
                  <c:v>1.7124965895673219</c:v>
                </c:pt>
                <c:pt idx="1241">
                  <c:v>1.7143074984796238</c:v>
                </c:pt>
                <c:pt idx="1242">
                  <c:v>1.7162115461336456</c:v>
                </c:pt>
                <c:pt idx="1243">
                  <c:v>1.718060697355289</c:v>
                </c:pt>
                <c:pt idx="1244">
                  <c:v>1.7198468677108345</c:v>
                </c:pt>
                <c:pt idx="1245">
                  <c:v>1.7217337115327938</c:v>
                </c:pt>
                <c:pt idx="1246">
                  <c:v>1.7234145582545422</c:v>
                </c:pt>
                <c:pt idx="1247">
                  <c:v>1.7248839960083486</c:v>
                </c:pt>
                <c:pt idx="1248">
                  <c:v>1.7262958495990657</c:v>
                </c:pt>
                <c:pt idx="1249">
                  <c:v>1.7276512242758919</c:v>
                </c:pt>
                <c:pt idx="1250">
                  <c:v>1.7290990735371561</c:v>
                </c:pt>
                <c:pt idx="1251">
                  <c:v>1.7306460949486364</c:v>
                </c:pt>
                <c:pt idx="1252">
                  <c:v>1.732145224625727</c:v>
                </c:pt>
                <c:pt idx="1253">
                  <c:v>1.7335972502370185</c:v>
                </c:pt>
                <c:pt idx="1254">
                  <c:v>1.7350029538315872</c:v>
                </c:pt>
                <c:pt idx="1255">
                  <c:v>1.7363631118389951</c:v>
                </c:pt>
                <c:pt idx="1256">
                  <c:v>1.7376784950692898</c:v>
                </c:pt>
                <c:pt idx="1257">
                  <c:v>1.7389498687130049</c:v>
                </c:pt>
                <c:pt idx="1258">
                  <c:v>1.7401779923411596</c:v>
                </c:pt>
                <c:pt idx="1259">
                  <c:v>1.7415021168349134</c:v>
                </c:pt>
                <c:pt idx="1260">
                  <c:v>1.7430657936147245</c:v>
                </c:pt>
                <c:pt idx="1261">
                  <c:v>1.7448737628948534</c:v>
                </c:pt>
                <c:pt idx="1262">
                  <c:v>1.747204389588084</c:v>
                </c:pt>
                <c:pt idx="1263">
                  <c:v>1.7500806837838867</c:v>
                </c:pt>
                <c:pt idx="1264">
                  <c:v>1.7533757848431271</c:v>
                </c:pt>
                <c:pt idx="1265">
                  <c:v>1.7569738981748435</c:v>
                </c:pt>
                <c:pt idx="1266">
                  <c:v>1.7604643983214241</c:v>
                </c:pt>
                <c:pt idx="1267">
                  <c:v>1.7638366894876469</c:v>
                </c:pt>
                <c:pt idx="1268">
                  <c:v>1.7669518375661573</c:v>
                </c:pt>
                <c:pt idx="1269">
                  <c:v>1.7695136912773837</c:v>
                </c:pt>
                <c:pt idx="1270">
                  <c:v>1.7716441901982363</c:v>
                </c:pt>
                <c:pt idx="1271">
                  <c:v>1.7734753545435151</c:v>
                </c:pt>
                <c:pt idx="1272">
                  <c:v>1.775138869724344</c:v>
                </c:pt>
                <c:pt idx="1273">
                  <c:v>1.7769085912727387</c:v>
                </c:pt>
                <c:pt idx="1274">
                  <c:v>1.7787911596499577</c:v>
                </c:pt>
                <c:pt idx="1275">
                  <c:v>1.7807857179315032</c:v>
                </c:pt>
                <c:pt idx="1276">
                  <c:v>1.7831687212269156</c:v>
                </c:pt>
                <c:pt idx="1277">
                  <c:v>1.7859557750142263</c:v>
                </c:pt>
                <c:pt idx="1278">
                  <c:v>1.7888865182823634</c:v>
                </c:pt>
                <c:pt idx="1279">
                  <c:v>1.7919613179476537</c:v>
                </c:pt>
                <c:pt idx="1280">
                  <c:v>1.795189954411659</c:v>
                </c:pt>
                <c:pt idx="1281">
                  <c:v>1.7981660317276276</c:v>
                </c:pt>
                <c:pt idx="1282">
                  <c:v>1.8010063855192906</c:v>
                </c:pt>
                <c:pt idx="1283">
                  <c:v>1.8038556937908388</c:v>
                </c:pt>
                <c:pt idx="1284">
                  <c:v>1.806569105200247</c:v>
                </c:pt>
                <c:pt idx="1285">
                  <c:v>1.8090107228853756</c:v>
                </c:pt>
                <c:pt idx="1286">
                  <c:v>1.8111643916355369</c:v>
                </c:pt>
                <c:pt idx="1287">
                  <c:v>1.8131667830431011</c:v>
                </c:pt>
                <c:pt idx="1288">
                  <c:v>1.8148763688520166</c:v>
                </c:pt>
                <c:pt idx="1289">
                  <c:v>1.8164223826291543</c:v>
                </c:pt>
                <c:pt idx="1290">
                  <c:v>1.8180731264356655</c:v>
                </c:pt>
                <c:pt idx="1291">
                  <c:v>1.8197021353141645</c:v>
                </c:pt>
                <c:pt idx="1292">
                  <c:v>1.8210382763061495</c:v>
                </c:pt>
                <c:pt idx="1293">
                  <c:v>1.8222095035060104</c:v>
                </c:pt>
                <c:pt idx="1294">
                  <c:v>1.8233483927014413</c:v>
                </c:pt>
                <c:pt idx="1295">
                  <c:v>1.8247143997228552</c:v>
                </c:pt>
                <c:pt idx="1296">
                  <c:v>1.8265763441911667</c:v>
                </c:pt>
                <c:pt idx="1297">
                  <c:v>1.8289461554493749</c:v>
                </c:pt>
                <c:pt idx="1298">
                  <c:v>1.8317108433590443</c:v>
                </c:pt>
                <c:pt idx="1299">
                  <c:v>1.8347512226492488</c:v>
                </c:pt>
                <c:pt idx="1300">
                  <c:v>1.8378183945900308</c:v>
                </c:pt>
                <c:pt idx="1301">
                  <c:v>1.8407733489718294</c:v>
                </c:pt>
                <c:pt idx="1302">
                  <c:v>1.8437459939854568</c:v>
                </c:pt>
                <c:pt idx="1303">
                  <c:v>1.8468672780568616</c:v>
                </c:pt>
                <c:pt idx="1304">
                  <c:v>1.8498844929347438</c:v>
                </c:pt>
                <c:pt idx="1305">
                  <c:v>1.8526475540098479</c:v>
                </c:pt>
                <c:pt idx="1306">
                  <c:v>1.855287524431301</c:v>
                </c:pt>
                <c:pt idx="1307">
                  <c:v>1.8577957580986388</c:v>
                </c:pt>
                <c:pt idx="1308">
                  <c:v>1.8601722550118616</c:v>
                </c:pt>
                <c:pt idx="1309">
                  <c:v>1.8625406258381232</c:v>
                </c:pt>
                <c:pt idx="1310">
                  <c:v>1.8649089966643848</c:v>
                </c:pt>
                <c:pt idx="1311">
                  <c:v>1.867137871071588</c:v>
                </c:pt>
                <c:pt idx="1312">
                  <c:v>1.8692276154557339</c:v>
                </c:pt>
                <c:pt idx="1313">
                  <c:v>1.8710401988777046</c:v>
                </c:pt>
                <c:pt idx="1314">
                  <c:v>1.8728308383303369</c:v>
                </c:pt>
                <c:pt idx="1315">
                  <c:v>1.8746069463346129</c:v>
                </c:pt>
                <c:pt idx="1316">
                  <c:v>1.8758434699937581</c:v>
                </c:pt>
                <c:pt idx="1317">
                  <c:v>1.8769129326532628</c:v>
                </c:pt>
                <c:pt idx="1318">
                  <c:v>1.8782132294303744</c:v>
                </c:pt>
                <c:pt idx="1319">
                  <c:v>1.8802501202339488</c:v>
                </c:pt>
                <c:pt idx="1320">
                  <c:v>1.8834485555064553</c:v>
                </c:pt>
                <c:pt idx="1321">
                  <c:v>1.8875903027896275</c:v>
                </c:pt>
                <c:pt idx="1322">
                  <c:v>1.8927347553374054</c:v>
                </c:pt>
                <c:pt idx="1323">
                  <c:v>1.8989447907764923</c:v>
                </c:pt>
                <c:pt idx="1324">
                  <c:v>1.9057723494827843</c:v>
                </c:pt>
                <c:pt idx="1325">
                  <c:v>1.9121261191823551</c:v>
                </c:pt>
                <c:pt idx="1326">
                  <c:v>1.9172373218287402</c:v>
                </c:pt>
                <c:pt idx="1327">
                  <c:v>1.9211480583026448</c:v>
                </c:pt>
                <c:pt idx="1328">
                  <c:v>1.924377822055874</c:v>
                </c:pt>
                <c:pt idx="1329">
                  <c:v>1.9273267785174366</c:v>
                </c:pt>
                <c:pt idx="1330">
                  <c:v>1.9302757349789992</c:v>
                </c:pt>
                <c:pt idx="1331">
                  <c:v>1.9332246914405617</c:v>
                </c:pt>
                <c:pt idx="1332">
                  <c:v>1.9360332442562909</c:v>
                </c:pt>
                <c:pt idx="1333">
                  <c:v>1.9384119595728713</c:v>
                </c:pt>
                <c:pt idx="1334">
                  <c:v>1.9404855007944228</c:v>
                </c:pt>
                <c:pt idx="1335">
                  <c:v>1.9425345172589663</c:v>
                </c:pt>
                <c:pt idx="1336">
                  <c:v>1.9448365375210643</c:v>
                </c:pt>
                <c:pt idx="1337">
                  <c:v>1.9474071343817163</c:v>
                </c:pt>
                <c:pt idx="1338">
                  <c:v>1.9501073116847638</c:v>
                </c:pt>
                <c:pt idx="1339">
                  <c:v>1.9529458125796322</c:v>
                </c:pt>
                <c:pt idx="1340">
                  <c:v>1.9559226370663216</c:v>
                </c:pt>
                <c:pt idx="1341">
                  <c:v>1.9590472216455952</c:v>
                </c:pt>
                <c:pt idx="1342">
                  <c:v>1.9625972743151006</c:v>
                </c:pt>
                <c:pt idx="1343">
                  <c:v>1.9666055354364738</c:v>
                </c:pt>
                <c:pt idx="1344">
                  <c:v>1.970656328880543</c:v>
                </c:pt>
                <c:pt idx="1345">
                  <c:v>1.9746092406641449</c:v>
                </c:pt>
                <c:pt idx="1346">
                  <c:v>1.9781701946486654</c:v>
                </c:pt>
                <c:pt idx="1347">
                  <c:v>1.9813169577083072</c:v>
                </c:pt>
                <c:pt idx="1348">
                  <c:v>1.9840393897494306</c:v>
                </c:pt>
                <c:pt idx="1349">
                  <c:v>1.985755963880351</c:v>
                </c:pt>
                <c:pt idx="1350">
                  <c:v>1.9861591183364813</c:v>
                </c:pt>
                <c:pt idx="1351">
                  <c:v>1.9861591183364813</c:v>
                </c:pt>
                <c:pt idx="1352">
                  <c:v>1.9861591183364813</c:v>
                </c:pt>
                <c:pt idx="1353">
                  <c:v>1.9861591183364813</c:v>
                </c:pt>
                <c:pt idx="1354">
                  <c:v>1.9861591183364813</c:v>
                </c:pt>
                <c:pt idx="1355">
                  <c:v>1.9861591183364813</c:v>
                </c:pt>
                <c:pt idx="1356">
                  <c:v>1.9861591183364813</c:v>
                </c:pt>
                <c:pt idx="1357">
                  <c:v>1.9861591183364813</c:v>
                </c:pt>
                <c:pt idx="1358">
                  <c:v>1.9861591183364813</c:v>
                </c:pt>
                <c:pt idx="1359">
                  <c:v>1.9861591183364813</c:v>
                </c:pt>
                <c:pt idx="1360">
                  <c:v>1.9861591183364813</c:v>
                </c:pt>
                <c:pt idx="1361">
                  <c:v>1.9861591183364813</c:v>
                </c:pt>
                <c:pt idx="1362">
                  <c:v>1.9861591183364813</c:v>
                </c:pt>
                <c:pt idx="1363">
                  <c:v>1.9877695745371979</c:v>
                </c:pt>
                <c:pt idx="1364">
                  <c:v>1.9912996061166717</c:v>
                </c:pt>
                <c:pt idx="1365">
                  <c:v>1.9951715490772102</c:v>
                </c:pt>
                <c:pt idx="1366">
                  <c:v>1.9977100043329055</c:v>
                </c:pt>
                <c:pt idx="1367">
                  <c:v>1.9985169960059943</c:v>
                </c:pt>
                <c:pt idx="1368">
                  <c:v>1.9985169960059943</c:v>
                </c:pt>
                <c:pt idx="1369">
                  <c:v>1.9985169960059943</c:v>
                </c:pt>
                <c:pt idx="1370">
                  <c:v>1.9985169960059943</c:v>
                </c:pt>
                <c:pt idx="1371">
                  <c:v>1.9992131300252995</c:v>
                </c:pt>
                <c:pt idx="1372">
                  <c:v>2.0005103996541727</c:v>
                </c:pt>
                <c:pt idx="1373">
                  <c:v>2.0013067229417394</c:v>
                </c:pt>
                <c:pt idx="1374">
                  <c:v>2.0013067229417394</c:v>
                </c:pt>
                <c:pt idx="1375">
                  <c:v>2.0013067229417394</c:v>
                </c:pt>
                <c:pt idx="1376">
                  <c:v>2.0013067229417394</c:v>
                </c:pt>
                <c:pt idx="1377">
                  <c:v>2.0013067229417394</c:v>
                </c:pt>
                <c:pt idx="1378">
                  <c:v>2.0013067229417394</c:v>
                </c:pt>
                <c:pt idx="1379">
                  <c:v>2.0013067229417394</c:v>
                </c:pt>
                <c:pt idx="1380">
                  <c:v>2.0013067229417394</c:v>
                </c:pt>
                <c:pt idx="1381">
                  <c:v>2.0013067229417394</c:v>
                </c:pt>
                <c:pt idx="1382">
                  <c:v>2.0014702377821445</c:v>
                </c:pt>
                <c:pt idx="1383">
                  <c:v>2.0046566044949716</c:v>
                </c:pt>
                <c:pt idx="1384">
                  <c:v>2.0086656107268825</c:v>
                </c:pt>
                <c:pt idx="1385">
                  <c:v>2.0114894662976464</c:v>
                </c:pt>
                <c:pt idx="1386">
                  <c:v>2.0132681619345609</c:v>
                </c:pt>
                <c:pt idx="1387">
                  <c:v>2.0155576041605472</c:v>
                </c:pt>
                <c:pt idx="1388">
                  <c:v>2.0194828181403932</c:v>
                </c:pt>
                <c:pt idx="1389">
                  <c:v>2.0253843648392302</c:v>
                </c:pt>
                <c:pt idx="1390">
                  <c:v>2.0323967426741825</c:v>
                </c:pt>
                <c:pt idx="1391">
                  <c:v>2.0388267563152951</c:v>
                </c:pt>
                <c:pt idx="1392">
                  <c:v>2.0436376172499586</c:v>
                </c:pt>
                <c:pt idx="1393">
                  <c:v>2.0467405260887683</c:v>
                </c:pt>
                <c:pt idx="1394">
                  <c:v>2.0484658811091152</c:v>
                </c:pt>
                <c:pt idx="1395">
                  <c:v>2.0494299363609438</c:v>
                </c:pt>
                <c:pt idx="1396">
                  <c:v>2.0498163857773846</c:v>
                </c:pt>
                <c:pt idx="1397">
                  <c:v>2.0498163857773846</c:v>
                </c:pt>
                <c:pt idx="1398">
                  <c:v>2.0498163857773846</c:v>
                </c:pt>
                <c:pt idx="1399">
                  <c:v>2.0498163857773846</c:v>
                </c:pt>
                <c:pt idx="1400">
                  <c:v>2.0498163857773846</c:v>
                </c:pt>
                <c:pt idx="1401">
                  <c:v>2.0498163857773846</c:v>
                </c:pt>
                <c:pt idx="1402">
                  <c:v>2.0498163857773846</c:v>
                </c:pt>
                <c:pt idx="1403">
                  <c:v>2.0498163857773846</c:v>
                </c:pt>
                <c:pt idx="1404">
                  <c:v>2.0498163857773846</c:v>
                </c:pt>
                <c:pt idx="1405">
                  <c:v>2.0498163857773846</c:v>
                </c:pt>
                <c:pt idx="1406">
                  <c:v>2.0498163857773846</c:v>
                </c:pt>
                <c:pt idx="1407">
                  <c:v>2.0498163857773846</c:v>
                </c:pt>
                <c:pt idx="1408">
                  <c:v>2.0499749760491959</c:v>
                </c:pt>
                <c:pt idx="1409">
                  <c:v>2.0505643819486288</c:v>
                </c:pt>
                <c:pt idx="1410">
                  <c:v>2.0509210732017138</c:v>
                </c:pt>
                <c:pt idx="1411">
                  <c:v>2.0510383423087153</c:v>
                </c:pt>
                <c:pt idx="1412">
                  <c:v>2.0510383423087153</c:v>
                </c:pt>
                <c:pt idx="1413">
                  <c:v>2.0511945123905546</c:v>
                </c:pt>
                <c:pt idx="1414">
                  <c:v>2.0521880707941627</c:v>
                </c:pt>
                <c:pt idx="1415">
                  <c:v>2.054611622330675</c:v>
                </c:pt>
                <c:pt idx="1416">
                  <c:v>2.0585474801999268</c:v>
                </c:pt>
                <c:pt idx="1417">
                  <c:v>2.0634106347939705</c:v>
                </c:pt>
                <c:pt idx="1418">
                  <c:v>2.0680220107730962</c:v>
                </c:pt>
                <c:pt idx="1419">
                  <c:v>2.0709837001590996</c:v>
                </c:pt>
                <c:pt idx="1420">
                  <c:v>2.0716299660892812</c:v>
                </c:pt>
                <c:pt idx="1421">
                  <c:v>2.0716299660892812</c:v>
                </c:pt>
                <c:pt idx="1422">
                  <c:v>2.0716299660892812</c:v>
                </c:pt>
                <c:pt idx="1423">
                  <c:v>2.0716299660892812</c:v>
                </c:pt>
                <c:pt idx="1424">
                  <c:v>2.0716617191024249</c:v>
                </c:pt>
                <c:pt idx="1425">
                  <c:v>2.0733161729486627</c:v>
                </c:pt>
                <c:pt idx="1426">
                  <c:v>2.0768956136051808</c:v>
                </c:pt>
                <c:pt idx="1427">
                  <c:v>2.0812429520746001</c:v>
                </c:pt>
                <c:pt idx="1428">
                  <c:v>2.0840659376558635</c:v>
                </c:pt>
                <c:pt idx="1429">
                  <c:v>2.0848106837824267</c:v>
                </c:pt>
                <c:pt idx="1430">
                  <c:v>2.0848106837824267</c:v>
                </c:pt>
                <c:pt idx="1431">
                  <c:v>2.0848106837824267</c:v>
                </c:pt>
                <c:pt idx="1432">
                  <c:v>2.0848106837824267</c:v>
                </c:pt>
                <c:pt idx="1433">
                  <c:v>2.0848106837824267</c:v>
                </c:pt>
                <c:pt idx="1434">
                  <c:v>2.0848106837824267</c:v>
                </c:pt>
                <c:pt idx="1435">
                  <c:v>2.0848106837824267</c:v>
                </c:pt>
                <c:pt idx="1436">
                  <c:v>2.0848106837824267</c:v>
                </c:pt>
                <c:pt idx="1437">
                  <c:v>2.0856835596805121</c:v>
                </c:pt>
                <c:pt idx="1438">
                  <c:v>2.0867334161576485</c:v>
                </c:pt>
                <c:pt idx="1439">
                  <c:v>2.0873360073306215</c:v>
                </c:pt>
                <c:pt idx="1440">
                  <c:v>2.0873360073306215</c:v>
                </c:pt>
                <c:pt idx="1441">
                  <c:v>2.0873360073306215</c:v>
                </c:pt>
                <c:pt idx="1442">
                  <c:v>2.0873360073306215</c:v>
                </c:pt>
                <c:pt idx="1443">
                  <c:v>2.0873360073306215</c:v>
                </c:pt>
                <c:pt idx="1444">
                  <c:v>2.0875045405606909</c:v>
                </c:pt>
                <c:pt idx="1445">
                  <c:v>2.0878353509137697</c:v>
                </c:pt>
                <c:pt idx="1446">
                  <c:v>2.0878817595822174</c:v>
                </c:pt>
                <c:pt idx="1447">
                  <c:v>2.0878817595822174</c:v>
                </c:pt>
                <c:pt idx="1448">
                  <c:v>2.0878817595822174</c:v>
                </c:pt>
                <c:pt idx="1449">
                  <c:v>2.0878817595822174</c:v>
                </c:pt>
                <c:pt idx="1450">
                  <c:v>2.0878817595822174</c:v>
                </c:pt>
                <c:pt idx="1451">
                  <c:v>2.0878817595822174</c:v>
                </c:pt>
                <c:pt idx="1452">
                  <c:v>2.0878817595822174</c:v>
                </c:pt>
                <c:pt idx="1453">
                  <c:v>2.0878817595822174</c:v>
                </c:pt>
                <c:pt idx="1454">
                  <c:v>2.0878817595822174</c:v>
                </c:pt>
                <c:pt idx="1455">
                  <c:v>2.0878817595822174</c:v>
                </c:pt>
                <c:pt idx="1456">
                  <c:v>2.0878817595822174</c:v>
                </c:pt>
                <c:pt idx="1457">
                  <c:v>2.0878817595822174</c:v>
                </c:pt>
                <c:pt idx="1458">
                  <c:v>2.0878817595822174</c:v>
                </c:pt>
                <c:pt idx="1459">
                  <c:v>2.0878817595822174</c:v>
                </c:pt>
                <c:pt idx="1460">
                  <c:v>2.0878817595822174</c:v>
                </c:pt>
                <c:pt idx="1461">
                  <c:v>2.0878817595822174</c:v>
                </c:pt>
                <c:pt idx="1462">
                  <c:v>2.0878817595822174</c:v>
                </c:pt>
                <c:pt idx="1463">
                  <c:v>2.0878817595822174</c:v>
                </c:pt>
                <c:pt idx="1464">
                  <c:v>2.0878817595822174</c:v>
                </c:pt>
                <c:pt idx="1465">
                  <c:v>2.0878817595822174</c:v>
                </c:pt>
                <c:pt idx="1466">
                  <c:v>2.0878817595822174</c:v>
                </c:pt>
                <c:pt idx="1467">
                  <c:v>2.0878817595822174</c:v>
                </c:pt>
                <c:pt idx="1468">
                  <c:v>2.0878817595822174</c:v>
                </c:pt>
                <c:pt idx="1469">
                  <c:v>2.0878817595822174</c:v>
                </c:pt>
                <c:pt idx="1470">
                  <c:v>2.0878817595822174</c:v>
                </c:pt>
                <c:pt idx="1471">
                  <c:v>2.0878817595822174</c:v>
                </c:pt>
                <c:pt idx="1472">
                  <c:v>2.0878817595822174</c:v>
                </c:pt>
                <c:pt idx="1473">
                  <c:v>2.0878817595822174</c:v>
                </c:pt>
                <c:pt idx="1474">
                  <c:v>2.0878817595822174</c:v>
                </c:pt>
                <c:pt idx="1475">
                  <c:v>2.0878817595822174</c:v>
                </c:pt>
                <c:pt idx="1476">
                  <c:v>2.0878817595822174</c:v>
                </c:pt>
                <c:pt idx="1477">
                  <c:v>2.0878817595822174</c:v>
                </c:pt>
                <c:pt idx="1478">
                  <c:v>2.0878817595822174</c:v>
                </c:pt>
                <c:pt idx="1479">
                  <c:v>2.0880671045491082</c:v>
                </c:pt>
                <c:pt idx="1480">
                  <c:v>2.0884151909099966</c:v>
                </c:pt>
                <c:pt idx="1481">
                  <c:v>2.0888486209452783</c:v>
                </c:pt>
                <c:pt idx="1482">
                  <c:v>2.0893107445843953</c:v>
                </c:pt>
                <c:pt idx="1483">
                  <c:v>2.0897860123531795</c:v>
                </c:pt>
                <c:pt idx="1484">
                  <c:v>2.0902882779318142</c:v>
                </c:pt>
                <c:pt idx="1485">
                  <c:v>2.0908847366924728</c:v>
                </c:pt>
                <c:pt idx="1486">
                  <c:v>2.0917122426273576</c:v>
                </c:pt>
                <c:pt idx="1487">
                  <c:v>2.0928877070578258</c:v>
                </c:pt>
                <c:pt idx="1488">
                  <c:v>2.0945471364078134</c:v>
                </c:pt>
                <c:pt idx="1489">
                  <c:v>2.0968319388094523</c:v>
                </c:pt>
                <c:pt idx="1490">
                  <c:v>2.0998320499541423</c:v>
                </c:pt>
                <c:pt idx="1491">
                  <c:v>2.1035518725726332</c:v>
                </c:pt>
                <c:pt idx="1492">
                  <c:v>2.1078298538716744</c:v>
                </c:pt>
                <c:pt idx="1493">
                  <c:v>2.1124107305399398</c:v>
                </c:pt>
                <c:pt idx="1494">
                  <c:v>2.1171629268248227</c:v>
                </c:pt>
                <c:pt idx="1495">
                  <c:v>2.1218579670847837</c:v>
                </c:pt>
                <c:pt idx="1496">
                  <c:v>2.1263823832872846</c:v>
                </c:pt>
                <c:pt idx="1497">
                  <c:v>2.1306453941034533</c:v>
                </c:pt>
                <c:pt idx="1498">
                  <c:v>2.1344721484904068</c:v>
                </c:pt>
                <c:pt idx="1499">
                  <c:v>2.1377767958340668</c:v>
                </c:pt>
                <c:pt idx="1500">
                  <c:v>2.1404878198702804</c:v>
                </c:pt>
                <c:pt idx="1501">
                  <c:v>2.1429042170268073</c:v>
                </c:pt>
                <c:pt idx="1502">
                  <c:v>2.1451963658718309</c:v>
                </c:pt>
                <c:pt idx="1503">
                  <c:v>2.147437931467624</c:v>
                </c:pt>
                <c:pt idx="1504">
                  <c:v>2.1497264680120121</c:v>
                </c:pt>
                <c:pt idx="1505">
                  <c:v>2.1518686019849982</c:v>
                </c:pt>
                <c:pt idx="1506">
                  <c:v>2.1539489214711312</c:v>
                </c:pt>
                <c:pt idx="1507">
                  <c:v>2.1561567191815447</c:v>
                </c:pt>
                <c:pt idx="1508">
                  <c:v>2.1585973519707125</c:v>
                </c:pt>
                <c:pt idx="1509">
                  <c:v>2.1613806016207446</c:v>
                </c:pt>
                <c:pt idx="1510">
                  <c:v>2.1648285745880864</c:v>
                </c:pt>
                <c:pt idx="1511">
                  <c:v>2.1692042844371491</c:v>
                </c:pt>
                <c:pt idx="1512">
                  <c:v>2.1745946199020754</c:v>
                </c:pt>
                <c:pt idx="1513">
                  <c:v>2.1809984090047463</c:v>
                </c:pt>
                <c:pt idx="1514">
                  <c:v>2.1880708510048179</c:v>
                </c:pt>
                <c:pt idx="1515">
                  <c:v>2.1951487439646713</c:v>
                </c:pt>
                <c:pt idx="1516">
                  <c:v>2.2014544872270383</c:v>
                </c:pt>
                <c:pt idx="1517">
                  <c:v>2.206858298312051</c:v>
                </c:pt>
                <c:pt idx="1518">
                  <c:v>2.2115347682935944</c:v>
                </c:pt>
                <c:pt idx="1519">
                  <c:v>2.2156696541538725</c:v>
                </c:pt>
                <c:pt idx="1520">
                  <c:v>2.2193679823722725</c:v>
                </c:pt>
                <c:pt idx="1521">
                  <c:v>2.2225936132879753</c:v>
                </c:pt>
                <c:pt idx="1522">
                  <c:v>2.2252043959706285</c:v>
                </c:pt>
                <c:pt idx="1523">
                  <c:v>2.2269090133026692</c:v>
                </c:pt>
                <c:pt idx="1524">
                  <c:v>2.2273098084189358</c:v>
                </c:pt>
                <c:pt idx="1525">
                  <c:v>2.2273098084189358</c:v>
                </c:pt>
                <c:pt idx="1526">
                  <c:v>2.2273098084189358</c:v>
                </c:pt>
                <c:pt idx="1527">
                  <c:v>2.2273098084189358</c:v>
                </c:pt>
                <c:pt idx="1528">
                  <c:v>2.2273098084189358</c:v>
                </c:pt>
                <c:pt idx="1529">
                  <c:v>2.2273098084189358</c:v>
                </c:pt>
                <c:pt idx="1530">
                  <c:v>2.2273098084189358</c:v>
                </c:pt>
                <c:pt idx="1531">
                  <c:v>2.2273098084189358</c:v>
                </c:pt>
                <c:pt idx="1532">
                  <c:v>2.2277957231984193</c:v>
                </c:pt>
                <c:pt idx="1533">
                  <c:v>2.2294177990385684</c:v>
                </c:pt>
                <c:pt idx="1534">
                  <c:v>2.232319654306314</c:v>
                </c:pt>
                <c:pt idx="1535">
                  <c:v>2.236791992758882</c:v>
                </c:pt>
                <c:pt idx="1536">
                  <c:v>2.2429905965216661</c:v>
                </c:pt>
                <c:pt idx="1537">
                  <c:v>2.2506496139941041</c:v>
                </c:pt>
                <c:pt idx="1538">
                  <c:v>2.2596953242498969</c:v>
                </c:pt>
                <c:pt idx="1539">
                  <c:v>2.2699238615240644</c:v>
                </c:pt>
                <c:pt idx="1540">
                  <c:v>2.2811703258548928</c:v>
                </c:pt>
                <c:pt idx="1541">
                  <c:v>2.2932606207519552</c:v>
                </c:pt>
                <c:pt idx="1542">
                  <c:v>2.3055012699902431</c:v>
                </c:pt>
                <c:pt idx="1543">
                  <c:v>2.3170715711753207</c:v>
                </c:pt>
                <c:pt idx="1544">
                  <c:v>2.3268733586269152</c:v>
                </c:pt>
                <c:pt idx="1545">
                  <c:v>2.3346494424216764</c:v>
                </c:pt>
                <c:pt idx="1546">
                  <c:v>2.3410227111201718</c:v>
                </c:pt>
                <c:pt idx="1547">
                  <c:v>2.3465387725666318</c:v>
                </c:pt>
                <c:pt idx="1548">
                  <c:v>2.351950112354098</c:v>
                </c:pt>
                <c:pt idx="1549">
                  <c:v>2.3575859921619284</c:v>
                </c:pt>
                <c:pt idx="1550">
                  <c:v>2.3636082112982564</c:v>
                </c:pt>
                <c:pt idx="1551">
                  <c:v>2.3700495883048811</c:v>
                </c:pt>
                <c:pt idx="1552">
                  <c:v>2.3767542608409031</c:v>
                </c:pt>
                <c:pt idx="1553">
                  <c:v>2.3835776619712425</c:v>
                </c:pt>
                <c:pt idx="1554">
                  <c:v>2.3905062368009582</c:v>
                </c:pt>
                <c:pt idx="1555">
                  <c:v>2.3978882606459551</c:v>
                </c:pt>
                <c:pt idx="1556">
                  <c:v>2.4059145333938532</c:v>
                </c:pt>
                <c:pt idx="1557">
                  <c:v>2.4146307985959687</c:v>
                </c:pt>
                <c:pt idx="1558">
                  <c:v>2.4242410164938102</c:v>
                </c:pt>
                <c:pt idx="1559">
                  <c:v>2.4348232602949773</c:v>
                </c:pt>
                <c:pt idx="1560">
                  <c:v>2.4458941768736011</c:v>
                </c:pt>
                <c:pt idx="1561">
                  <c:v>2.4572865284124061</c:v>
                </c:pt>
                <c:pt idx="1562">
                  <c:v>2.4690072148424576</c:v>
                </c:pt>
                <c:pt idx="1563">
                  <c:v>2.4812483674645618</c:v>
                </c:pt>
                <c:pt idx="1564">
                  <c:v>2.494044634832238</c:v>
                </c:pt>
                <c:pt idx="1565">
                  <c:v>2.5072190499300917</c:v>
                </c:pt>
                <c:pt idx="1566">
                  <c:v>2.5209738634044125</c:v>
                </c:pt>
                <c:pt idx="1567">
                  <c:v>2.5349530496314694</c:v>
                </c:pt>
                <c:pt idx="1568">
                  <c:v>2.5487125572803659</c:v>
                </c:pt>
                <c:pt idx="1569">
                  <c:v>2.5624224732048932</c:v>
                </c:pt>
                <c:pt idx="1570">
                  <c:v>2.5760555689237963</c:v>
                </c:pt>
                <c:pt idx="1571">
                  <c:v>2.589584444014887</c:v>
                </c:pt>
                <c:pt idx="1572">
                  <c:v>2.6029815898549078</c:v>
                </c:pt>
                <c:pt idx="1573">
                  <c:v>2.6157972074680584</c:v>
                </c:pt>
                <c:pt idx="1574">
                  <c:v>2.6277383772442726</c:v>
                </c:pt>
                <c:pt idx="1575">
                  <c:v>2.6389625617548162</c:v>
                </c:pt>
                <c:pt idx="1576">
                  <c:v>2.6492048681257057</c:v>
                </c:pt>
                <c:pt idx="1577">
                  <c:v>2.658396631046303</c:v>
                </c:pt>
                <c:pt idx="1578">
                  <c:v>2.6667107273477479</c:v>
                </c:pt>
                <c:pt idx="1579">
                  <c:v>2.6745375923380639</c:v>
                </c:pt>
                <c:pt idx="1580">
                  <c:v>2.681879594773811</c:v>
                </c:pt>
                <c:pt idx="1581">
                  <c:v>2.688914212257437</c:v>
                </c:pt>
                <c:pt idx="1582">
                  <c:v>2.6956624145274737</c:v>
                </c:pt>
                <c:pt idx="1583">
                  <c:v>2.7016686382971611</c:v>
                </c:pt>
                <c:pt idx="1584">
                  <c:v>2.7071326333603021</c:v>
                </c:pt>
                <c:pt idx="1585">
                  <c:v>2.7120441967381312</c:v>
                </c:pt>
                <c:pt idx="1586">
                  <c:v>2.7163949036125019</c:v>
                </c:pt>
                <c:pt idx="1587">
                  <c:v>2.7203829016237457</c:v>
                </c:pt>
                <c:pt idx="1588">
                  <c:v>2.7244206872581138</c:v>
                </c:pt>
                <c:pt idx="1589">
                  <c:v>2.7289259021631613</c:v>
                </c:pt>
                <c:pt idx="1590">
                  <c:v>2.7339233659229309</c:v>
                </c:pt>
                <c:pt idx="1591">
                  <c:v>2.739423491579529</c:v>
                </c:pt>
                <c:pt idx="1592">
                  <c:v>2.7452558566114269</c:v>
                </c:pt>
                <c:pt idx="1593">
                  <c:v>2.7514181642313411</c:v>
                </c:pt>
                <c:pt idx="1594">
                  <c:v>2.7579420131230457</c:v>
                </c:pt>
                <c:pt idx="1595">
                  <c:v>2.7640377946433126</c:v>
                </c:pt>
                <c:pt idx="1596">
                  <c:v>2.7696747398192509</c:v>
                </c:pt>
                <c:pt idx="1597">
                  <c:v>2.7746603952641586</c:v>
                </c:pt>
                <c:pt idx="1598">
                  <c:v>2.7787605400869637</c:v>
                </c:pt>
                <c:pt idx="1599">
                  <c:v>2.7823588482959263</c:v>
                </c:pt>
                <c:pt idx="1600">
                  <c:v>2.7854493215323539</c:v>
                </c:pt>
                <c:pt idx="1601">
                  <c:v>2.7882175664324991</c:v>
                </c:pt>
                <c:pt idx="1602">
                  <c:v>2.7912341131854634</c:v>
                </c:pt>
                <c:pt idx="1603">
                  <c:v>2.7948943865651064</c:v>
                </c:pt>
                <c:pt idx="1604">
                  <c:v>2.7990313522741279</c:v>
                </c:pt>
                <c:pt idx="1605">
                  <c:v>2.8038387284803399</c:v>
                </c:pt>
                <c:pt idx="1606">
                  <c:v>2.8091707258552696</c:v>
                </c:pt>
                <c:pt idx="1607">
                  <c:v>2.8148412902900577</c:v>
                </c:pt>
                <c:pt idx="1608">
                  <c:v>2.8208800242850307</c:v>
                </c:pt>
                <c:pt idx="1609">
                  <c:v>2.8272869278401891</c:v>
                </c:pt>
                <c:pt idx="1610">
                  <c:v>2.8339099454054479</c:v>
                </c:pt>
                <c:pt idx="1611">
                  <c:v>2.8407336238882657</c:v>
                </c:pt>
                <c:pt idx="1612">
                  <c:v>2.8481615315258018</c:v>
                </c:pt>
                <c:pt idx="1613">
                  <c:v>2.8562145024539003</c:v>
                </c:pt>
                <c:pt idx="1614">
                  <c:v>2.8649334184457937</c:v>
                </c:pt>
                <c:pt idx="1615">
                  <c:v>2.8743443979083776</c:v>
                </c:pt>
                <c:pt idx="1616">
                  <c:v>2.8846849945495334</c:v>
                </c:pt>
                <c:pt idx="1617">
                  <c:v>2.8958200766787083</c:v>
                </c:pt>
                <c:pt idx="1618">
                  <c:v>2.9075924629101282</c:v>
                </c:pt>
                <c:pt idx="1619">
                  <c:v>2.9194491141884731</c:v>
                </c:pt>
                <c:pt idx="1620">
                  <c:v>2.9309514404715817</c:v>
                </c:pt>
                <c:pt idx="1621">
                  <c:v>2.942070429238798</c:v>
                </c:pt>
                <c:pt idx="1622">
                  <c:v>2.9525559768903613</c:v>
                </c:pt>
                <c:pt idx="1623">
                  <c:v>2.9619546134765815</c:v>
                </c:pt>
                <c:pt idx="1624">
                  <c:v>2.969976988899631</c:v>
                </c:pt>
                <c:pt idx="1625">
                  <c:v>2.9767680232279714</c:v>
                </c:pt>
                <c:pt idx="1626">
                  <c:v>2.9816760752600766</c:v>
                </c:pt>
                <c:pt idx="1627">
                  <c:v>2.9844294503053566</c:v>
                </c:pt>
                <c:pt idx="1628">
                  <c:v>2.9854130990716392</c:v>
                </c:pt>
                <c:pt idx="1629">
                  <c:v>2.9854130990716392</c:v>
                </c:pt>
                <c:pt idx="1630">
                  <c:v>2.9854130990716392</c:v>
                </c:pt>
                <c:pt idx="1631">
                  <c:v>2.9859633004180881</c:v>
                </c:pt>
                <c:pt idx="1632">
                  <c:v>2.9880462837881763</c:v>
                </c:pt>
                <c:pt idx="1633">
                  <c:v>2.9918626273314759</c:v>
                </c:pt>
                <c:pt idx="1634">
                  <c:v>2.9971061485486392</c:v>
                </c:pt>
                <c:pt idx="1635">
                  <c:v>3.0028846745022797</c:v>
                </c:pt>
                <c:pt idx="1636">
                  <c:v>3.0086632004559202</c:v>
                </c:pt>
                <c:pt idx="1637">
                  <c:v>3.0138774500997108</c:v>
                </c:pt>
                <c:pt idx="1638">
                  <c:v>3.0185004241485101</c:v>
                </c:pt>
                <c:pt idx="1639">
                  <c:v>3.0227039303836181</c:v>
                </c:pt>
                <c:pt idx="1640">
                  <c:v>3.0268400275544609</c:v>
                </c:pt>
                <c:pt idx="1641">
                  <c:v>3.0314635005709452</c:v>
                </c:pt>
                <c:pt idx="1642">
                  <c:v>3.0369590002675682</c:v>
                </c:pt>
                <c:pt idx="1643">
                  <c:v>3.043729837547327</c:v>
                </c:pt>
                <c:pt idx="1644">
                  <c:v>3.0516661933987255</c:v>
                </c:pt>
                <c:pt idx="1645">
                  <c:v>3.0606334837766758</c:v>
                </c:pt>
                <c:pt idx="1646">
                  <c:v>3.070518904914497</c:v>
                </c:pt>
                <c:pt idx="1647">
                  <c:v>3.0811733300607025</c:v>
                </c:pt>
                <c:pt idx="1648">
                  <c:v>3.0926530965763983</c:v>
                </c:pt>
                <c:pt idx="1649">
                  <c:v>3.1046171916158412</c:v>
                </c:pt>
                <c:pt idx="1650">
                  <c:v>3.1168831476373722</c:v>
                </c:pt>
                <c:pt idx="1651">
                  <c:v>3.1290659365596083</c:v>
                </c:pt>
                <c:pt idx="1652">
                  <c:v>3.1409204438714515</c:v>
                </c:pt>
                <c:pt idx="1653">
                  <c:v>3.1526163140561021</c:v>
                </c:pt>
                <c:pt idx="1654">
                  <c:v>3.1639268604580097</c:v>
                </c:pt>
                <c:pt idx="1655">
                  <c:v>3.1750048147055825</c:v>
                </c:pt>
                <c:pt idx="1656">
                  <c:v>3.1862542653427557</c:v>
                </c:pt>
                <c:pt idx="1657">
                  <c:v>3.1976771704580753</c:v>
                </c:pt>
                <c:pt idx="1658">
                  <c:v>3.2092755014604171</c:v>
                </c:pt>
                <c:pt idx="1659">
                  <c:v>3.2210512430789868</c:v>
                </c:pt>
                <c:pt idx="1660">
                  <c:v>3.2330063933633215</c:v>
                </c:pt>
                <c:pt idx="1661">
                  <c:v>3.2449321848767028</c:v>
                </c:pt>
                <c:pt idx="1662">
                  <c:v>3.2570171659798133</c:v>
                </c:pt>
                <c:pt idx="1663">
                  <c:v>3.2692859876368323</c:v>
                </c:pt>
                <c:pt idx="1664">
                  <c:v>3.281288166211846</c:v>
                </c:pt>
                <c:pt idx="1665">
                  <c:v>3.293213209442702</c:v>
                </c:pt>
                <c:pt idx="1666">
                  <c:v>3.3048435300950714</c:v>
                </c:pt>
                <c:pt idx="1667">
                  <c:v>3.3161307974876646</c:v>
                </c:pt>
                <c:pt idx="1668">
                  <c:v>3.3272908192012007</c:v>
                </c:pt>
                <c:pt idx="1669">
                  <c:v>3.3383001954373843</c:v>
                </c:pt>
                <c:pt idx="1670">
                  <c:v>3.3491581814278577</c:v>
                </c:pt>
                <c:pt idx="1671">
                  <c:v>3.3596222329101391</c:v>
                </c:pt>
                <c:pt idx="1672">
                  <c:v>3.3698888465167101</c:v>
                </c:pt>
                <c:pt idx="1673">
                  <c:v>3.3801775009084873</c:v>
                </c:pt>
                <c:pt idx="1674">
                  <c:v>3.3902682633622954</c:v>
                </c:pt>
                <c:pt idx="1675">
                  <c:v>3.4001390601042978</c:v>
                </c:pt>
                <c:pt idx="1676">
                  <c:v>3.4097898911344946</c:v>
                </c:pt>
                <c:pt idx="1677">
                  <c:v>3.4189795836564159</c:v>
                </c:pt>
                <c:pt idx="1678">
                  <c:v>3.4276880695522776</c:v>
                </c:pt>
                <c:pt idx="1679">
                  <c:v>3.4361154439056074</c:v>
                </c:pt>
                <c:pt idx="1680">
                  <c:v>3.4444814481416492</c:v>
                </c:pt>
                <c:pt idx="1681">
                  <c:v>3.4532221486004908</c:v>
                </c:pt>
                <c:pt idx="1682">
                  <c:v>3.4625953464188695</c:v>
                </c:pt>
                <c:pt idx="1683">
                  <c:v>3.4726216811971247</c:v>
                </c:pt>
                <c:pt idx="1684">
                  <c:v>3.483563643915033</c:v>
                </c:pt>
                <c:pt idx="1685">
                  <c:v>3.4950330615962497</c:v>
                </c:pt>
                <c:pt idx="1686">
                  <c:v>3.5065943415700436</c:v>
                </c:pt>
                <c:pt idx="1687">
                  <c:v>3.51824801082198</c:v>
                </c:pt>
                <c:pt idx="1688">
                  <c:v>3.5295529332007103</c:v>
                </c:pt>
                <c:pt idx="1689">
                  <c:v>3.540461461803488</c:v>
                </c:pt>
                <c:pt idx="1690">
                  <c:v>3.5511938684669957</c:v>
                </c:pt>
                <c:pt idx="1691">
                  <c:v>3.5617271544692235</c:v>
                </c:pt>
                <c:pt idx="1692">
                  <c:v>3.5722828788372953</c:v>
                </c:pt>
                <c:pt idx="1693">
                  <c:v>3.5828610748720373</c:v>
                </c:pt>
                <c:pt idx="1694">
                  <c:v>3.5934617759002911</c:v>
                </c:pt>
                <c:pt idx="1695">
                  <c:v>3.6040850152749146</c:v>
                </c:pt>
                <c:pt idx="1696">
                  <c:v>3.6147308263747826</c:v>
                </c:pt>
                <c:pt idx="1697">
                  <c:v>3.6253992426047854</c:v>
                </c:pt>
                <c:pt idx="1698">
                  <c:v>3.6358673849408407</c:v>
                </c:pt>
                <c:pt idx="1699">
                  <c:v>3.6458897023669166</c:v>
                </c:pt>
                <c:pt idx="1700">
                  <c:v>3.6554444230111427</c:v>
                </c:pt>
                <c:pt idx="1701">
                  <c:v>3.6647333077368467</c:v>
                </c:pt>
                <c:pt idx="1702">
                  <c:v>3.6739792291766813</c:v>
                </c:pt>
                <c:pt idx="1703">
                  <c:v>3.6829606215478647</c:v>
                </c:pt>
                <c:pt idx="1704">
                  <c:v>3.6918785384608279</c:v>
                </c:pt>
                <c:pt idx="1705">
                  <c:v>3.7009751368297845</c:v>
                </c:pt>
                <c:pt idx="1706">
                  <c:v>3.7100293701570006</c:v>
                </c:pt>
                <c:pt idx="1707">
                  <c:v>3.7192615098628976</c:v>
                </c:pt>
                <c:pt idx="1708">
                  <c:v>3.7286923751812888</c:v>
                </c:pt>
                <c:pt idx="1709">
                  <c:v>3.7381018600771814</c:v>
                </c:pt>
                <c:pt idx="1710">
                  <c:v>3.7479292356114788</c:v>
                </c:pt>
                <c:pt idx="1711">
                  <c:v>3.7582178900032561</c:v>
                </c:pt>
                <c:pt idx="1712">
                  <c:v>3.7687485838806754</c:v>
                </c:pt>
                <c:pt idx="1713">
                  <c:v>3.779764495826341</c:v>
                </c:pt>
                <c:pt idx="1714">
                  <c:v>3.7910694182050713</c:v>
                </c:pt>
                <c:pt idx="1715">
                  <c:v>3.8026646893464244</c:v>
                </c:pt>
                <c:pt idx="1716">
                  <c:v>3.8145751599760738</c:v>
                </c:pt>
                <c:pt idx="1717">
                  <c:v>3.8268027500261641</c:v>
                </c:pt>
                <c:pt idx="1718">
                  <c:v>3.8393735403413891</c:v>
                </c:pt>
                <c:pt idx="1719">
                  <c:v>3.8522901033248003</c:v>
                </c:pt>
                <c:pt idx="1720">
                  <c:v>3.8653543786339193</c:v>
                </c:pt>
                <c:pt idx="1721">
                  <c:v>3.8780899196830592</c:v>
                </c:pt>
                <c:pt idx="1722">
                  <c:v>3.890242687105558</c:v>
                </c:pt>
                <c:pt idx="1723">
                  <c:v>3.9017615832000194</c:v>
                </c:pt>
                <c:pt idx="1724">
                  <c:v>3.9126214259324428</c:v>
                </c:pt>
                <c:pt idx="1725">
                  <c:v>3.9220935488787561</c:v>
                </c:pt>
                <c:pt idx="1726">
                  <c:v>3.9296429412738223</c:v>
                </c:pt>
                <c:pt idx="1727">
                  <c:v>3.9349834631529843</c:v>
                </c:pt>
                <c:pt idx="1728">
                  <c:v>3.9378394719766177</c:v>
                </c:pt>
                <c:pt idx="1729">
                  <c:v>3.9381948466535377</c:v>
                </c:pt>
                <c:pt idx="1730">
                  <c:v>3.9381948466535377</c:v>
                </c:pt>
                <c:pt idx="1731">
                  <c:v>3.9381948466535377</c:v>
                </c:pt>
                <c:pt idx="1732">
                  <c:v>3.9381948466535377</c:v>
                </c:pt>
                <c:pt idx="1733">
                  <c:v>3.9381948466535377</c:v>
                </c:pt>
                <c:pt idx="1734">
                  <c:v>3.9381948466535377</c:v>
                </c:pt>
                <c:pt idx="1735">
                  <c:v>3.9381948466535377</c:v>
                </c:pt>
                <c:pt idx="1736">
                  <c:v>3.9381948466535377</c:v>
                </c:pt>
                <c:pt idx="1737">
                  <c:v>3.9381948466535377</c:v>
                </c:pt>
                <c:pt idx="1738">
                  <c:v>3.9381948466535377</c:v>
                </c:pt>
                <c:pt idx="1739">
                  <c:v>3.9381948466535377</c:v>
                </c:pt>
                <c:pt idx="1740">
                  <c:v>3.9381948466535377</c:v>
                </c:pt>
                <c:pt idx="1741">
                  <c:v>3.9381948466535377</c:v>
                </c:pt>
                <c:pt idx="1742">
                  <c:v>3.9384012141865927</c:v>
                </c:pt>
                <c:pt idx="1743">
                  <c:v>3.9389991296290989</c:v>
                </c:pt>
                <c:pt idx="1744">
                  <c:v>3.9399969321733161</c:v>
                </c:pt>
                <c:pt idx="1745">
                  <c:v>3.9410700926782978</c:v>
                </c:pt>
                <c:pt idx="1746">
                  <c:v>3.9420567272031946</c:v>
                </c:pt>
                <c:pt idx="1747">
                  <c:v>3.943277498321752</c:v>
                </c:pt>
                <c:pt idx="1748">
                  <c:v>3.9447454023774795</c:v>
                </c:pt>
                <c:pt idx="1749">
                  <c:v>3.9464564077472422</c:v>
                </c:pt>
                <c:pt idx="1750">
                  <c:v>3.9485800513862208</c:v>
                </c:pt>
                <c:pt idx="1751">
                  <c:v>3.9508117687228514</c:v>
                </c:pt>
                <c:pt idx="1752">
                  <c:v>3.9529968285699604</c:v>
                </c:pt>
                <c:pt idx="1753">
                  <c:v>3.9551358071879279</c:v>
                </c:pt>
                <c:pt idx="1754">
                  <c:v>3.9572292775851006</c:v>
                </c:pt>
                <c:pt idx="1755">
                  <c:v>3.9592778095177921</c:v>
                </c:pt>
                <c:pt idx="1756">
                  <c:v>3.9612819694902814</c:v>
                </c:pt>
                <c:pt idx="1757">
                  <c:v>3.9630930768794284</c:v>
                </c:pt>
                <c:pt idx="1758">
                  <c:v>3.9648533927601344</c:v>
                </c:pt>
                <c:pt idx="1759">
                  <c:v>3.9665719943298372</c:v>
                </c:pt>
                <c:pt idx="1760">
                  <c:v>3.9680949710643292</c:v>
                </c:pt>
                <c:pt idx="1761">
                  <c:v>3.9695704506011662</c:v>
                </c:pt>
                <c:pt idx="1762">
                  <c:v>3.9709992177991813</c:v>
                </c:pt>
                <c:pt idx="1763">
                  <c:v>3.9723820518976938</c:v>
                </c:pt>
                <c:pt idx="1764">
                  <c:v>3.973577589492332</c:v>
                </c:pt>
                <c:pt idx="1765">
                  <c:v>3.9742998536866079</c:v>
                </c:pt>
                <c:pt idx="1766">
                  <c:v>3.9742998536866079</c:v>
                </c:pt>
                <c:pt idx="1767">
                  <c:v>3.9742998536866079</c:v>
                </c:pt>
                <c:pt idx="1768">
                  <c:v>3.9742998536866079</c:v>
                </c:pt>
                <c:pt idx="1769">
                  <c:v>3.9742998536866079</c:v>
                </c:pt>
                <c:pt idx="1770">
                  <c:v>3.9742998536866079</c:v>
                </c:pt>
                <c:pt idx="1771">
                  <c:v>3.9742998536866079</c:v>
                </c:pt>
                <c:pt idx="1772">
                  <c:v>3.9742998536866079</c:v>
                </c:pt>
                <c:pt idx="1773">
                  <c:v>3.9742998536866079</c:v>
                </c:pt>
                <c:pt idx="1774">
                  <c:v>3.9742998536866079</c:v>
                </c:pt>
                <c:pt idx="1775">
                  <c:v>3.9742998536866079</c:v>
                </c:pt>
                <c:pt idx="1776">
                  <c:v>3.9742998536866079</c:v>
                </c:pt>
                <c:pt idx="1777">
                  <c:v>3.9742998536866079</c:v>
                </c:pt>
                <c:pt idx="1778">
                  <c:v>3.9742998536866079</c:v>
                </c:pt>
                <c:pt idx="1779">
                  <c:v>3.9742998536866079</c:v>
                </c:pt>
                <c:pt idx="1780">
                  <c:v>3.9742998536866079</c:v>
                </c:pt>
                <c:pt idx="1781">
                  <c:v>3.9742998536866079</c:v>
                </c:pt>
                <c:pt idx="1782">
                  <c:v>3.9742998536866079</c:v>
                </c:pt>
                <c:pt idx="1783">
                  <c:v>3.9742998536866079</c:v>
                </c:pt>
                <c:pt idx="1784">
                  <c:v>3.9742998536866079</c:v>
                </c:pt>
                <c:pt idx="1785">
                  <c:v>3.9742998536866079</c:v>
                </c:pt>
                <c:pt idx="1786">
                  <c:v>3.9742998536866079</c:v>
                </c:pt>
                <c:pt idx="1787">
                  <c:v>3.9742998536866079</c:v>
                </c:pt>
                <c:pt idx="1788">
                  <c:v>3.9742998536866079</c:v>
                </c:pt>
                <c:pt idx="1789">
                  <c:v>3.9742998536866079</c:v>
                </c:pt>
                <c:pt idx="1790">
                  <c:v>3.9742998536866079</c:v>
                </c:pt>
                <c:pt idx="1791">
                  <c:v>3.9742998536866079</c:v>
                </c:pt>
                <c:pt idx="1792">
                  <c:v>3.9742998536866079</c:v>
                </c:pt>
                <c:pt idx="1793">
                  <c:v>3.9742998536866079</c:v>
                </c:pt>
                <c:pt idx="1794">
                  <c:v>3.9742998536866079</c:v>
                </c:pt>
                <c:pt idx="1795">
                  <c:v>3.9742998536866079</c:v>
                </c:pt>
                <c:pt idx="1796">
                  <c:v>3.9742998536866079</c:v>
                </c:pt>
                <c:pt idx="1797">
                  <c:v>3.9742998536866079</c:v>
                </c:pt>
                <c:pt idx="1798">
                  <c:v>3.9742998536866079</c:v>
                </c:pt>
                <c:pt idx="1799">
                  <c:v>3.9742998536866079</c:v>
                </c:pt>
                <c:pt idx="1800">
                  <c:v>3.9742998536866079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3F-4A36-A2FA-DB900E31671A}"/>
            </c:ext>
          </c:extLst>
        </c:ser>
        <c:ser>
          <c:idx val="0"/>
          <c:order val="1"/>
          <c:tx>
            <c:v>Braking</c:v>
          </c:tx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6.5290739781558352E-4</c:v>
                </c:pt>
                <c:pt idx="37">
                  <c:v>3.1581728745626887E-3</c:v>
                </c:pt>
                <c:pt idx="38">
                  <c:v>6.5074371261257258E-3</c:v>
                </c:pt>
                <c:pt idx="39">
                  <c:v>9.3925094606478535E-3</c:v>
                </c:pt>
                <c:pt idx="40">
                  <c:v>1.1756373290593454E-2</c:v>
                </c:pt>
                <c:pt idx="41">
                  <c:v>1.4488544896115729E-2</c:v>
                </c:pt>
                <c:pt idx="42">
                  <c:v>1.7771302795344456E-2</c:v>
                </c:pt>
                <c:pt idx="43">
                  <c:v>2.0461518210282699E-2</c:v>
                </c:pt>
                <c:pt idx="44">
                  <c:v>2.1853609955454295E-2</c:v>
                </c:pt>
                <c:pt idx="45">
                  <c:v>2.2299797863255987E-2</c:v>
                </c:pt>
                <c:pt idx="46">
                  <c:v>2.2595694348673909E-2</c:v>
                </c:pt>
                <c:pt idx="47">
                  <c:v>2.3084378137417479E-2</c:v>
                </c:pt>
                <c:pt idx="48">
                  <c:v>2.3453138826542493E-2</c:v>
                </c:pt>
                <c:pt idx="49">
                  <c:v>2.3472155615280287E-2</c:v>
                </c:pt>
                <c:pt idx="50">
                  <c:v>2.3472155615280287E-2</c:v>
                </c:pt>
                <c:pt idx="51">
                  <c:v>2.394421910447295E-2</c:v>
                </c:pt>
                <c:pt idx="52">
                  <c:v>2.497270095931604E-2</c:v>
                </c:pt>
                <c:pt idx="53">
                  <c:v>2.5676163532165668E-2</c:v>
                </c:pt>
                <c:pt idx="54">
                  <c:v>2.5802901869869499E-2</c:v>
                </c:pt>
                <c:pt idx="55">
                  <c:v>2.5802901869869499E-2</c:v>
                </c:pt>
                <c:pt idx="56">
                  <c:v>2.5802901869869499E-2</c:v>
                </c:pt>
                <c:pt idx="57">
                  <c:v>2.5802901869869499E-2</c:v>
                </c:pt>
                <c:pt idx="58">
                  <c:v>2.5802901869869499E-2</c:v>
                </c:pt>
                <c:pt idx="59">
                  <c:v>2.5802901869869499E-2</c:v>
                </c:pt>
                <c:pt idx="60">
                  <c:v>2.5802901869869499E-2</c:v>
                </c:pt>
                <c:pt idx="61">
                  <c:v>2.5802901869869499E-2</c:v>
                </c:pt>
                <c:pt idx="62">
                  <c:v>2.5802901869869499E-2</c:v>
                </c:pt>
                <c:pt idx="63">
                  <c:v>2.5802901869869499E-2</c:v>
                </c:pt>
                <c:pt idx="64">
                  <c:v>2.5802901869869499E-2</c:v>
                </c:pt>
                <c:pt idx="65">
                  <c:v>2.5802901869869499E-2</c:v>
                </c:pt>
                <c:pt idx="66">
                  <c:v>2.5802901869869499E-2</c:v>
                </c:pt>
                <c:pt idx="67">
                  <c:v>2.5802901869869499E-2</c:v>
                </c:pt>
                <c:pt idx="68">
                  <c:v>2.5802901869869499E-2</c:v>
                </c:pt>
                <c:pt idx="69">
                  <c:v>2.5802901869869499E-2</c:v>
                </c:pt>
                <c:pt idx="70">
                  <c:v>2.5802901869869499E-2</c:v>
                </c:pt>
                <c:pt idx="71">
                  <c:v>2.5802901869869499E-2</c:v>
                </c:pt>
                <c:pt idx="72">
                  <c:v>2.5802901869869499E-2</c:v>
                </c:pt>
                <c:pt idx="73">
                  <c:v>2.5802901869869499E-2</c:v>
                </c:pt>
                <c:pt idx="74">
                  <c:v>2.5802901869869499E-2</c:v>
                </c:pt>
                <c:pt idx="75">
                  <c:v>2.5802901869869499E-2</c:v>
                </c:pt>
                <c:pt idx="76">
                  <c:v>2.5802901869869499E-2</c:v>
                </c:pt>
                <c:pt idx="77">
                  <c:v>2.5802901869869499E-2</c:v>
                </c:pt>
                <c:pt idx="78">
                  <c:v>2.5802901869869499E-2</c:v>
                </c:pt>
                <c:pt idx="79">
                  <c:v>2.5802901869869499E-2</c:v>
                </c:pt>
                <c:pt idx="80">
                  <c:v>2.5911344503294138E-2</c:v>
                </c:pt>
                <c:pt idx="81">
                  <c:v>2.649201114728815E-2</c:v>
                </c:pt>
                <c:pt idx="82">
                  <c:v>2.6939980434422927E-2</c:v>
                </c:pt>
                <c:pt idx="83">
                  <c:v>2.6939980434422927E-2</c:v>
                </c:pt>
                <c:pt idx="84">
                  <c:v>2.7133349339046299E-2</c:v>
                </c:pt>
                <c:pt idx="85">
                  <c:v>2.7518228931313185E-2</c:v>
                </c:pt>
                <c:pt idx="86">
                  <c:v>2.7842026565283642E-2</c:v>
                </c:pt>
                <c:pt idx="87">
                  <c:v>2.8046794330414421E-2</c:v>
                </c:pt>
                <c:pt idx="88">
                  <c:v>2.9201780483952479E-2</c:v>
                </c:pt>
                <c:pt idx="89">
                  <c:v>3.2622501199467566E-2</c:v>
                </c:pt>
                <c:pt idx="90">
                  <c:v>3.7001824322025596E-2</c:v>
                </c:pt>
                <c:pt idx="91">
                  <c:v>4.0708411711295238E-2</c:v>
                </c:pt>
                <c:pt idx="92">
                  <c:v>4.2850281068869303E-2</c:v>
                </c:pt>
                <c:pt idx="93">
                  <c:v>4.3955559630451523E-2</c:v>
                </c:pt>
                <c:pt idx="94">
                  <c:v>4.49133975472365E-2</c:v>
                </c:pt>
                <c:pt idx="95">
                  <c:v>4.581568357526334E-2</c:v>
                </c:pt>
                <c:pt idx="96">
                  <c:v>4.6321628396320542E-2</c:v>
                </c:pt>
                <c:pt idx="97">
                  <c:v>4.651742284401332E-2</c:v>
                </c:pt>
                <c:pt idx="98">
                  <c:v>4.6637152465600136E-2</c:v>
                </c:pt>
                <c:pt idx="99">
                  <c:v>4.6637152465600136E-2</c:v>
                </c:pt>
                <c:pt idx="100">
                  <c:v>4.6637152465600136E-2</c:v>
                </c:pt>
                <c:pt idx="101">
                  <c:v>4.6637152465600136E-2</c:v>
                </c:pt>
                <c:pt idx="102">
                  <c:v>4.6637152465600136E-2</c:v>
                </c:pt>
                <c:pt idx="103">
                  <c:v>4.6637152465600136E-2</c:v>
                </c:pt>
                <c:pt idx="104">
                  <c:v>4.6637152465600136E-2</c:v>
                </c:pt>
                <c:pt idx="105">
                  <c:v>4.6637152465600136E-2</c:v>
                </c:pt>
                <c:pt idx="106">
                  <c:v>4.6637152465600136E-2</c:v>
                </c:pt>
                <c:pt idx="107">
                  <c:v>4.6637152465600136E-2</c:v>
                </c:pt>
                <c:pt idx="108">
                  <c:v>4.6637152465600136E-2</c:v>
                </c:pt>
                <c:pt idx="109">
                  <c:v>4.6637152465600136E-2</c:v>
                </c:pt>
                <c:pt idx="110">
                  <c:v>4.6637152465600136E-2</c:v>
                </c:pt>
                <c:pt idx="111">
                  <c:v>4.6637152465600136E-2</c:v>
                </c:pt>
                <c:pt idx="112">
                  <c:v>4.6637152465600136E-2</c:v>
                </c:pt>
                <c:pt idx="113">
                  <c:v>4.6637152465600136E-2</c:v>
                </c:pt>
                <c:pt idx="114">
                  <c:v>4.6637152465600136E-2</c:v>
                </c:pt>
                <c:pt idx="115">
                  <c:v>4.6637152465600136E-2</c:v>
                </c:pt>
                <c:pt idx="116">
                  <c:v>4.6637152465600136E-2</c:v>
                </c:pt>
                <c:pt idx="117">
                  <c:v>4.6637152465600136E-2</c:v>
                </c:pt>
                <c:pt idx="118">
                  <c:v>4.6637152465600136E-2</c:v>
                </c:pt>
                <c:pt idx="119">
                  <c:v>4.6637152465600136E-2</c:v>
                </c:pt>
                <c:pt idx="120">
                  <c:v>4.6637152465600136E-2</c:v>
                </c:pt>
                <c:pt idx="121">
                  <c:v>4.6637152465600136E-2</c:v>
                </c:pt>
                <c:pt idx="122">
                  <c:v>4.6637152465600136E-2</c:v>
                </c:pt>
                <c:pt idx="123">
                  <c:v>4.6637152465600136E-2</c:v>
                </c:pt>
                <c:pt idx="124">
                  <c:v>4.6637152465600136E-2</c:v>
                </c:pt>
                <c:pt idx="125">
                  <c:v>4.6637152465600136E-2</c:v>
                </c:pt>
                <c:pt idx="126">
                  <c:v>4.6637152465600136E-2</c:v>
                </c:pt>
                <c:pt idx="127">
                  <c:v>4.6637152465600136E-2</c:v>
                </c:pt>
                <c:pt idx="128">
                  <c:v>4.6637152465600136E-2</c:v>
                </c:pt>
                <c:pt idx="129">
                  <c:v>4.6637152465600136E-2</c:v>
                </c:pt>
                <c:pt idx="130">
                  <c:v>4.6637152465600136E-2</c:v>
                </c:pt>
                <c:pt idx="131">
                  <c:v>4.6637152465600136E-2</c:v>
                </c:pt>
                <c:pt idx="132">
                  <c:v>4.6637152465600136E-2</c:v>
                </c:pt>
                <c:pt idx="133">
                  <c:v>4.6637152465600136E-2</c:v>
                </c:pt>
                <c:pt idx="134">
                  <c:v>4.6637152465600136E-2</c:v>
                </c:pt>
                <c:pt idx="135">
                  <c:v>4.6637152465600136E-2</c:v>
                </c:pt>
                <c:pt idx="136">
                  <c:v>4.6637152465600136E-2</c:v>
                </c:pt>
                <c:pt idx="137">
                  <c:v>4.6637152465600136E-2</c:v>
                </c:pt>
                <c:pt idx="138">
                  <c:v>4.6637152465600136E-2</c:v>
                </c:pt>
                <c:pt idx="139">
                  <c:v>4.6637152465600136E-2</c:v>
                </c:pt>
                <c:pt idx="140">
                  <c:v>4.6637152465600136E-2</c:v>
                </c:pt>
                <c:pt idx="141">
                  <c:v>4.6637152465600136E-2</c:v>
                </c:pt>
                <c:pt idx="142">
                  <c:v>4.6637152465600136E-2</c:v>
                </c:pt>
                <c:pt idx="143">
                  <c:v>4.6637152465600136E-2</c:v>
                </c:pt>
                <c:pt idx="144">
                  <c:v>4.6637152465600136E-2</c:v>
                </c:pt>
                <c:pt idx="145">
                  <c:v>4.6637152465600136E-2</c:v>
                </c:pt>
                <c:pt idx="146">
                  <c:v>4.6637152465600136E-2</c:v>
                </c:pt>
                <c:pt idx="147">
                  <c:v>4.6637152465600136E-2</c:v>
                </c:pt>
                <c:pt idx="148">
                  <c:v>4.6637152465600136E-2</c:v>
                </c:pt>
                <c:pt idx="149">
                  <c:v>4.6637152465600136E-2</c:v>
                </c:pt>
                <c:pt idx="150">
                  <c:v>4.6637152465600136E-2</c:v>
                </c:pt>
                <c:pt idx="151">
                  <c:v>4.7617990985885185E-2</c:v>
                </c:pt>
                <c:pt idx="152">
                  <c:v>5.0520330787773161E-2</c:v>
                </c:pt>
                <c:pt idx="153">
                  <c:v>5.4168687185808126E-2</c:v>
                </c:pt>
                <c:pt idx="154">
                  <c:v>5.679739402837447E-2</c:v>
                </c:pt>
                <c:pt idx="155">
                  <c:v>5.7903208836901157E-2</c:v>
                </c:pt>
                <c:pt idx="156">
                  <c:v>5.7945822988254035E-2</c:v>
                </c:pt>
                <c:pt idx="157">
                  <c:v>5.7945822988254035E-2</c:v>
                </c:pt>
                <c:pt idx="158">
                  <c:v>5.7945822988254035E-2</c:v>
                </c:pt>
                <c:pt idx="159">
                  <c:v>5.7945822988254035E-2</c:v>
                </c:pt>
                <c:pt idx="160">
                  <c:v>5.7945822988254035E-2</c:v>
                </c:pt>
                <c:pt idx="161">
                  <c:v>5.7945822988254035E-2</c:v>
                </c:pt>
                <c:pt idx="162">
                  <c:v>5.7945822988254035E-2</c:v>
                </c:pt>
                <c:pt idx="163">
                  <c:v>5.7945822988254035E-2</c:v>
                </c:pt>
                <c:pt idx="164">
                  <c:v>5.7945822988254035E-2</c:v>
                </c:pt>
                <c:pt idx="165">
                  <c:v>5.7945822988254035E-2</c:v>
                </c:pt>
                <c:pt idx="166">
                  <c:v>5.7945822988254035E-2</c:v>
                </c:pt>
                <c:pt idx="167">
                  <c:v>5.7945822988254035E-2</c:v>
                </c:pt>
                <c:pt idx="168">
                  <c:v>5.7945822988254035E-2</c:v>
                </c:pt>
                <c:pt idx="169">
                  <c:v>5.7945822988254035E-2</c:v>
                </c:pt>
                <c:pt idx="170">
                  <c:v>5.7945822988254035E-2</c:v>
                </c:pt>
                <c:pt idx="171">
                  <c:v>5.9301378770574689E-2</c:v>
                </c:pt>
                <c:pt idx="172">
                  <c:v>6.2728405338088294E-2</c:v>
                </c:pt>
                <c:pt idx="173">
                  <c:v>6.6651308075630827E-2</c:v>
                </c:pt>
                <c:pt idx="174">
                  <c:v>6.902689548839655E-2</c:v>
                </c:pt>
                <c:pt idx="175">
                  <c:v>6.9632426426702587E-2</c:v>
                </c:pt>
                <c:pt idx="176">
                  <c:v>6.9632426426702587E-2</c:v>
                </c:pt>
                <c:pt idx="177">
                  <c:v>6.9632426426702587E-2</c:v>
                </c:pt>
                <c:pt idx="178">
                  <c:v>6.9632426426702587E-2</c:v>
                </c:pt>
                <c:pt idx="179">
                  <c:v>6.9632426426702587E-2</c:v>
                </c:pt>
                <c:pt idx="180">
                  <c:v>6.9632426426702587E-2</c:v>
                </c:pt>
                <c:pt idx="181">
                  <c:v>6.9632426426702587E-2</c:v>
                </c:pt>
                <c:pt idx="182">
                  <c:v>6.9899471407893252E-2</c:v>
                </c:pt>
                <c:pt idx="183">
                  <c:v>7.109667333229254E-2</c:v>
                </c:pt>
                <c:pt idx="184">
                  <c:v>7.2938209630445963E-2</c:v>
                </c:pt>
                <c:pt idx="185">
                  <c:v>7.4779699063269478E-2</c:v>
                </c:pt>
                <c:pt idx="186">
                  <c:v>7.6283267724109247E-2</c:v>
                </c:pt>
                <c:pt idx="187">
                  <c:v>7.7381259408590086E-2</c:v>
                </c:pt>
                <c:pt idx="188">
                  <c:v>7.8171999753466656E-2</c:v>
                </c:pt>
                <c:pt idx="189">
                  <c:v>7.8737842928397195E-2</c:v>
                </c:pt>
                <c:pt idx="190">
                  <c:v>7.9111911532492363E-2</c:v>
                </c:pt>
                <c:pt idx="191">
                  <c:v>7.9371692885645412E-2</c:v>
                </c:pt>
                <c:pt idx="192">
                  <c:v>7.9528052498600108E-2</c:v>
                </c:pt>
                <c:pt idx="193">
                  <c:v>7.9571778282701955E-2</c:v>
                </c:pt>
                <c:pt idx="194">
                  <c:v>7.9572552203541147E-2</c:v>
                </c:pt>
                <c:pt idx="195">
                  <c:v>7.9572552203541147E-2</c:v>
                </c:pt>
                <c:pt idx="196">
                  <c:v>7.9572552203541147E-2</c:v>
                </c:pt>
                <c:pt idx="197">
                  <c:v>7.9572552203541147E-2</c:v>
                </c:pt>
                <c:pt idx="198">
                  <c:v>7.9572552203541147E-2</c:v>
                </c:pt>
                <c:pt idx="199">
                  <c:v>7.9572552203541147E-2</c:v>
                </c:pt>
                <c:pt idx="200">
                  <c:v>7.9572552203541147E-2</c:v>
                </c:pt>
                <c:pt idx="201">
                  <c:v>7.9572552203541147E-2</c:v>
                </c:pt>
                <c:pt idx="202">
                  <c:v>7.9572552203541147E-2</c:v>
                </c:pt>
                <c:pt idx="203">
                  <c:v>7.9572552203541147E-2</c:v>
                </c:pt>
                <c:pt idx="204">
                  <c:v>7.9572552203541147E-2</c:v>
                </c:pt>
                <c:pt idx="205">
                  <c:v>7.9572552203541147E-2</c:v>
                </c:pt>
                <c:pt idx="206">
                  <c:v>7.9572552203541147E-2</c:v>
                </c:pt>
                <c:pt idx="207">
                  <c:v>7.9572552203541147E-2</c:v>
                </c:pt>
                <c:pt idx="208">
                  <c:v>7.9572552203541147E-2</c:v>
                </c:pt>
                <c:pt idx="209">
                  <c:v>7.9572552203541147E-2</c:v>
                </c:pt>
                <c:pt idx="210">
                  <c:v>7.9572552203541147E-2</c:v>
                </c:pt>
                <c:pt idx="211">
                  <c:v>7.9572552203541147E-2</c:v>
                </c:pt>
                <c:pt idx="212">
                  <c:v>7.9572552203541147E-2</c:v>
                </c:pt>
                <c:pt idx="213">
                  <c:v>7.9572552203541147E-2</c:v>
                </c:pt>
                <c:pt idx="214">
                  <c:v>7.9572552203541147E-2</c:v>
                </c:pt>
                <c:pt idx="215">
                  <c:v>7.9572552203541147E-2</c:v>
                </c:pt>
                <c:pt idx="216">
                  <c:v>7.9572552203541147E-2</c:v>
                </c:pt>
                <c:pt idx="217">
                  <c:v>7.9572552203541147E-2</c:v>
                </c:pt>
                <c:pt idx="218">
                  <c:v>7.9572552203541147E-2</c:v>
                </c:pt>
                <c:pt idx="219">
                  <c:v>7.9572552203541147E-2</c:v>
                </c:pt>
                <c:pt idx="220">
                  <c:v>7.9572552203541147E-2</c:v>
                </c:pt>
                <c:pt idx="221">
                  <c:v>7.9572552203541147E-2</c:v>
                </c:pt>
                <c:pt idx="222">
                  <c:v>7.9572552203541147E-2</c:v>
                </c:pt>
                <c:pt idx="223">
                  <c:v>7.9572552203541147E-2</c:v>
                </c:pt>
                <c:pt idx="224">
                  <c:v>7.9572552203541147E-2</c:v>
                </c:pt>
                <c:pt idx="225">
                  <c:v>7.9572552203541147E-2</c:v>
                </c:pt>
                <c:pt idx="226">
                  <c:v>7.9572552203541147E-2</c:v>
                </c:pt>
                <c:pt idx="227">
                  <c:v>7.9572552203541147E-2</c:v>
                </c:pt>
                <c:pt idx="228">
                  <c:v>7.9572552203541147E-2</c:v>
                </c:pt>
                <c:pt idx="229">
                  <c:v>7.9572552203541147E-2</c:v>
                </c:pt>
                <c:pt idx="230">
                  <c:v>7.9572552203541147E-2</c:v>
                </c:pt>
                <c:pt idx="231">
                  <c:v>7.9572552203541147E-2</c:v>
                </c:pt>
                <c:pt idx="232">
                  <c:v>7.9914295236191646E-2</c:v>
                </c:pt>
                <c:pt idx="233">
                  <c:v>8.1900276587372478E-2</c:v>
                </c:pt>
                <c:pt idx="234">
                  <c:v>8.4413536811301385E-2</c:v>
                </c:pt>
                <c:pt idx="235">
                  <c:v>8.6172965256233233E-2</c:v>
                </c:pt>
                <c:pt idx="236">
                  <c:v>8.6794925747717189E-2</c:v>
                </c:pt>
                <c:pt idx="237">
                  <c:v>8.7080935886072894E-2</c:v>
                </c:pt>
                <c:pt idx="238">
                  <c:v>8.8133741285807823E-2</c:v>
                </c:pt>
                <c:pt idx="239">
                  <c:v>9.0646306801688309E-2</c:v>
                </c:pt>
                <c:pt idx="240">
                  <c:v>9.4063383179846929E-2</c:v>
                </c:pt>
                <c:pt idx="241">
                  <c:v>9.6876100806182322E-2</c:v>
                </c:pt>
                <c:pt idx="242">
                  <c:v>9.9375606794067595E-2</c:v>
                </c:pt>
                <c:pt idx="243">
                  <c:v>0.10200413913373375</c:v>
                </c:pt>
                <c:pt idx="244">
                  <c:v>0.10436800296367936</c:v>
                </c:pt>
                <c:pt idx="245">
                  <c:v>0.10710017456920164</c:v>
                </c:pt>
                <c:pt idx="246">
                  <c:v>0.11038293246843037</c:v>
                </c:pt>
                <c:pt idx="247">
                  <c:v>0.11307314788336861</c:v>
                </c:pt>
                <c:pt idx="248">
                  <c:v>0.1144652396285402</c:v>
                </c:pt>
                <c:pt idx="249">
                  <c:v>0.1149114275363419</c:v>
                </c:pt>
                <c:pt idx="250">
                  <c:v>0.11520732402175982</c:v>
                </c:pt>
                <c:pt idx="251">
                  <c:v>0.11569600781050339</c:v>
                </c:pt>
                <c:pt idx="252">
                  <c:v>0.11606476849962841</c:v>
                </c:pt>
                <c:pt idx="253">
                  <c:v>0.1160837852883662</c:v>
                </c:pt>
                <c:pt idx="254">
                  <c:v>0.1160837852883662</c:v>
                </c:pt>
                <c:pt idx="255">
                  <c:v>0.11655584877755887</c:v>
                </c:pt>
                <c:pt idx="256">
                  <c:v>0.11720333407247398</c:v>
                </c:pt>
                <c:pt idx="257">
                  <c:v>0.11720333407247398</c:v>
                </c:pt>
                <c:pt idx="258">
                  <c:v>0.11720333407247398</c:v>
                </c:pt>
                <c:pt idx="259">
                  <c:v>0.11720333407247398</c:v>
                </c:pt>
                <c:pt idx="260">
                  <c:v>0.11720333407247398</c:v>
                </c:pt>
                <c:pt idx="261">
                  <c:v>0.11720333407247398</c:v>
                </c:pt>
                <c:pt idx="262">
                  <c:v>0.11720333407247398</c:v>
                </c:pt>
                <c:pt idx="263">
                  <c:v>0.11720333407247398</c:v>
                </c:pt>
                <c:pt idx="264">
                  <c:v>0.11720333407247398</c:v>
                </c:pt>
                <c:pt idx="265">
                  <c:v>0.11720333407247398</c:v>
                </c:pt>
                <c:pt idx="266">
                  <c:v>0.11720333407247398</c:v>
                </c:pt>
                <c:pt idx="267">
                  <c:v>0.11720333407247398</c:v>
                </c:pt>
                <c:pt idx="268">
                  <c:v>0.11720333407247398</c:v>
                </c:pt>
                <c:pt idx="269">
                  <c:v>0.11720333407247398</c:v>
                </c:pt>
                <c:pt idx="270">
                  <c:v>0.11720333407247398</c:v>
                </c:pt>
                <c:pt idx="271">
                  <c:v>0.11720333407247398</c:v>
                </c:pt>
                <c:pt idx="272">
                  <c:v>0.11720333407247398</c:v>
                </c:pt>
                <c:pt idx="273">
                  <c:v>0.11793167450744435</c:v>
                </c:pt>
                <c:pt idx="274">
                  <c:v>0.12063073705567594</c:v>
                </c:pt>
                <c:pt idx="275">
                  <c:v>0.12404269960168907</c:v>
                </c:pt>
                <c:pt idx="276">
                  <c:v>0.12771794128355282</c:v>
                </c:pt>
                <c:pt idx="277">
                  <c:v>0.13150127672850076</c:v>
                </c:pt>
                <c:pt idx="278">
                  <c:v>0.13589440681810794</c:v>
                </c:pt>
                <c:pt idx="279">
                  <c:v>0.13981868726188751</c:v>
                </c:pt>
                <c:pt idx="280">
                  <c:v>0.14157188736359511</c:v>
                </c:pt>
                <c:pt idx="281">
                  <c:v>0.14157188736359511</c:v>
                </c:pt>
                <c:pt idx="282">
                  <c:v>0.14157188736359511</c:v>
                </c:pt>
                <c:pt idx="283">
                  <c:v>0.14157188736359511</c:v>
                </c:pt>
                <c:pt idx="284">
                  <c:v>0.14157188736359511</c:v>
                </c:pt>
                <c:pt idx="285">
                  <c:v>0.14157188736359511</c:v>
                </c:pt>
                <c:pt idx="286">
                  <c:v>0.14157188736359511</c:v>
                </c:pt>
                <c:pt idx="287">
                  <c:v>0.14157188736359511</c:v>
                </c:pt>
                <c:pt idx="288">
                  <c:v>0.14157188736359511</c:v>
                </c:pt>
                <c:pt idx="289">
                  <c:v>0.14157188736359511</c:v>
                </c:pt>
                <c:pt idx="290">
                  <c:v>0.14157188736359511</c:v>
                </c:pt>
                <c:pt idx="291">
                  <c:v>0.14157188736359511</c:v>
                </c:pt>
                <c:pt idx="292">
                  <c:v>0.14211374414546932</c:v>
                </c:pt>
                <c:pt idx="293">
                  <c:v>0.14283255981957069</c:v>
                </c:pt>
                <c:pt idx="294">
                  <c:v>0.14306314021045116</c:v>
                </c:pt>
                <c:pt idx="295">
                  <c:v>0.14306314021045116</c:v>
                </c:pt>
                <c:pt idx="296">
                  <c:v>0.14306314021045116</c:v>
                </c:pt>
                <c:pt idx="297">
                  <c:v>0.14306314021045116</c:v>
                </c:pt>
                <c:pt idx="298">
                  <c:v>0.14306314021045116</c:v>
                </c:pt>
                <c:pt idx="299">
                  <c:v>0.14306314021045116</c:v>
                </c:pt>
                <c:pt idx="300">
                  <c:v>0.14306314021045116</c:v>
                </c:pt>
                <c:pt idx="301">
                  <c:v>0.14306314021045116</c:v>
                </c:pt>
                <c:pt idx="302">
                  <c:v>0.14330358959042674</c:v>
                </c:pt>
                <c:pt idx="303">
                  <c:v>0.14395153456118781</c:v>
                </c:pt>
                <c:pt idx="304">
                  <c:v>0.14514651919673729</c:v>
                </c:pt>
                <c:pt idx="305">
                  <c:v>0.14670158085881987</c:v>
                </c:pt>
                <c:pt idx="306">
                  <c:v>0.14786363208954231</c:v>
                </c:pt>
                <c:pt idx="307">
                  <c:v>0.14830527750592581</c:v>
                </c:pt>
                <c:pt idx="308">
                  <c:v>0.14830527750592581</c:v>
                </c:pt>
                <c:pt idx="309">
                  <c:v>0.14830527750592581</c:v>
                </c:pt>
                <c:pt idx="310">
                  <c:v>0.14833736817840168</c:v>
                </c:pt>
                <c:pt idx="311">
                  <c:v>0.14857960541287765</c:v>
                </c:pt>
                <c:pt idx="312">
                  <c:v>0.14922700712310108</c:v>
                </c:pt>
                <c:pt idx="313">
                  <c:v>0.15032324950521597</c:v>
                </c:pt>
                <c:pt idx="314">
                  <c:v>0.15170650476952152</c:v>
                </c:pt>
                <c:pt idx="315">
                  <c:v>0.15304508339862583</c:v>
                </c:pt>
                <c:pt idx="316">
                  <c:v>0.15417108245828762</c:v>
                </c:pt>
                <c:pt idx="317">
                  <c:v>0.15542912940013079</c:v>
                </c:pt>
                <c:pt idx="318">
                  <c:v>0.15699736378715495</c:v>
                </c:pt>
                <c:pt idx="319">
                  <c:v>0.15857220187644946</c:v>
                </c:pt>
                <c:pt idx="320">
                  <c:v>0.15937319115492696</c:v>
                </c:pt>
                <c:pt idx="321">
                  <c:v>0.15962921140519062</c:v>
                </c:pt>
                <c:pt idx="322">
                  <c:v>0.15966624214980563</c:v>
                </c:pt>
                <c:pt idx="323">
                  <c:v>0.15966624214980563</c:v>
                </c:pt>
                <c:pt idx="324">
                  <c:v>0.15983185426974814</c:v>
                </c:pt>
                <c:pt idx="325">
                  <c:v>0.15983185426974814</c:v>
                </c:pt>
                <c:pt idx="326">
                  <c:v>0.15983185426974814</c:v>
                </c:pt>
                <c:pt idx="327">
                  <c:v>0.15983249590164572</c:v>
                </c:pt>
                <c:pt idx="328">
                  <c:v>0.16084424375233375</c:v>
                </c:pt>
                <c:pt idx="329">
                  <c:v>0.16270473442097283</c:v>
                </c:pt>
                <c:pt idx="330">
                  <c:v>0.16363425790997627</c:v>
                </c:pt>
                <c:pt idx="331">
                  <c:v>0.16371318987188521</c:v>
                </c:pt>
                <c:pt idx="332">
                  <c:v>0.16384956917272719</c:v>
                </c:pt>
                <c:pt idx="333">
                  <c:v>0.16400877408552522</c:v>
                </c:pt>
                <c:pt idx="334">
                  <c:v>0.16411153294747705</c:v>
                </c:pt>
                <c:pt idx="335">
                  <c:v>0.16426353504260952</c:v>
                </c:pt>
                <c:pt idx="336">
                  <c:v>0.16431086182893206</c:v>
                </c:pt>
                <c:pt idx="337">
                  <c:v>0.16431086182893206</c:v>
                </c:pt>
                <c:pt idx="338">
                  <c:v>0.16431086182893206</c:v>
                </c:pt>
                <c:pt idx="339">
                  <c:v>0.16431086182893206</c:v>
                </c:pt>
                <c:pt idx="340">
                  <c:v>0.16431086182893206</c:v>
                </c:pt>
                <c:pt idx="341">
                  <c:v>0.16431086182893206</c:v>
                </c:pt>
                <c:pt idx="342">
                  <c:v>0.16431086182893206</c:v>
                </c:pt>
                <c:pt idx="343">
                  <c:v>0.16431086182893206</c:v>
                </c:pt>
                <c:pt idx="344">
                  <c:v>0.16431086182893206</c:v>
                </c:pt>
                <c:pt idx="345">
                  <c:v>0.16431086182893206</c:v>
                </c:pt>
                <c:pt idx="346">
                  <c:v>0.16431086182893206</c:v>
                </c:pt>
                <c:pt idx="347">
                  <c:v>0.16431086182893206</c:v>
                </c:pt>
                <c:pt idx="348">
                  <c:v>0.16431086182893206</c:v>
                </c:pt>
                <c:pt idx="349">
                  <c:v>0.16431086182893206</c:v>
                </c:pt>
                <c:pt idx="350">
                  <c:v>0.16431086182893206</c:v>
                </c:pt>
                <c:pt idx="351">
                  <c:v>0.16431086182893206</c:v>
                </c:pt>
                <c:pt idx="352">
                  <c:v>0.16431086182893206</c:v>
                </c:pt>
                <c:pt idx="353">
                  <c:v>0.16431086182893206</c:v>
                </c:pt>
                <c:pt idx="354">
                  <c:v>0.16431086182893206</c:v>
                </c:pt>
                <c:pt idx="355">
                  <c:v>0.16431086182893206</c:v>
                </c:pt>
                <c:pt idx="356">
                  <c:v>0.16431086182893206</c:v>
                </c:pt>
                <c:pt idx="357">
                  <c:v>0.16431086182893206</c:v>
                </c:pt>
                <c:pt idx="358">
                  <c:v>0.16462380048407019</c:v>
                </c:pt>
                <c:pt idx="359">
                  <c:v>0.165724162903231</c:v>
                </c:pt>
                <c:pt idx="360">
                  <c:v>0.16706083520179804</c:v>
                </c:pt>
                <c:pt idx="361">
                  <c:v>0.16806870855956715</c:v>
                </c:pt>
                <c:pt idx="362">
                  <c:v>0.16864606386656722</c:v>
                </c:pt>
                <c:pt idx="363">
                  <c:v>0.16887630729619502</c:v>
                </c:pt>
                <c:pt idx="364">
                  <c:v>0.16887630729619502</c:v>
                </c:pt>
                <c:pt idx="365">
                  <c:v>0.16887630729619502</c:v>
                </c:pt>
                <c:pt idx="366">
                  <c:v>0.16887630729619502</c:v>
                </c:pt>
                <c:pt idx="367">
                  <c:v>0.16887630729619502</c:v>
                </c:pt>
                <c:pt idx="368">
                  <c:v>0.16887630729619502</c:v>
                </c:pt>
                <c:pt idx="369">
                  <c:v>0.16887630729619502</c:v>
                </c:pt>
                <c:pt idx="370">
                  <c:v>0.16887630729619502</c:v>
                </c:pt>
                <c:pt idx="371">
                  <c:v>0.16887630729619502</c:v>
                </c:pt>
                <c:pt idx="372">
                  <c:v>0.16994859056886671</c:v>
                </c:pt>
                <c:pt idx="373">
                  <c:v>0.17198936018411651</c:v>
                </c:pt>
                <c:pt idx="374">
                  <c:v>0.17394143278332236</c:v>
                </c:pt>
                <c:pt idx="375">
                  <c:v>0.17526160668241939</c:v>
                </c:pt>
                <c:pt idx="376">
                  <c:v>0.17602594111741851</c:v>
                </c:pt>
                <c:pt idx="377">
                  <c:v>0.176470581042736</c:v>
                </c:pt>
                <c:pt idx="378">
                  <c:v>0.17673609284516101</c:v>
                </c:pt>
                <c:pt idx="379">
                  <c:v>0.17690594761568645</c:v>
                </c:pt>
                <c:pt idx="380">
                  <c:v>0.17708415718671941</c:v>
                </c:pt>
                <c:pt idx="381">
                  <c:v>0.17727782168875958</c:v>
                </c:pt>
                <c:pt idx="382">
                  <c:v>0.17744216226524659</c:v>
                </c:pt>
                <c:pt idx="383">
                  <c:v>0.17757924873722597</c:v>
                </c:pt>
                <c:pt idx="384">
                  <c:v>0.17767252196501024</c:v>
                </c:pt>
                <c:pt idx="385">
                  <c:v>0.17770123746496513</c:v>
                </c:pt>
                <c:pt idx="386">
                  <c:v>0.17770123746496513</c:v>
                </c:pt>
                <c:pt idx="387">
                  <c:v>0.17770123746496513</c:v>
                </c:pt>
                <c:pt idx="388">
                  <c:v>0.17770123746496513</c:v>
                </c:pt>
                <c:pt idx="389">
                  <c:v>0.17770123746496513</c:v>
                </c:pt>
                <c:pt idx="390">
                  <c:v>0.17770123746496513</c:v>
                </c:pt>
                <c:pt idx="391">
                  <c:v>0.17770123746496513</c:v>
                </c:pt>
                <c:pt idx="392">
                  <c:v>0.17770123746496513</c:v>
                </c:pt>
                <c:pt idx="393">
                  <c:v>0.17770123746496513</c:v>
                </c:pt>
                <c:pt idx="394">
                  <c:v>0.17770123746496513</c:v>
                </c:pt>
                <c:pt idx="395">
                  <c:v>0.17770123746496513</c:v>
                </c:pt>
                <c:pt idx="396">
                  <c:v>0.17770123746496513</c:v>
                </c:pt>
                <c:pt idx="397">
                  <c:v>0.17770123746496513</c:v>
                </c:pt>
                <c:pt idx="398">
                  <c:v>0.17770123746496513</c:v>
                </c:pt>
                <c:pt idx="399">
                  <c:v>0.17770123746496513</c:v>
                </c:pt>
                <c:pt idx="400">
                  <c:v>0.17770123746496513</c:v>
                </c:pt>
                <c:pt idx="401">
                  <c:v>0.17773538528724525</c:v>
                </c:pt>
                <c:pt idx="402">
                  <c:v>0.17846299396395901</c:v>
                </c:pt>
                <c:pt idx="403">
                  <c:v>0.17955551724545979</c:v>
                </c:pt>
                <c:pt idx="404">
                  <c:v>0.18050059554223868</c:v>
                </c:pt>
                <c:pt idx="405">
                  <c:v>0.18131951593528361</c:v>
                </c:pt>
                <c:pt idx="406">
                  <c:v>0.18217959918695245</c:v>
                </c:pt>
                <c:pt idx="407">
                  <c:v>0.18302490154349771</c:v>
                </c:pt>
                <c:pt idx="408">
                  <c:v>0.18363019234357816</c:v>
                </c:pt>
                <c:pt idx="409">
                  <c:v>0.18384936789590112</c:v>
                </c:pt>
                <c:pt idx="410">
                  <c:v>0.18384936789590112</c:v>
                </c:pt>
                <c:pt idx="411">
                  <c:v>0.18384936789590112</c:v>
                </c:pt>
                <c:pt idx="412">
                  <c:v>0.18384936789590112</c:v>
                </c:pt>
                <c:pt idx="413">
                  <c:v>0.18384936789590112</c:v>
                </c:pt>
                <c:pt idx="414">
                  <c:v>0.18384936789590112</c:v>
                </c:pt>
                <c:pt idx="415">
                  <c:v>0.18384936789590112</c:v>
                </c:pt>
                <c:pt idx="416">
                  <c:v>0.18384936789590112</c:v>
                </c:pt>
                <c:pt idx="417">
                  <c:v>0.18384936789590112</c:v>
                </c:pt>
                <c:pt idx="418">
                  <c:v>0.18384936789590112</c:v>
                </c:pt>
                <c:pt idx="419">
                  <c:v>0.18415975711345339</c:v>
                </c:pt>
                <c:pt idx="420">
                  <c:v>0.18466721987786686</c:v>
                </c:pt>
                <c:pt idx="421">
                  <c:v>0.18491811854610082</c:v>
                </c:pt>
                <c:pt idx="422">
                  <c:v>0.18491811854610082</c:v>
                </c:pt>
                <c:pt idx="423">
                  <c:v>0.18491811854610082</c:v>
                </c:pt>
                <c:pt idx="424">
                  <c:v>0.18491811854610082</c:v>
                </c:pt>
                <c:pt idx="425">
                  <c:v>0.18491811854610082</c:v>
                </c:pt>
                <c:pt idx="426">
                  <c:v>0.18491811854610082</c:v>
                </c:pt>
                <c:pt idx="427">
                  <c:v>0.18491811854610082</c:v>
                </c:pt>
                <c:pt idx="428">
                  <c:v>0.18491811854610082</c:v>
                </c:pt>
                <c:pt idx="429">
                  <c:v>0.18491811854610082</c:v>
                </c:pt>
                <c:pt idx="430">
                  <c:v>0.18491811854610082</c:v>
                </c:pt>
                <c:pt idx="431">
                  <c:v>0.18541376210781127</c:v>
                </c:pt>
                <c:pt idx="432">
                  <c:v>0.18584856528860413</c:v>
                </c:pt>
                <c:pt idx="433">
                  <c:v>0.18590055359252361</c:v>
                </c:pt>
                <c:pt idx="434">
                  <c:v>0.18590055359252361</c:v>
                </c:pt>
                <c:pt idx="435">
                  <c:v>0.18654058352257705</c:v>
                </c:pt>
                <c:pt idx="436">
                  <c:v>0.18817422398987882</c:v>
                </c:pt>
                <c:pt idx="437">
                  <c:v>0.19074864481274609</c:v>
                </c:pt>
                <c:pt idx="438">
                  <c:v>0.19390160700614748</c:v>
                </c:pt>
                <c:pt idx="439">
                  <c:v>0.1969169259039</c:v>
                </c:pt>
                <c:pt idx="440">
                  <c:v>0.1991528195156973</c:v>
                </c:pt>
                <c:pt idx="441">
                  <c:v>0.20030414096786756</c:v>
                </c:pt>
                <c:pt idx="442">
                  <c:v>0.20069521995472084</c:v>
                </c:pt>
                <c:pt idx="443">
                  <c:v>0.20076598703267187</c:v>
                </c:pt>
                <c:pt idx="444">
                  <c:v>0.20076890216594775</c:v>
                </c:pt>
                <c:pt idx="445">
                  <c:v>0.20076890216594775</c:v>
                </c:pt>
                <c:pt idx="446">
                  <c:v>0.20076890216594775</c:v>
                </c:pt>
                <c:pt idx="447">
                  <c:v>0.20076890216594775</c:v>
                </c:pt>
                <c:pt idx="448">
                  <c:v>0.20076890216594775</c:v>
                </c:pt>
                <c:pt idx="449">
                  <c:v>0.20076890216594775</c:v>
                </c:pt>
                <c:pt idx="450">
                  <c:v>0.20076890216594775</c:v>
                </c:pt>
                <c:pt idx="451">
                  <c:v>0.20076890216594775</c:v>
                </c:pt>
                <c:pt idx="452">
                  <c:v>0.20076890216594775</c:v>
                </c:pt>
                <c:pt idx="453">
                  <c:v>0.20076890216594775</c:v>
                </c:pt>
                <c:pt idx="454">
                  <c:v>0.20076890216594775</c:v>
                </c:pt>
                <c:pt idx="455">
                  <c:v>0.20076890216594775</c:v>
                </c:pt>
                <c:pt idx="456">
                  <c:v>0.20076890216594775</c:v>
                </c:pt>
                <c:pt idx="457">
                  <c:v>0.20076890216594775</c:v>
                </c:pt>
                <c:pt idx="458">
                  <c:v>0.20076890216594775</c:v>
                </c:pt>
                <c:pt idx="459">
                  <c:v>0.20076890216594775</c:v>
                </c:pt>
                <c:pt idx="460">
                  <c:v>0.20076890216594775</c:v>
                </c:pt>
                <c:pt idx="461">
                  <c:v>0.20076890216594775</c:v>
                </c:pt>
                <c:pt idx="462">
                  <c:v>0.20076890216594775</c:v>
                </c:pt>
                <c:pt idx="463">
                  <c:v>0.20076890216594775</c:v>
                </c:pt>
                <c:pt idx="464">
                  <c:v>0.20076890216594775</c:v>
                </c:pt>
                <c:pt idx="465">
                  <c:v>0.20076890216594775</c:v>
                </c:pt>
                <c:pt idx="466">
                  <c:v>0.20076890216594775</c:v>
                </c:pt>
                <c:pt idx="467">
                  <c:v>0.20076890216594775</c:v>
                </c:pt>
                <c:pt idx="468">
                  <c:v>0.20076890216594775</c:v>
                </c:pt>
                <c:pt idx="469">
                  <c:v>0.20076890216594775</c:v>
                </c:pt>
                <c:pt idx="470">
                  <c:v>0.20076890216594775</c:v>
                </c:pt>
                <c:pt idx="471">
                  <c:v>0.20076890216594775</c:v>
                </c:pt>
                <c:pt idx="472">
                  <c:v>0.20076890216594775</c:v>
                </c:pt>
                <c:pt idx="473">
                  <c:v>0.20076890216594775</c:v>
                </c:pt>
                <c:pt idx="474">
                  <c:v>0.20076890216594775</c:v>
                </c:pt>
                <c:pt idx="475">
                  <c:v>0.20076890216594775</c:v>
                </c:pt>
                <c:pt idx="476">
                  <c:v>0.20076890216594775</c:v>
                </c:pt>
                <c:pt idx="477">
                  <c:v>0.20076890216594775</c:v>
                </c:pt>
                <c:pt idx="478">
                  <c:v>0.20076890216594775</c:v>
                </c:pt>
                <c:pt idx="479">
                  <c:v>0.20076890216594775</c:v>
                </c:pt>
                <c:pt idx="480">
                  <c:v>0.20076890216594775</c:v>
                </c:pt>
                <c:pt idx="481">
                  <c:v>0.20076890216594775</c:v>
                </c:pt>
                <c:pt idx="482">
                  <c:v>0.20076890216594775</c:v>
                </c:pt>
                <c:pt idx="483">
                  <c:v>0.20076890216594775</c:v>
                </c:pt>
                <c:pt idx="484">
                  <c:v>0.20076890216594775</c:v>
                </c:pt>
                <c:pt idx="485">
                  <c:v>0.20076890216594775</c:v>
                </c:pt>
                <c:pt idx="486">
                  <c:v>0.20076890216594775</c:v>
                </c:pt>
                <c:pt idx="487">
                  <c:v>0.20076890216594775</c:v>
                </c:pt>
                <c:pt idx="488">
                  <c:v>0.20076890216594775</c:v>
                </c:pt>
                <c:pt idx="489">
                  <c:v>0.20076890216594775</c:v>
                </c:pt>
                <c:pt idx="490">
                  <c:v>0.20076890216594775</c:v>
                </c:pt>
                <c:pt idx="491">
                  <c:v>0.20076890216594775</c:v>
                </c:pt>
                <c:pt idx="492">
                  <c:v>0.20076890216594775</c:v>
                </c:pt>
                <c:pt idx="493">
                  <c:v>0.20076890216594775</c:v>
                </c:pt>
                <c:pt idx="494">
                  <c:v>0.20076890216594775</c:v>
                </c:pt>
                <c:pt idx="495">
                  <c:v>0.20076890216594775</c:v>
                </c:pt>
                <c:pt idx="496">
                  <c:v>0.20076890216594775</c:v>
                </c:pt>
                <c:pt idx="497">
                  <c:v>0.20076890216594775</c:v>
                </c:pt>
                <c:pt idx="498">
                  <c:v>0.20076890216594775</c:v>
                </c:pt>
                <c:pt idx="499">
                  <c:v>0.20076890216594775</c:v>
                </c:pt>
                <c:pt idx="500">
                  <c:v>0.20076890216594775</c:v>
                </c:pt>
                <c:pt idx="501">
                  <c:v>0.20076890216594775</c:v>
                </c:pt>
                <c:pt idx="502">
                  <c:v>0.20076890216594775</c:v>
                </c:pt>
                <c:pt idx="503">
                  <c:v>0.20076890216594775</c:v>
                </c:pt>
                <c:pt idx="504">
                  <c:v>0.20076890216594775</c:v>
                </c:pt>
                <c:pt idx="505">
                  <c:v>0.20076890216594775</c:v>
                </c:pt>
                <c:pt idx="506">
                  <c:v>0.20076890216594775</c:v>
                </c:pt>
                <c:pt idx="507">
                  <c:v>0.20076890216594775</c:v>
                </c:pt>
                <c:pt idx="508">
                  <c:v>0.20076890216594775</c:v>
                </c:pt>
                <c:pt idx="509">
                  <c:v>0.20076890216594775</c:v>
                </c:pt>
                <c:pt idx="510">
                  <c:v>0.20076890216594775</c:v>
                </c:pt>
                <c:pt idx="511">
                  <c:v>0.20076890216594775</c:v>
                </c:pt>
                <c:pt idx="512">
                  <c:v>0.20076890216594775</c:v>
                </c:pt>
                <c:pt idx="513">
                  <c:v>0.20076890216594775</c:v>
                </c:pt>
                <c:pt idx="514">
                  <c:v>0.20076890216594775</c:v>
                </c:pt>
                <c:pt idx="515">
                  <c:v>0.20076890216594775</c:v>
                </c:pt>
                <c:pt idx="516">
                  <c:v>0.20076890216594775</c:v>
                </c:pt>
                <c:pt idx="517">
                  <c:v>0.20076890216594775</c:v>
                </c:pt>
                <c:pt idx="518">
                  <c:v>0.20076890216594775</c:v>
                </c:pt>
                <c:pt idx="519">
                  <c:v>0.20077684268706819</c:v>
                </c:pt>
                <c:pt idx="520">
                  <c:v>0.20115616915995688</c:v>
                </c:pt>
                <c:pt idx="521">
                  <c:v>0.20169728648340968</c:v>
                </c:pt>
                <c:pt idx="522">
                  <c:v>0.20234582293746958</c:v>
                </c:pt>
                <c:pt idx="523">
                  <c:v>0.20332131789621766</c:v>
                </c:pt>
                <c:pt idx="524">
                  <c:v>0.20476699528287179</c:v>
                </c:pt>
                <c:pt idx="525">
                  <c:v>0.20629453620256741</c:v>
                </c:pt>
                <c:pt idx="526">
                  <c:v>0.20727287174267911</c:v>
                </c:pt>
                <c:pt idx="527">
                  <c:v>0.20762903867018692</c:v>
                </c:pt>
                <c:pt idx="528">
                  <c:v>0.20771709052515253</c:v>
                </c:pt>
                <c:pt idx="529">
                  <c:v>0.20774379567733411</c:v>
                </c:pt>
                <c:pt idx="530">
                  <c:v>0.20774379567733411</c:v>
                </c:pt>
                <c:pt idx="531">
                  <c:v>0.20774379567733411</c:v>
                </c:pt>
                <c:pt idx="532">
                  <c:v>0.20774379567733411</c:v>
                </c:pt>
                <c:pt idx="533">
                  <c:v>0.20774379567733411</c:v>
                </c:pt>
                <c:pt idx="534">
                  <c:v>0.20774379567733411</c:v>
                </c:pt>
                <c:pt idx="535">
                  <c:v>0.20774379567733411</c:v>
                </c:pt>
                <c:pt idx="536">
                  <c:v>0.20774379567733411</c:v>
                </c:pt>
                <c:pt idx="537">
                  <c:v>0.20774379567733411</c:v>
                </c:pt>
                <c:pt idx="538">
                  <c:v>0.20774379567733411</c:v>
                </c:pt>
                <c:pt idx="539">
                  <c:v>0.20774379567733411</c:v>
                </c:pt>
                <c:pt idx="540">
                  <c:v>0.20774379567733411</c:v>
                </c:pt>
                <c:pt idx="541">
                  <c:v>0.20774379567733411</c:v>
                </c:pt>
                <c:pt idx="542">
                  <c:v>0.20774379567733411</c:v>
                </c:pt>
                <c:pt idx="543">
                  <c:v>0.20786728670352661</c:v>
                </c:pt>
                <c:pt idx="544">
                  <c:v>0.20844063654015671</c:v>
                </c:pt>
                <c:pt idx="545">
                  <c:v>0.20956798832200016</c:v>
                </c:pt>
                <c:pt idx="546">
                  <c:v>0.21069677402870771</c:v>
                </c:pt>
                <c:pt idx="547">
                  <c:v>0.21145205284418472</c:v>
                </c:pt>
                <c:pt idx="548">
                  <c:v>0.21194902051719069</c:v>
                </c:pt>
                <c:pt idx="549">
                  <c:v>0.21230909872740322</c:v>
                </c:pt>
                <c:pt idx="550">
                  <c:v>0.21259781235906705</c:v>
                </c:pt>
                <c:pt idx="551">
                  <c:v>0.21274734233446294</c:v>
                </c:pt>
                <c:pt idx="552">
                  <c:v>0.21286873541982185</c:v>
                </c:pt>
                <c:pt idx="553">
                  <c:v>0.21298603307312922</c:v>
                </c:pt>
                <c:pt idx="554">
                  <c:v>0.21300831307905815</c:v>
                </c:pt>
                <c:pt idx="555">
                  <c:v>0.21300831307905815</c:v>
                </c:pt>
                <c:pt idx="556">
                  <c:v>0.21300831307905815</c:v>
                </c:pt>
                <c:pt idx="557">
                  <c:v>0.21300831307905815</c:v>
                </c:pt>
                <c:pt idx="558">
                  <c:v>0.21300831307905815</c:v>
                </c:pt>
                <c:pt idx="559">
                  <c:v>0.21300831307905815</c:v>
                </c:pt>
                <c:pt idx="560">
                  <c:v>0.21300831307905815</c:v>
                </c:pt>
                <c:pt idx="561">
                  <c:v>0.21300831307905815</c:v>
                </c:pt>
                <c:pt idx="562">
                  <c:v>0.21300831307905815</c:v>
                </c:pt>
                <c:pt idx="563">
                  <c:v>0.21332320166245528</c:v>
                </c:pt>
                <c:pt idx="564">
                  <c:v>0.21502669869818289</c:v>
                </c:pt>
                <c:pt idx="565">
                  <c:v>0.21679760952704072</c:v>
                </c:pt>
                <c:pt idx="566">
                  <c:v>0.21759927303863966</c:v>
                </c:pt>
                <c:pt idx="567">
                  <c:v>0.21759927303863966</c:v>
                </c:pt>
                <c:pt idx="568">
                  <c:v>0.21759927303863966</c:v>
                </c:pt>
                <c:pt idx="569">
                  <c:v>0.21759927303863966</c:v>
                </c:pt>
                <c:pt idx="570">
                  <c:v>0.21759927303863966</c:v>
                </c:pt>
                <c:pt idx="571">
                  <c:v>0.21759927303863966</c:v>
                </c:pt>
                <c:pt idx="572">
                  <c:v>0.21759927303863966</c:v>
                </c:pt>
                <c:pt idx="573">
                  <c:v>0.21759927303863966</c:v>
                </c:pt>
                <c:pt idx="574">
                  <c:v>0.21759927303863966</c:v>
                </c:pt>
                <c:pt idx="575">
                  <c:v>0.21759927303863966</c:v>
                </c:pt>
                <c:pt idx="576">
                  <c:v>0.21759927303863966</c:v>
                </c:pt>
                <c:pt idx="577">
                  <c:v>0.21759927303863966</c:v>
                </c:pt>
                <c:pt idx="578">
                  <c:v>0.21759927303863966</c:v>
                </c:pt>
                <c:pt idx="579">
                  <c:v>0.21759927303863966</c:v>
                </c:pt>
                <c:pt idx="580">
                  <c:v>0.21759927303863966</c:v>
                </c:pt>
                <c:pt idx="581">
                  <c:v>0.21759927303863966</c:v>
                </c:pt>
                <c:pt idx="582">
                  <c:v>0.21759927303863966</c:v>
                </c:pt>
                <c:pt idx="583">
                  <c:v>0.21759927303863966</c:v>
                </c:pt>
                <c:pt idx="584">
                  <c:v>0.21759927303863966</c:v>
                </c:pt>
                <c:pt idx="585">
                  <c:v>0.21759927303863966</c:v>
                </c:pt>
                <c:pt idx="586">
                  <c:v>0.21759927303863966</c:v>
                </c:pt>
                <c:pt idx="587">
                  <c:v>0.21759927303863966</c:v>
                </c:pt>
                <c:pt idx="588">
                  <c:v>0.21759927303863966</c:v>
                </c:pt>
                <c:pt idx="589">
                  <c:v>0.21759927303863966</c:v>
                </c:pt>
                <c:pt idx="590">
                  <c:v>0.21759927303863966</c:v>
                </c:pt>
                <c:pt idx="591">
                  <c:v>0.21759927303863966</c:v>
                </c:pt>
                <c:pt idx="592">
                  <c:v>0.21759927303863966</c:v>
                </c:pt>
                <c:pt idx="593">
                  <c:v>0.21759927303863966</c:v>
                </c:pt>
                <c:pt idx="594">
                  <c:v>0.21759927303863966</c:v>
                </c:pt>
                <c:pt idx="595">
                  <c:v>0.21759927303863966</c:v>
                </c:pt>
                <c:pt idx="596">
                  <c:v>0.21759927303863966</c:v>
                </c:pt>
                <c:pt idx="597">
                  <c:v>0.21759927303863966</c:v>
                </c:pt>
                <c:pt idx="598">
                  <c:v>0.21759927303863966</c:v>
                </c:pt>
                <c:pt idx="599">
                  <c:v>0.21759927303863966</c:v>
                </c:pt>
                <c:pt idx="600">
                  <c:v>0.21759927303863966</c:v>
                </c:pt>
                <c:pt idx="601">
                  <c:v>0.21759927303863966</c:v>
                </c:pt>
                <c:pt idx="602">
                  <c:v>0.21759927303863966</c:v>
                </c:pt>
                <c:pt idx="603">
                  <c:v>0.21759927303863966</c:v>
                </c:pt>
                <c:pt idx="604">
                  <c:v>0.21759927303863966</c:v>
                </c:pt>
                <c:pt idx="605">
                  <c:v>0.21759927303863966</c:v>
                </c:pt>
                <c:pt idx="606">
                  <c:v>0.21759927303863966</c:v>
                </c:pt>
                <c:pt idx="607">
                  <c:v>0.21759927303863966</c:v>
                </c:pt>
                <c:pt idx="608">
                  <c:v>0.21759927303863966</c:v>
                </c:pt>
                <c:pt idx="609">
                  <c:v>0.21759927303863966</c:v>
                </c:pt>
                <c:pt idx="610">
                  <c:v>0.21759927303863966</c:v>
                </c:pt>
                <c:pt idx="611">
                  <c:v>0.21759927303863966</c:v>
                </c:pt>
                <c:pt idx="612">
                  <c:v>0.21759927303863966</c:v>
                </c:pt>
                <c:pt idx="613">
                  <c:v>0.21759927303863966</c:v>
                </c:pt>
                <c:pt idx="614">
                  <c:v>0.21759927303863966</c:v>
                </c:pt>
                <c:pt idx="615">
                  <c:v>0.21759927303863966</c:v>
                </c:pt>
                <c:pt idx="616">
                  <c:v>0.21759927303863966</c:v>
                </c:pt>
                <c:pt idx="617">
                  <c:v>0.21759927303863966</c:v>
                </c:pt>
                <c:pt idx="618">
                  <c:v>0.21773958001622398</c:v>
                </c:pt>
                <c:pt idx="619">
                  <c:v>0.21846327598060961</c:v>
                </c:pt>
                <c:pt idx="620">
                  <c:v>0.21934949682194876</c:v>
                </c:pt>
                <c:pt idx="621">
                  <c:v>0.21976711560249867</c:v>
                </c:pt>
                <c:pt idx="622">
                  <c:v>0.21976711560249867</c:v>
                </c:pt>
                <c:pt idx="623">
                  <c:v>0.21976711560249867</c:v>
                </c:pt>
                <c:pt idx="624">
                  <c:v>0.21976711560249867</c:v>
                </c:pt>
                <c:pt idx="625">
                  <c:v>0.21976711560249867</c:v>
                </c:pt>
                <c:pt idx="626">
                  <c:v>0.21976711560249867</c:v>
                </c:pt>
                <c:pt idx="627">
                  <c:v>0.21976711560249867</c:v>
                </c:pt>
                <c:pt idx="628">
                  <c:v>0.21976711560249867</c:v>
                </c:pt>
                <c:pt idx="629">
                  <c:v>0.21976711560249867</c:v>
                </c:pt>
                <c:pt idx="630">
                  <c:v>0.21976711560249867</c:v>
                </c:pt>
                <c:pt idx="631">
                  <c:v>0.21976711560249867</c:v>
                </c:pt>
                <c:pt idx="632">
                  <c:v>0.21976711560249867</c:v>
                </c:pt>
                <c:pt idx="633">
                  <c:v>0.21976711560249867</c:v>
                </c:pt>
                <c:pt idx="634">
                  <c:v>0.21976711560249867</c:v>
                </c:pt>
                <c:pt idx="635">
                  <c:v>0.21976711560249867</c:v>
                </c:pt>
                <c:pt idx="636">
                  <c:v>0.21976711560249867</c:v>
                </c:pt>
                <c:pt idx="637">
                  <c:v>0.21976711560249867</c:v>
                </c:pt>
                <c:pt idx="638">
                  <c:v>0.21976711560249867</c:v>
                </c:pt>
                <c:pt idx="639">
                  <c:v>0.21976711560249867</c:v>
                </c:pt>
                <c:pt idx="640">
                  <c:v>0.21976711560249867</c:v>
                </c:pt>
                <c:pt idx="641">
                  <c:v>0.21976711560249867</c:v>
                </c:pt>
                <c:pt idx="642">
                  <c:v>0.21976711560249867</c:v>
                </c:pt>
                <c:pt idx="643">
                  <c:v>0.21976711560249867</c:v>
                </c:pt>
                <c:pt idx="644">
                  <c:v>0.21976711560249867</c:v>
                </c:pt>
                <c:pt idx="645">
                  <c:v>0.21976711560249867</c:v>
                </c:pt>
                <c:pt idx="646">
                  <c:v>0.21976711560249867</c:v>
                </c:pt>
                <c:pt idx="647">
                  <c:v>0.21976711560249867</c:v>
                </c:pt>
                <c:pt idx="648">
                  <c:v>0.21976711560249867</c:v>
                </c:pt>
                <c:pt idx="649">
                  <c:v>0.21976711560249867</c:v>
                </c:pt>
                <c:pt idx="650">
                  <c:v>0.21976711560249867</c:v>
                </c:pt>
                <c:pt idx="651">
                  <c:v>0.22108378318779093</c:v>
                </c:pt>
                <c:pt idx="652">
                  <c:v>0.22362608500134037</c:v>
                </c:pt>
                <c:pt idx="653">
                  <c:v>0.22630093179996411</c:v>
                </c:pt>
                <c:pt idx="654">
                  <c:v>0.22961223838831465</c:v>
                </c:pt>
                <c:pt idx="655">
                  <c:v>0.2344259309815972</c:v>
                </c:pt>
                <c:pt idx="656">
                  <c:v>0.23972311879277275</c:v>
                </c:pt>
                <c:pt idx="657">
                  <c:v>0.24370251973609647</c:v>
                </c:pt>
                <c:pt idx="658">
                  <c:v>0.24630134763083275</c:v>
                </c:pt>
                <c:pt idx="659">
                  <c:v>0.24912342872262738</c:v>
                </c:pt>
                <c:pt idx="660">
                  <c:v>0.25320753564612669</c:v>
                </c:pt>
                <c:pt idx="661">
                  <c:v>0.25756640247861973</c:v>
                </c:pt>
                <c:pt idx="662">
                  <c:v>0.26116658940743187</c:v>
                </c:pt>
                <c:pt idx="663">
                  <c:v>0.26305694462860185</c:v>
                </c:pt>
                <c:pt idx="664">
                  <c:v>0.26371499268884857</c:v>
                </c:pt>
                <c:pt idx="665">
                  <c:v>0.26373680630007801</c:v>
                </c:pt>
                <c:pt idx="666">
                  <c:v>0.26373680630007801</c:v>
                </c:pt>
                <c:pt idx="667">
                  <c:v>0.26373680630007801</c:v>
                </c:pt>
                <c:pt idx="668">
                  <c:v>0.26373680630007801</c:v>
                </c:pt>
                <c:pt idx="669">
                  <c:v>0.26373680630007801</c:v>
                </c:pt>
                <c:pt idx="670">
                  <c:v>0.26373680630007801</c:v>
                </c:pt>
                <c:pt idx="671">
                  <c:v>0.26373680630007801</c:v>
                </c:pt>
                <c:pt idx="672">
                  <c:v>0.26373680630007801</c:v>
                </c:pt>
                <c:pt idx="673">
                  <c:v>0.26373680630007801</c:v>
                </c:pt>
                <c:pt idx="674">
                  <c:v>0.26373680630007801</c:v>
                </c:pt>
                <c:pt idx="675">
                  <c:v>0.26373680630007801</c:v>
                </c:pt>
                <c:pt idx="676">
                  <c:v>0.26373680630007801</c:v>
                </c:pt>
                <c:pt idx="677">
                  <c:v>0.26403908380143215</c:v>
                </c:pt>
                <c:pt idx="678">
                  <c:v>0.2667163931401037</c:v>
                </c:pt>
                <c:pt idx="679">
                  <c:v>0.27069047844494104</c:v>
                </c:pt>
                <c:pt idx="680">
                  <c:v>0.27503841856587841</c:v>
                </c:pt>
                <c:pt idx="681">
                  <c:v>0.27896416623134473</c:v>
                </c:pt>
                <c:pt idx="682">
                  <c:v>0.28110259128065695</c:v>
                </c:pt>
                <c:pt idx="683">
                  <c:v>0.28232034035264586</c:v>
                </c:pt>
                <c:pt idx="684">
                  <c:v>0.28286139757532114</c:v>
                </c:pt>
                <c:pt idx="685">
                  <c:v>0.28286139757532114</c:v>
                </c:pt>
                <c:pt idx="686">
                  <c:v>0.28286139757532114</c:v>
                </c:pt>
                <c:pt idx="687">
                  <c:v>0.28286139757532114</c:v>
                </c:pt>
                <c:pt idx="688">
                  <c:v>0.28286139757532114</c:v>
                </c:pt>
                <c:pt idx="689">
                  <c:v>0.28286139757532114</c:v>
                </c:pt>
                <c:pt idx="690">
                  <c:v>0.28286139757532114</c:v>
                </c:pt>
                <c:pt idx="691">
                  <c:v>0.28286139757532114</c:v>
                </c:pt>
                <c:pt idx="692">
                  <c:v>0.28286139757532114</c:v>
                </c:pt>
                <c:pt idx="693">
                  <c:v>0.28286139757532114</c:v>
                </c:pt>
                <c:pt idx="694">
                  <c:v>0.28286139757532114</c:v>
                </c:pt>
                <c:pt idx="695">
                  <c:v>0.28286139757532114</c:v>
                </c:pt>
                <c:pt idx="696">
                  <c:v>0.28520798875168946</c:v>
                </c:pt>
                <c:pt idx="697">
                  <c:v>0.28812210192544574</c:v>
                </c:pt>
                <c:pt idx="698">
                  <c:v>0.29016781876133257</c:v>
                </c:pt>
                <c:pt idx="699">
                  <c:v>0.291532180948047</c:v>
                </c:pt>
                <c:pt idx="700">
                  <c:v>0.29203173771132551</c:v>
                </c:pt>
                <c:pt idx="701">
                  <c:v>0.29211569301933099</c:v>
                </c:pt>
                <c:pt idx="702">
                  <c:v>0.29211569301933099</c:v>
                </c:pt>
                <c:pt idx="703">
                  <c:v>0.29211569301933099</c:v>
                </c:pt>
                <c:pt idx="704">
                  <c:v>0.29230828767546085</c:v>
                </c:pt>
                <c:pt idx="705">
                  <c:v>0.29315057814965378</c:v>
                </c:pt>
                <c:pt idx="706">
                  <c:v>0.29447257852673425</c:v>
                </c:pt>
                <c:pt idx="707">
                  <c:v>0.29567235741113357</c:v>
                </c:pt>
                <c:pt idx="708">
                  <c:v>0.29624920518577041</c:v>
                </c:pt>
                <c:pt idx="709">
                  <c:v>0.29624920518577041</c:v>
                </c:pt>
                <c:pt idx="710">
                  <c:v>0.29624920518577041</c:v>
                </c:pt>
                <c:pt idx="711">
                  <c:v>0.29624920518577041</c:v>
                </c:pt>
                <c:pt idx="712">
                  <c:v>0.29624920518577041</c:v>
                </c:pt>
                <c:pt idx="713">
                  <c:v>0.29624920518577041</c:v>
                </c:pt>
                <c:pt idx="714">
                  <c:v>0.29725185101589524</c:v>
                </c:pt>
                <c:pt idx="715">
                  <c:v>0.2994180998030801</c:v>
                </c:pt>
                <c:pt idx="716">
                  <c:v>0.30086194487852602</c:v>
                </c:pt>
                <c:pt idx="717">
                  <c:v>0.30115416551136037</c:v>
                </c:pt>
                <c:pt idx="718">
                  <c:v>0.30115416551136037</c:v>
                </c:pt>
                <c:pt idx="719">
                  <c:v>0.30115416551136037</c:v>
                </c:pt>
                <c:pt idx="720">
                  <c:v>0.30115416551136037</c:v>
                </c:pt>
                <c:pt idx="721">
                  <c:v>0.30115416551136037</c:v>
                </c:pt>
                <c:pt idx="722">
                  <c:v>0.30115416551136037</c:v>
                </c:pt>
                <c:pt idx="723">
                  <c:v>0.30115416551136037</c:v>
                </c:pt>
                <c:pt idx="724">
                  <c:v>0.30115416551136037</c:v>
                </c:pt>
                <c:pt idx="725">
                  <c:v>0.30115416551136037</c:v>
                </c:pt>
                <c:pt idx="726">
                  <c:v>0.30115416551136037</c:v>
                </c:pt>
                <c:pt idx="727">
                  <c:v>0.30115416551136037</c:v>
                </c:pt>
                <c:pt idx="728">
                  <c:v>0.30115416551136037</c:v>
                </c:pt>
                <c:pt idx="729">
                  <c:v>0.30115416551136037</c:v>
                </c:pt>
                <c:pt idx="730">
                  <c:v>0.30115416551136037</c:v>
                </c:pt>
                <c:pt idx="731">
                  <c:v>0.30115416551136037</c:v>
                </c:pt>
                <c:pt idx="732">
                  <c:v>0.30115416551136037</c:v>
                </c:pt>
                <c:pt idx="733">
                  <c:v>0.30115416551136037</c:v>
                </c:pt>
                <c:pt idx="734">
                  <c:v>0.30115416551136037</c:v>
                </c:pt>
                <c:pt idx="735">
                  <c:v>0.30115416551136037</c:v>
                </c:pt>
                <c:pt idx="736">
                  <c:v>0.30115416551136037</c:v>
                </c:pt>
                <c:pt idx="737">
                  <c:v>0.30115416551136037</c:v>
                </c:pt>
                <c:pt idx="738">
                  <c:v>0.30115416551136037</c:v>
                </c:pt>
                <c:pt idx="739">
                  <c:v>0.30115416551136037</c:v>
                </c:pt>
                <c:pt idx="740">
                  <c:v>0.30115416551136037</c:v>
                </c:pt>
                <c:pt idx="741">
                  <c:v>0.30115416551136037</c:v>
                </c:pt>
                <c:pt idx="742">
                  <c:v>0.30115416551136037</c:v>
                </c:pt>
                <c:pt idx="743">
                  <c:v>0.30115416551136037</c:v>
                </c:pt>
                <c:pt idx="744">
                  <c:v>0.30115416551136037</c:v>
                </c:pt>
                <c:pt idx="745">
                  <c:v>0.30115416551136037</c:v>
                </c:pt>
                <c:pt idx="746">
                  <c:v>0.30115416551136037</c:v>
                </c:pt>
                <c:pt idx="747">
                  <c:v>0.30115416551136037</c:v>
                </c:pt>
                <c:pt idx="748">
                  <c:v>0.30115416551136037</c:v>
                </c:pt>
                <c:pt idx="749">
                  <c:v>0.30115416551136037</c:v>
                </c:pt>
                <c:pt idx="750">
                  <c:v>0.30115416551136037</c:v>
                </c:pt>
                <c:pt idx="751">
                  <c:v>0.30115416551136037</c:v>
                </c:pt>
                <c:pt idx="752">
                  <c:v>0.30115416551136037</c:v>
                </c:pt>
                <c:pt idx="753">
                  <c:v>0.3012677402613218</c:v>
                </c:pt>
                <c:pt idx="754">
                  <c:v>0.30181626999144218</c:v>
                </c:pt>
                <c:pt idx="755">
                  <c:v>0.30278501603286473</c:v>
                </c:pt>
                <c:pt idx="756">
                  <c:v>0.30511615345559406</c:v>
                </c:pt>
                <c:pt idx="757">
                  <c:v>0.30970893184423204</c:v>
                </c:pt>
                <c:pt idx="758">
                  <c:v>0.3156726779272368</c:v>
                </c:pt>
                <c:pt idx="759">
                  <c:v>0.32131752012149717</c:v>
                </c:pt>
                <c:pt idx="760">
                  <c:v>0.32620885312360653</c:v>
                </c:pt>
                <c:pt idx="761">
                  <c:v>0.33031711807368541</c:v>
                </c:pt>
                <c:pt idx="762">
                  <c:v>0.33314172920005325</c:v>
                </c:pt>
                <c:pt idx="763">
                  <c:v>0.33460163704235657</c:v>
                </c:pt>
                <c:pt idx="764">
                  <c:v>0.33481065551469713</c:v>
                </c:pt>
                <c:pt idx="765">
                  <c:v>0.33481065551469713</c:v>
                </c:pt>
                <c:pt idx="766">
                  <c:v>0.33481065551469713</c:v>
                </c:pt>
                <c:pt idx="767">
                  <c:v>0.33481065551469713</c:v>
                </c:pt>
                <c:pt idx="768">
                  <c:v>0.33481065551469713</c:v>
                </c:pt>
                <c:pt idx="769">
                  <c:v>0.33481065551469713</c:v>
                </c:pt>
                <c:pt idx="770">
                  <c:v>0.33481065551469713</c:v>
                </c:pt>
                <c:pt idx="771">
                  <c:v>0.33481065551469713</c:v>
                </c:pt>
                <c:pt idx="772">
                  <c:v>0.33481065551469713</c:v>
                </c:pt>
                <c:pt idx="773">
                  <c:v>0.33481065551469713</c:v>
                </c:pt>
                <c:pt idx="774">
                  <c:v>0.33481065551469713</c:v>
                </c:pt>
                <c:pt idx="775">
                  <c:v>0.33481065551469713</c:v>
                </c:pt>
                <c:pt idx="776">
                  <c:v>0.33481065551469713</c:v>
                </c:pt>
                <c:pt idx="777">
                  <c:v>0.33481065551469713</c:v>
                </c:pt>
                <c:pt idx="778">
                  <c:v>0.33481065551469713</c:v>
                </c:pt>
                <c:pt idx="779">
                  <c:v>0.33481065551469713</c:v>
                </c:pt>
                <c:pt idx="780">
                  <c:v>0.33481065551469713</c:v>
                </c:pt>
                <c:pt idx="781">
                  <c:v>0.33481065551469713</c:v>
                </c:pt>
                <c:pt idx="782">
                  <c:v>0.33481065551469713</c:v>
                </c:pt>
                <c:pt idx="783">
                  <c:v>0.33481065551469713</c:v>
                </c:pt>
                <c:pt idx="784">
                  <c:v>0.33481065551469713</c:v>
                </c:pt>
                <c:pt idx="785">
                  <c:v>0.33481065551469713</c:v>
                </c:pt>
                <c:pt idx="786">
                  <c:v>0.33481065551469713</c:v>
                </c:pt>
                <c:pt idx="787">
                  <c:v>0.33481065551469713</c:v>
                </c:pt>
                <c:pt idx="788">
                  <c:v>0.33481065551469713</c:v>
                </c:pt>
                <c:pt idx="789">
                  <c:v>0.33481065551469713</c:v>
                </c:pt>
                <c:pt idx="790">
                  <c:v>0.33481065551469713</c:v>
                </c:pt>
                <c:pt idx="791">
                  <c:v>0.33481065551469713</c:v>
                </c:pt>
                <c:pt idx="792">
                  <c:v>0.33481065551469713</c:v>
                </c:pt>
                <c:pt idx="793">
                  <c:v>0.33590727873155968</c:v>
                </c:pt>
                <c:pt idx="794">
                  <c:v>0.34078580759357729</c:v>
                </c:pt>
                <c:pt idx="795">
                  <c:v>0.34859806239036667</c:v>
                </c:pt>
                <c:pt idx="796">
                  <c:v>0.35730058304499379</c:v>
                </c:pt>
                <c:pt idx="797">
                  <c:v>0.3646778797439007</c:v>
                </c:pt>
                <c:pt idx="798">
                  <c:v>0.36937607634402364</c:v>
                </c:pt>
                <c:pt idx="799">
                  <c:v>0.37127753416015319</c:v>
                </c:pt>
                <c:pt idx="800">
                  <c:v>0.37135801150012937</c:v>
                </c:pt>
                <c:pt idx="801">
                  <c:v>0.37135801150012937</c:v>
                </c:pt>
                <c:pt idx="802">
                  <c:v>0.37135801150012937</c:v>
                </c:pt>
                <c:pt idx="803">
                  <c:v>0.37135801150012937</c:v>
                </c:pt>
                <c:pt idx="804">
                  <c:v>0.37135801150012937</c:v>
                </c:pt>
                <c:pt idx="805">
                  <c:v>0.37135801150012937</c:v>
                </c:pt>
                <c:pt idx="806">
                  <c:v>0.37135801150012937</c:v>
                </c:pt>
                <c:pt idx="807">
                  <c:v>0.37135801150012937</c:v>
                </c:pt>
                <c:pt idx="808">
                  <c:v>0.37185981328115431</c:v>
                </c:pt>
                <c:pt idx="809">
                  <c:v>0.37335599772184958</c:v>
                </c:pt>
                <c:pt idx="810">
                  <c:v>0.37578798051321516</c:v>
                </c:pt>
                <c:pt idx="811">
                  <c:v>0.37987872230777769</c:v>
                </c:pt>
                <c:pt idx="812">
                  <c:v>0.38500174113172941</c:v>
                </c:pt>
                <c:pt idx="813">
                  <c:v>0.39005733558185446</c:v>
                </c:pt>
                <c:pt idx="814">
                  <c:v>0.39487283809772006</c:v>
                </c:pt>
                <c:pt idx="815">
                  <c:v>0.39945445473335489</c:v>
                </c:pt>
                <c:pt idx="816">
                  <c:v>0.40336036057237484</c:v>
                </c:pt>
                <c:pt idx="817">
                  <c:v>0.40629129699434408</c:v>
                </c:pt>
                <c:pt idx="818">
                  <c:v>0.40765160346334872</c:v>
                </c:pt>
                <c:pt idx="819">
                  <c:v>0.40765160346334872</c:v>
                </c:pt>
                <c:pt idx="820">
                  <c:v>0.40765160346334872</c:v>
                </c:pt>
                <c:pt idx="821">
                  <c:v>0.40765160346334872</c:v>
                </c:pt>
                <c:pt idx="822">
                  <c:v>0.40765160346334872</c:v>
                </c:pt>
                <c:pt idx="823">
                  <c:v>0.40765160346334872</c:v>
                </c:pt>
                <c:pt idx="824">
                  <c:v>0.40765160346334872</c:v>
                </c:pt>
                <c:pt idx="825">
                  <c:v>0.40765160346334872</c:v>
                </c:pt>
                <c:pt idx="826">
                  <c:v>0.40765160346334872</c:v>
                </c:pt>
                <c:pt idx="827">
                  <c:v>0.40765160346334872</c:v>
                </c:pt>
                <c:pt idx="828">
                  <c:v>0.40765160346334872</c:v>
                </c:pt>
                <c:pt idx="829">
                  <c:v>0.40765160346334872</c:v>
                </c:pt>
                <c:pt idx="830">
                  <c:v>0.40765160346334872</c:v>
                </c:pt>
                <c:pt idx="831">
                  <c:v>0.40765160346334872</c:v>
                </c:pt>
                <c:pt idx="832">
                  <c:v>0.40765160346334872</c:v>
                </c:pt>
                <c:pt idx="833">
                  <c:v>0.40765160346334872</c:v>
                </c:pt>
                <c:pt idx="834">
                  <c:v>0.40765160346334872</c:v>
                </c:pt>
                <c:pt idx="835">
                  <c:v>0.40765160346334872</c:v>
                </c:pt>
                <c:pt idx="836">
                  <c:v>0.40765160346334872</c:v>
                </c:pt>
                <c:pt idx="837">
                  <c:v>0.40765160346334872</c:v>
                </c:pt>
                <c:pt idx="838">
                  <c:v>0.40765160346334872</c:v>
                </c:pt>
                <c:pt idx="839">
                  <c:v>0.40765160346334872</c:v>
                </c:pt>
                <c:pt idx="840">
                  <c:v>0.40765160346334872</c:v>
                </c:pt>
                <c:pt idx="841">
                  <c:v>0.40765160346334872</c:v>
                </c:pt>
                <c:pt idx="842">
                  <c:v>0.40765160346334872</c:v>
                </c:pt>
                <c:pt idx="843">
                  <c:v>0.40765160346334872</c:v>
                </c:pt>
                <c:pt idx="844">
                  <c:v>0.40765160346334872</c:v>
                </c:pt>
                <c:pt idx="845">
                  <c:v>0.40765160346334872</c:v>
                </c:pt>
                <c:pt idx="846">
                  <c:v>0.40765160346334872</c:v>
                </c:pt>
                <c:pt idx="847">
                  <c:v>0.40765160346334872</c:v>
                </c:pt>
                <c:pt idx="848">
                  <c:v>0.40765160346334872</c:v>
                </c:pt>
                <c:pt idx="849">
                  <c:v>0.40765160346334872</c:v>
                </c:pt>
                <c:pt idx="850">
                  <c:v>0.40765160346334872</c:v>
                </c:pt>
                <c:pt idx="851">
                  <c:v>0.40765160346334872</c:v>
                </c:pt>
                <c:pt idx="852">
                  <c:v>0.40765160346334872</c:v>
                </c:pt>
                <c:pt idx="853">
                  <c:v>0.40765160346334872</c:v>
                </c:pt>
                <c:pt idx="854">
                  <c:v>0.40765160346334872</c:v>
                </c:pt>
                <c:pt idx="855">
                  <c:v>0.40765160346334872</c:v>
                </c:pt>
                <c:pt idx="856">
                  <c:v>0.40765160346334872</c:v>
                </c:pt>
                <c:pt idx="857">
                  <c:v>0.40765160346334872</c:v>
                </c:pt>
                <c:pt idx="858">
                  <c:v>0.40765160346334872</c:v>
                </c:pt>
                <c:pt idx="859">
                  <c:v>0.40765160346334872</c:v>
                </c:pt>
                <c:pt idx="860">
                  <c:v>0.40765160346334872</c:v>
                </c:pt>
                <c:pt idx="861">
                  <c:v>0.40765160346334872</c:v>
                </c:pt>
                <c:pt idx="862">
                  <c:v>0.40765160346334872</c:v>
                </c:pt>
                <c:pt idx="863">
                  <c:v>0.40765160346334872</c:v>
                </c:pt>
                <c:pt idx="864">
                  <c:v>0.40765160346334872</c:v>
                </c:pt>
                <c:pt idx="865">
                  <c:v>0.40765160346334872</c:v>
                </c:pt>
                <c:pt idx="866">
                  <c:v>0.40765160346334872</c:v>
                </c:pt>
                <c:pt idx="867">
                  <c:v>0.40765160346334872</c:v>
                </c:pt>
                <c:pt idx="868">
                  <c:v>0.40765160346334872</c:v>
                </c:pt>
                <c:pt idx="869">
                  <c:v>0.40765160346334872</c:v>
                </c:pt>
                <c:pt idx="870">
                  <c:v>0.40765160346334872</c:v>
                </c:pt>
                <c:pt idx="871">
                  <c:v>0.40765160346334872</c:v>
                </c:pt>
                <c:pt idx="872">
                  <c:v>0.40765160346334872</c:v>
                </c:pt>
                <c:pt idx="873">
                  <c:v>0.40765160346334872</c:v>
                </c:pt>
                <c:pt idx="874">
                  <c:v>0.40765160346334872</c:v>
                </c:pt>
                <c:pt idx="875">
                  <c:v>0.40800357543654225</c:v>
                </c:pt>
                <c:pt idx="876">
                  <c:v>0.4090353704050963</c:v>
                </c:pt>
                <c:pt idx="877">
                  <c:v>0.40973885289946554</c:v>
                </c:pt>
                <c:pt idx="878">
                  <c:v>0.40973885289946554</c:v>
                </c:pt>
                <c:pt idx="879">
                  <c:v>0.40973885289946554</c:v>
                </c:pt>
                <c:pt idx="880">
                  <c:v>0.40973885289946554</c:v>
                </c:pt>
                <c:pt idx="881">
                  <c:v>0.41015737777994521</c:v>
                </c:pt>
                <c:pt idx="882">
                  <c:v>0.41015737777994521</c:v>
                </c:pt>
                <c:pt idx="883">
                  <c:v>0.41015737777994521</c:v>
                </c:pt>
                <c:pt idx="884">
                  <c:v>0.41015737777994521</c:v>
                </c:pt>
                <c:pt idx="885">
                  <c:v>0.41015737777994521</c:v>
                </c:pt>
                <c:pt idx="886">
                  <c:v>0.41015737777994521</c:v>
                </c:pt>
                <c:pt idx="887">
                  <c:v>0.41015737777994521</c:v>
                </c:pt>
                <c:pt idx="888">
                  <c:v>0.41015737777994521</c:v>
                </c:pt>
                <c:pt idx="889">
                  <c:v>0.41015737777994521</c:v>
                </c:pt>
                <c:pt idx="890">
                  <c:v>0.41015737777994521</c:v>
                </c:pt>
                <c:pt idx="891">
                  <c:v>0.41051655146097021</c:v>
                </c:pt>
                <c:pt idx="892">
                  <c:v>0.41160050515639163</c:v>
                </c:pt>
                <c:pt idx="893">
                  <c:v>0.41282538922275497</c:v>
                </c:pt>
                <c:pt idx="894">
                  <c:v>0.41362910982118745</c:v>
                </c:pt>
                <c:pt idx="895">
                  <c:v>0.4136948821889489</c:v>
                </c:pt>
                <c:pt idx="896">
                  <c:v>0.4136948821889489</c:v>
                </c:pt>
                <c:pt idx="897">
                  <c:v>0.4136948821889489</c:v>
                </c:pt>
                <c:pt idx="898">
                  <c:v>0.4136948821889489</c:v>
                </c:pt>
                <c:pt idx="899">
                  <c:v>0.4136948821889489</c:v>
                </c:pt>
                <c:pt idx="900">
                  <c:v>0.4136948821889489</c:v>
                </c:pt>
                <c:pt idx="901">
                  <c:v>0.41413099710578549</c:v>
                </c:pt>
                <c:pt idx="902">
                  <c:v>0.41925270203760573</c:v>
                </c:pt>
                <c:pt idx="903">
                  <c:v>0.42795522269223285</c:v>
                </c:pt>
                <c:pt idx="904">
                  <c:v>0.43533251939113976</c:v>
                </c:pt>
                <c:pt idx="905">
                  <c:v>0.4400307159912627</c:v>
                </c:pt>
                <c:pt idx="906">
                  <c:v>0.44193217380739225</c:v>
                </c:pt>
                <c:pt idx="907">
                  <c:v>0.44201265114736843</c:v>
                </c:pt>
                <c:pt idx="908">
                  <c:v>0.44201265114736843</c:v>
                </c:pt>
                <c:pt idx="909">
                  <c:v>0.44201265114736843</c:v>
                </c:pt>
                <c:pt idx="910">
                  <c:v>0.44201265114736843</c:v>
                </c:pt>
                <c:pt idx="911">
                  <c:v>0.44201265114736843</c:v>
                </c:pt>
                <c:pt idx="912">
                  <c:v>0.44201265114736843</c:v>
                </c:pt>
                <c:pt idx="913">
                  <c:v>0.44201265114736843</c:v>
                </c:pt>
                <c:pt idx="914">
                  <c:v>0.44201265114736843</c:v>
                </c:pt>
                <c:pt idx="915">
                  <c:v>0.44201265114736843</c:v>
                </c:pt>
                <c:pt idx="916">
                  <c:v>0.44201265114736843</c:v>
                </c:pt>
                <c:pt idx="917">
                  <c:v>0.44201265114736843</c:v>
                </c:pt>
                <c:pt idx="918">
                  <c:v>0.44201265114736843</c:v>
                </c:pt>
                <c:pt idx="919">
                  <c:v>0.44201265114736843</c:v>
                </c:pt>
                <c:pt idx="920">
                  <c:v>0.44201265114736843</c:v>
                </c:pt>
                <c:pt idx="921">
                  <c:v>0.44201265114736843</c:v>
                </c:pt>
                <c:pt idx="922">
                  <c:v>0.44201265114736843</c:v>
                </c:pt>
                <c:pt idx="923">
                  <c:v>0.44201265114736843</c:v>
                </c:pt>
                <c:pt idx="924">
                  <c:v>0.44201265114736843</c:v>
                </c:pt>
                <c:pt idx="925">
                  <c:v>0.44302716290767852</c:v>
                </c:pt>
                <c:pt idx="926">
                  <c:v>0.44374173074462048</c:v>
                </c:pt>
                <c:pt idx="927">
                  <c:v>0.44374173074462048</c:v>
                </c:pt>
                <c:pt idx="928">
                  <c:v>0.44374173074462048</c:v>
                </c:pt>
                <c:pt idx="929">
                  <c:v>0.44374173074462048</c:v>
                </c:pt>
                <c:pt idx="930">
                  <c:v>0.44374173074462048</c:v>
                </c:pt>
                <c:pt idx="931">
                  <c:v>0.44374173074462048</c:v>
                </c:pt>
                <c:pt idx="932">
                  <c:v>0.44374173074462048</c:v>
                </c:pt>
                <c:pt idx="933">
                  <c:v>0.44374173074462048</c:v>
                </c:pt>
                <c:pt idx="934">
                  <c:v>0.44433278820544081</c:v>
                </c:pt>
                <c:pt idx="935">
                  <c:v>0.44504426097340327</c:v>
                </c:pt>
                <c:pt idx="936">
                  <c:v>0.44527925376952215</c:v>
                </c:pt>
                <c:pt idx="937">
                  <c:v>0.44527925376952215</c:v>
                </c:pt>
                <c:pt idx="938">
                  <c:v>0.44527925376952215</c:v>
                </c:pt>
                <c:pt idx="939">
                  <c:v>0.44527925376952215</c:v>
                </c:pt>
                <c:pt idx="940">
                  <c:v>0.44527925376952215</c:v>
                </c:pt>
                <c:pt idx="941">
                  <c:v>0.44527925376952215</c:v>
                </c:pt>
                <c:pt idx="942">
                  <c:v>0.44527925376952215</c:v>
                </c:pt>
                <c:pt idx="943">
                  <c:v>0.44527925376952215</c:v>
                </c:pt>
                <c:pt idx="944">
                  <c:v>0.44527925376952215</c:v>
                </c:pt>
                <c:pt idx="945">
                  <c:v>0.44527925376952215</c:v>
                </c:pt>
                <c:pt idx="946">
                  <c:v>0.44527925376952215</c:v>
                </c:pt>
                <c:pt idx="947">
                  <c:v>0.44527925376952215</c:v>
                </c:pt>
                <c:pt idx="948">
                  <c:v>0.44527925376952215</c:v>
                </c:pt>
                <c:pt idx="949">
                  <c:v>0.44527925376952215</c:v>
                </c:pt>
                <c:pt idx="950">
                  <c:v>0.44527925376952215</c:v>
                </c:pt>
                <c:pt idx="951">
                  <c:v>0.44736272301842678</c:v>
                </c:pt>
                <c:pt idx="952">
                  <c:v>0.45242908051934139</c:v>
                </c:pt>
                <c:pt idx="953">
                  <c:v>0.45960625828275942</c:v>
                </c:pt>
                <c:pt idx="954">
                  <c:v>0.46683522066192112</c:v>
                </c:pt>
                <c:pt idx="955">
                  <c:v>0.47324551518676083</c:v>
                </c:pt>
                <c:pt idx="956">
                  <c:v>0.47880951772975516</c:v>
                </c:pt>
                <c:pt idx="957">
                  <c:v>0.48199474487732213</c:v>
                </c:pt>
                <c:pt idx="958">
                  <c:v>0.48224852369246612</c:v>
                </c:pt>
                <c:pt idx="959">
                  <c:v>0.48224852369246612</c:v>
                </c:pt>
                <c:pt idx="960">
                  <c:v>0.48224852369246612</c:v>
                </c:pt>
                <c:pt idx="961">
                  <c:v>0.48224852369246612</c:v>
                </c:pt>
                <c:pt idx="962">
                  <c:v>0.48224852369246612</c:v>
                </c:pt>
                <c:pt idx="963">
                  <c:v>0.48224852369246612</c:v>
                </c:pt>
                <c:pt idx="964">
                  <c:v>0.48224852369246612</c:v>
                </c:pt>
                <c:pt idx="965">
                  <c:v>0.48224852369246612</c:v>
                </c:pt>
                <c:pt idx="966">
                  <c:v>0.48224852369246612</c:v>
                </c:pt>
                <c:pt idx="967">
                  <c:v>0.48224852369246612</c:v>
                </c:pt>
                <c:pt idx="968">
                  <c:v>0.48224852369246612</c:v>
                </c:pt>
                <c:pt idx="969">
                  <c:v>0.48231328777350735</c:v>
                </c:pt>
                <c:pt idx="970">
                  <c:v>0.48354214159339787</c:v>
                </c:pt>
                <c:pt idx="971">
                  <c:v>0.48689831145397577</c:v>
                </c:pt>
                <c:pt idx="972">
                  <c:v>0.49295606658350938</c:v>
                </c:pt>
                <c:pt idx="973">
                  <c:v>0.49980255268671686</c:v>
                </c:pt>
                <c:pt idx="974">
                  <c:v>0.50581685808496202</c:v>
                </c:pt>
                <c:pt idx="975">
                  <c:v>0.51097318564328253</c:v>
                </c:pt>
                <c:pt idx="976">
                  <c:v>0.51529242589603297</c:v>
                </c:pt>
                <c:pt idx="977">
                  <c:v>0.51801817848027798</c:v>
                </c:pt>
                <c:pt idx="978">
                  <c:v>0.51956486604499597</c:v>
                </c:pt>
                <c:pt idx="979">
                  <c:v>0.52066251813132014</c:v>
                </c:pt>
                <c:pt idx="980">
                  <c:v>0.52138812937241086</c:v>
                </c:pt>
                <c:pt idx="981">
                  <c:v>0.52184902391690413</c:v>
                </c:pt>
                <c:pt idx="982">
                  <c:v>0.52220195802497416</c:v>
                </c:pt>
                <c:pt idx="983">
                  <c:v>0.52253881041853179</c:v>
                </c:pt>
                <c:pt idx="984">
                  <c:v>0.52275726215412444</c:v>
                </c:pt>
                <c:pt idx="985">
                  <c:v>0.52280951741403359</c:v>
                </c:pt>
                <c:pt idx="986">
                  <c:v>0.52280951741403359</c:v>
                </c:pt>
                <c:pt idx="987">
                  <c:v>0.52280951741403359</c:v>
                </c:pt>
                <c:pt idx="988">
                  <c:v>0.52280951741403359</c:v>
                </c:pt>
                <c:pt idx="989">
                  <c:v>0.52280951741403359</c:v>
                </c:pt>
                <c:pt idx="990">
                  <c:v>0.52280951741403359</c:v>
                </c:pt>
                <c:pt idx="991">
                  <c:v>0.52280951741403359</c:v>
                </c:pt>
                <c:pt idx="992">
                  <c:v>0.52280951741403359</c:v>
                </c:pt>
                <c:pt idx="993">
                  <c:v>0.52280951741403359</c:v>
                </c:pt>
                <c:pt idx="994">
                  <c:v>0.52280951741403359</c:v>
                </c:pt>
                <c:pt idx="995">
                  <c:v>0.52280951741403359</c:v>
                </c:pt>
                <c:pt idx="996">
                  <c:v>0.52280951741403359</c:v>
                </c:pt>
                <c:pt idx="997">
                  <c:v>0.52280951741403359</c:v>
                </c:pt>
                <c:pt idx="998">
                  <c:v>0.52280951741403359</c:v>
                </c:pt>
                <c:pt idx="999">
                  <c:v>0.52280951741403359</c:v>
                </c:pt>
                <c:pt idx="1000">
                  <c:v>0.52280951741403359</c:v>
                </c:pt>
                <c:pt idx="1001">
                  <c:v>0.52280951741403359</c:v>
                </c:pt>
                <c:pt idx="1002">
                  <c:v>0.52280951741403359</c:v>
                </c:pt>
                <c:pt idx="1003">
                  <c:v>0.52280951741403359</c:v>
                </c:pt>
                <c:pt idx="1004">
                  <c:v>0.52280951741403359</c:v>
                </c:pt>
                <c:pt idx="1005">
                  <c:v>0.52280951741403359</c:v>
                </c:pt>
                <c:pt idx="1006">
                  <c:v>0.52280951741403359</c:v>
                </c:pt>
                <c:pt idx="1007">
                  <c:v>0.52280951741403359</c:v>
                </c:pt>
                <c:pt idx="1008">
                  <c:v>0.52280951741403359</c:v>
                </c:pt>
                <c:pt idx="1009">
                  <c:v>0.52280951741403359</c:v>
                </c:pt>
                <c:pt idx="1010">
                  <c:v>0.52280951741403359</c:v>
                </c:pt>
                <c:pt idx="1011">
                  <c:v>0.52280951741403359</c:v>
                </c:pt>
                <c:pt idx="1012">
                  <c:v>0.52280951741403359</c:v>
                </c:pt>
                <c:pt idx="1013">
                  <c:v>0.52280951741403359</c:v>
                </c:pt>
                <c:pt idx="1014">
                  <c:v>0.52280951741403359</c:v>
                </c:pt>
                <c:pt idx="1015">
                  <c:v>0.52280951741403359</c:v>
                </c:pt>
                <c:pt idx="1016">
                  <c:v>0.52280951741403359</c:v>
                </c:pt>
                <c:pt idx="1017">
                  <c:v>0.52280951741403359</c:v>
                </c:pt>
                <c:pt idx="1018">
                  <c:v>0.52280951741403359</c:v>
                </c:pt>
                <c:pt idx="1019">
                  <c:v>0.52280951741403359</c:v>
                </c:pt>
                <c:pt idx="1020">
                  <c:v>0.52280951741403359</c:v>
                </c:pt>
                <c:pt idx="1021">
                  <c:v>0.52280951741403359</c:v>
                </c:pt>
                <c:pt idx="1022">
                  <c:v>0.52280951741403359</c:v>
                </c:pt>
                <c:pt idx="1023">
                  <c:v>0.52280951741403359</c:v>
                </c:pt>
                <c:pt idx="1024">
                  <c:v>0.52280951741403359</c:v>
                </c:pt>
                <c:pt idx="1025">
                  <c:v>0.52280951741403359</c:v>
                </c:pt>
                <c:pt idx="1026">
                  <c:v>0.52280951741403359</c:v>
                </c:pt>
                <c:pt idx="1027">
                  <c:v>0.52280951741403359</c:v>
                </c:pt>
                <c:pt idx="1028">
                  <c:v>0.52280951741403359</c:v>
                </c:pt>
                <c:pt idx="1029">
                  <c:v>0.52280951741403359</c:v>
                </c:pt>
                <c:pt idx="1030">
                  <c:v>0.52280951741403359</c:v>
                </c:pt>
                <c:pt idx="1031">
                  <c:v>0.52280951741403359</c:v>
                </c:pt>
                <c:pt idx="1032">
                  <c:v>0.52280951741403359</c:v>
                </c:pt>
                <c:pt idx="1033">
                  <c:v>0.52280951741403359</c:v>
                </c:pt>
                <c:pt idx="1034">
                  <c:v>0.52280951741403359</c:v>
                </c:pt>
                <c:pt idx="1035">
                  <c:v>0.52280951741403359</c:v>
                </c:pt>
                <c:pt idx="1036">
                  <c:v>0.52280951741403359</c:v>
                </c:pt>
                <c:pt idx="1037">
                  <c:v>0.52280951741403359</c:v>
                </c:pt>
                <c:pt idx="1038">
                  <c:v>0.52280951741403359</c:v>
                </c:pt>
                <c:pt idx="1039">
                  <c:v>0.52280951741403359</c:v>
                </c:pt>
                <c:pt idx="1040">
                  <c:v>0.52280951741403359</c:v>
                </c:pt>
                <c:pt idx="1041">
                  <c:v>0.52280951741403359</c:v>
                </c:pt>
                <c:pt idx="1042">
                  <c:v>0.52280951741403359</c:v>
                </c:pt>
                <c:pt idx="1043">
                  <c:v>0.52280951741403359</c:v>
                </c:pt>
                <c:pt idx="1044">
                  <c:v>0.52280951741403359</c:v>
                </c:pt>
                <c:pt idx="1045">
                  <c:v>0.52280951741403359</c:v>
                </c:pt>
                <c:pt idx="1046">
                  <c:v>0.52280951741403359</c:v>
                </c:pt>
                <c:pt idx="1047">
                  <c:v>0.52280951741403359</c:v>
                </c:pt>
                <c:pt idx="1048">
                  <c:v>0.52280951741403359</c:v>
                </c:pt>
                <c:pt idx="1049">
                  <c:v>0.52280951741403359</c:v>
                </c:pt>
                <c:pt idx="1050">
                  <c:v>0.52394875058804402</c:v>
                </c:pt>
                <c:pt idx="1051">
                  <c:v>0.52605606582353615</c:v>
                </c:pt>
                <c:pt idx="1052">
                  <c:v>0.52871653352558312</c:v>
                </c:pt>
                <c:pt idx="1053">
                  <c:v>0.53194062149888688</c:v>
                </c:pt>
                <c:pt idx="1054">
                  <c:v>0.53593487211703639</c:v>
                </c:pt>
                <c:pt idx="1055">
                  <c:v>0.54077906530173969</c:v>
                </c:pt>
                <c:pt idx="1056">
                  <c:v>0.54628082751048967</c:v>
                </c:pt>
                <c:pt idx="1057">
                  <c:v>0.55155181325495539</c:v>
                </c:pt>
                <c:pt idx="1058">
                  <c:v>0.5555493205734312</c:v>
                </c:pt>
                <c:pt idx="1059">
                  <c:v>0.55850892704291299</c:v>
                </c:pt>
                <c:pt idx="1060">
                  <c:v>0.56055583595409453</c:v>
                </c:pt>
                <c:pt idx="1061">
                  <c:v>0.56153044640583261</c:v>
                </c:pt>
                <c:pt idx="1062">
                  <c:v>0.56169786379792619</c:v>
                </c:pt>
                <c:pt idx="1063">
                  <c:v>0.56169786379792619</c:v>
                </c:pt>
                <c:pt idx="1064">
                  <c:v>0.56169786379792619</c:v>
                </c:pt>
                <c:pt idx="1065">
                  <c:v>0.56169786379792619</c:v>
                </c:pt>
                <c:pt idx="1066">
                  <c:v>0.56169786379792619</c:v>
                </c:pt>
                <c:pt idx="1067">
                  <c:v>0.56169786379792619</c:v>
                </c:pt>
                <c:pt idx="1068">
                  <c:v>0.56169786379792619</c:v>
                </c:pt>
                <c:pt idx="1069">
                  <c:v>0.56169786379792619</c:v>
                </c:pt>
                <c:pt idx="1070">
                  <c:v>0.56169786379792619</c:v>
                </c:pt>
                <c:pt idx="1071">
                  <c:v>0.56169786379792619</c:v>
                </c:pt>
                <c:pt idx="1072">
                  <c:v>0.56169786379792619</c:v>
                </c:pt>
                <c:pt idx="1073">
                  <c:v>0.56169786379792619</c:v>
                </c:pt>
                <c:pt idx="1074">
                  <c:v>0.56169786379792619</c:v>
                </c:pt>
                <c:pt idx="1075">
                  <c:v>0.56169786379792619</c:v>
                </c:pt>
                <c:pt idx="1076">
                  <c:v>0.56169786379792619</c:v>
                </c:pt>
                <c:pt idx="1077">
                  <c:v>0.56169786379792619</c:v>
                </c:pt>
                <c:pt idx="1078">
                  <c:v>0.56169786379792619</c:v>
                </c:pt>
                <c:pt idx="1079">
                  <c:v>0.56169786379792619</c:v>
                </c:pt>
                <c:pt idx="1080">
                  <c:v>0.56169786379792619</c:v>
                </c:pt>
                <c:pt idx="1081">
                  <c:v>0.56169786379792619</c:v>
                </c:pt>
                <c:pt idx="1082">
                  <c:v>0.56169786379792619</c:v>
                </c:pt>
                <c:pt idx="1083">
                  <c:v>0.56241693822205052</c:v>
                </c:pt>
                <c:pt idx="1084">
                  <c:v>0.56433093151465874</c:v>
                </c:pt>
                <c:pt idx="1085">
                  <c:v>0.56531898600196162</c:v>
                </c:pt>
                <c:pt idx="1086">
                  <c:v>0.56531898600196162</c:v>
                </c:pt>
                <c:pt idx="1087">
                  <c:v>0.56531898600196162</c:v>
                </c:pt>
                <c:pt idx="1088">
                  <c:v>0.56531898600196162</c:v>
                </c:pt>
                <c:pt idx="1089">
                  <c:v>0.56531898600196162</c:v>
                </c:pt>
                <c:pt idx="1090">
                  <c:v>0.56531898600196162</c:v>
                </c:pt>
                <c:pt idx="1091">
                  <c:v>0.56531898600196162</c:v>
                </c:pt>
                <c:pt idx="1092">
                  <c:v>0.56531898600196162</c:v>
                </c:pt>
                <c:pt idx="1093">
                  <c:v>0.56531898600196162</c:v>
                </c:pt>
                <c:pt idx="1094">
                  <c:v>0.56531898600196162</c:v>
                </c:pt>
                <c:pt idx="1095">
                  <c:v>0.56531898600196162</c:v>
                </c:pt>
                <c:pt idx="1096">
                  <c:v>0.56531898600196162</c:v>
                </c:pt>
                <c:pt idx="1097">
                  <c:v>0.56531898600196162</c:v>
                </c:pt>
                <c:pt idx="1098">
                  <c:v>0.56546452529672109</c:v>
                </c:pt>
                <c:pt idx="1099">
                  <c:v>0.5673759254462365</c:v>
                </c:pt>
                <c:pt idx="1100">
                  <c:v>0.56949912071701603</c:v>
                </c:pt>
                <c:pt idx="1101">
                  <c:v>0.57008420146424232</c:v>
                </c:pt>
                <c:pt idx="1102">
                  <c:v>0.57008420146424232</c:v>
                </c:pt>
                <c:pt idx="1103">
                  <c:v>0.57008420146424232</c:v>
                </c:pt>
                <c:pt idx="1104">
                  <c:v>0.57008420146424232</c:v>
                </c:pt>
                <c:pt idx="1105">
                  <c:v>0.57008420146424232</c:v>
                </c:pt>
                <c:pt idx="1106">
                  <c:v>0.57008420146424232</c:v>
                </c:pt>
                <c:pt idx="1107">
                  <c:v>0.57008420146424232</c:v>
                </c:pt>
                <c:pt idx="1108">
                  <c:v>0.57008420146424232</c:v>
                </c:pt>
                <c:pt idx="1109">
                  <c:v>0.57111029695756144</c:v>
                </c:pt>
                <c:pt idx="1110">
                  <c:v>0.57205529266658228</c:v>
                </c:pt>
                <c:pt idx="1111">
                  <c:v>0.57205529266658228</c:v>
                </c:pt>
                <c:pt idx="1112">
                  <c:v>0.57205529266658228</c:v>
                </c:pt>
                <c:pt idx="1113">
                  <c:v>0.57205529266658228</c:v>
                </c:pt>
                <c:pt idx="1114">
                  <c:v>0.57205529266658228</c:v>
                </c:pt>
                <c:pt idx="1115">
                  <c:v>0.57205529266658228</c:v>
                </c:pt>
                <c:pt idx="1116">
                  <c:v>0.57205529266658228</c:v>
                </c:pt>
                <c:pt idx="1117">
                  <c:v>0.57205529266658228</c:v>
                </c:pt>
                <c:pt idx="1118">
                  <c:v>0.57205529266658228</c:v>
                </c:pt>
                <c:pt idx="1119">
                  <c:v>0.5729769659624433</c:v>
                </c:pt>
                <c:pt idx="1120">
                  <c:v>0.57334957645173812</c:v>
                </c:pt>
                <c:pt idx="1121">
                  <c:v>0.57334957645173812</c:v>
                </c:pt>
                <c:pt idx="1122">
                  <c:v>0.57334957645173812</c:v>
                </c:pt>
                <c:pt idx="1123">
                  <c:v>0.57446020463790171</c:v>
                </c:pt>
                <c:pt idx="1124">
                  <c:v>0.57790195787100229</c:v>
                </c:pt>
                <c:pt idx="1125">
                  <c:v>0.58420606170659661</c:v>
                </c:pt>
                <c:pt idx="1126">
                  <c:v>0.59248745777230394</c:v>
                </c:pt>
                <c:pt idx="1127">
                  <c:v>0.60080592013655343</c:v>
                </c:pt>
                <c:pt idx="1128">
                  <c:v>0.60819406605475546</c:v>
                </c:pt>
                <c:pt idx="1129">
                  <c:v>0.61385111615394794</c:v>
                </c:pt>
                <c:pt idx="1130">
                  <c:v>0.61787521803123269</c:v>
                </c:pt>
                <c:pt idx="1131">
                  <c:v>0.62110878653247481</c:v>
                </c:pt>
                <c:pt idx="1132">
                  <c:v>0.62401113296534994</c:v>
                </c:pt>
                <c:pt idx="1133">
                  <c:v>0.62685317370209348</c:v>
                </c:pt>
                <c:pt idx="1134">
                  <c:v>0.62948785577075206</c:v>
                </c:pt>
                <c:pt idx="1135">
                  <c:v>0.63155485508647013</c:v>
                </c:pt>
                <c:pt idx="1136">
                  <c:v>0.63276255530671355</c:v>
                </c:pt>
                <c:pt idx="1137">
                  <c:v>0.63316432679689416</c:v>
                </c:pt>
                <c:pt idx="1138">
                  <c:v>0.63316432679689416</c:v>
                </c:pt>
                <c:pt idx="1139">
                  <c:v>0.63316432679689416</c:v>
                </c:pt>
                <c:pt idx="1140">
                  <c:v>0.63316432679689416</c:v>
                </c:pt>
                <c:pt idx="1141">
                  <c:v>0.63316432679689416</c:v>
                </c:pt>
                <c:pt idx="1142">
                  <c:v>0.63316432679689416</c:v>
                </c:pt>
                <c:pt idx="1143">
                  <c:v>0.63316432679689416</c:v>
                </c:pt>
                <c:pt idx="1144">
                  <c:v>0.63316432679689416</c:v>
                </c:pt>
                <c:pt idx="1145">
                  <c:v>0.63316432679689416</c:v>
                </c:pt>
                <c:pt idx="1146">
                  <c:v>0.63363162109644</c:v>
                </c:pt>
                <c:pt idx="1147">
                  <c:v>0.63631198257452914</c:v>
                </c:pt>
                <c:pt idx="1148">
                  <c:v>0.63883497931989464</c:v>
                </c:pt>
                <c:pt idx="1149">
                  <c:v>0.64000547593779156</c:v>
                </c:pt>
                <c:pt idx="1150">
                  <c:v>0.64027689603050242</c:v>
                </c:pt>
                <c:pt idx="1151">
                  <c:v>0.64027689603050242</c:v>
                </c:pt>
                <c:pt idx="1152">
                  <c:v>0.64027689603050242</c:v>
                </c:pt>
                <c:pt idx="1153">
                  <c:v>0.64027689603050242</c:v>
                </c:pt>
                <c:pt idx="1154">
                  <c:v>0.64027689603050242</c:v>
                </c:pt>
                <c:pt idx="1155">
                  <c:v>0.64027689603050242</c:v>
                </c:pt>
                <c:pt idx="1156">
                  <c:v>0.64027689603050242</c:v>
                </c:pt>
                <c:pt idx="1157">
                  <c:v>0.64027689603050242</c:v>
                </c:pt>
                <c:pt idx="1158">
                  <c:v>0.64027689603050242</c:v>
                </c:pt>
                <c:pt idx="1159">
                  <c:v>0.64027689603050242</c:v>
                </c:pt>
                <c:pt idx="1160">
                  <c:v>0.64027689603050242</c:v>
                </c:pt>
                <c:pt idx="1161">
                  <c:v>0.64027689603050242</c:v>
                </c:pt>
                <c:pt idx="1162">
                  <c:v>0.64027689603050242</c:v>
                </c:pt>
                <c:pt idx="1163">
                  <c:v>0.64027689603050242</c:v>
                </c:pt>
                <c:pt idx="1164">
                  <c:v>0.64027689603050242</c:v>
                </c:pt>
                <c:pt idx="1165">
                  <c:v>0.64027689603050242</c:v>
                </c:pt>
                <c:pt idx="1166">
                  <c:v>0.64027689603050242</c:v>
                </c:pt>
                <c:pt idx="1167">
                  <c:v>0.64027689603050242</c:v>
                </c:pt>
                <c:pt idx="1168">
                  <c:v>0.64027689603050242</c:v>
                </c:pt>
                <c:pt idx="1169">
                  <c:v>0.64027689603050242</c:v>
                </c:pt>
                <c:pt idx="1170">
                  <c:v>0.64027689603050242</c:v>
                </c:pt>
                <c:pt idx="1171">
                  <c:v>0.64027689603050242</c:v>
                </c:pt>
                <c:pt idx="1172">
                  <c:v>0.64027689603050242</c:v>
                </c:pt>
                <c:pt idx="1173">
                  <c:v>0.64027689603050242</c:v>
                </c:pt>
                <c:pt idx="1174">
                  <c:v>0.64027689603050242</c:v>
                </c:pt>
                <c:pt idx="1175">
                  <c:v>0.64027689603050242</c:v>
                </c:pt>
                <c:pt idx="1176">
                  <c:v>0.64027689603050242</c:v>
                </c:pt>
                <c:pt idx="1177">
                  <c:v>0.64027689603050242</c:v>
                </c:pt>
                <c:pt idx="1178">
                  <c:v>0.64027689603050242</c:v>
                </c:pt>
                <c:pt idx="1179">
                  <c:v>0.64027689603050242</c:v>
                </c:pt>
                <c:pt idx="1180">
                  <c:v>0.64027689603050242</c:v>
                </c:pt>
                <c:pt idx="1181">
                  <c:v>0.64027689603050242</c:v>
                </c:pt>
                <c:pt idx="1182">
                  <c:v>0.64027689603050242</c:v>
                </c:pt>
                <c:pt idx="1183">
                  <c:v>0.64027689603050242</c:v>
                </c:pt>
                <c:pt idx="1184">
                  <c:v>0.64027689603050242</c:v>
                </c:pt>
                <c:pt idx="1185">
                  <c:v>0.64027689603050242</c:v>
                </c:pt>
                <c:pt idx="1186">
                  <c:v>0.64027689603050242</c:v>
                </c:pt>
                <c:pt idx="1187">
                  <c:v>0.64027689603050242</c:v>
                </c:pt>
                <c:pt idx="1188">
                  <c:v>0.64027689603050242</c:v>
                </c:pt>
                <c:pt idx="1189">
                  <c:v>0.64027689603050242</c:v>
                </c:pt>
                <c:pt idx="1190">
                  <c:v>0.64027689603050242</c:v>
                </c:pt>
                <c:pt idx="1191">
                  <c:v>0.64027689603050242</c:v>
                </c:pt>
                <c:pt idx="1192">
                  <c:v>0.64027689603050242</c:v>
                </c:pt>
                <c:pt idx="1193">
                  <c:v>0.64027689603050242</c:v>
                </c:pt>
                <c:pt idx="1194">
                  <c:v>0.64027689603050242</c:v>
                </c:pt>
                <c:pt idx="1195">
                  <c:v>0.64027689603050242</c:v>
                </c:pt>
                <c:pt idx="1196">
                  <c:v>0.64027689603050242</c:v>
                </c:pt>
                <c:pt idx="1197">
                  <c:v>0.64027689603050242</c:v>
                </c:pt>
                <c:pt idx="1198">
                  <c:v>0.64027689603050242</c:v>
                </c:pt>
                <c:pt idx="1199">
                  <c:v>0.64027689603050242</c:v>
                </c:pt>
                <c:pt idx="1200">
                  <c:v>0.64027689603050242</c:v>
                </c:pt>
                <c:pt idx="1201">
                  <c:v>0.64027689603050242</c:v>
                </c:pt>
                <c:pt idx="1202">
                  <c:v>0.64027689603050242</c:v>
                </c:pt>
                <c:pt idx="1203">
                  <c:v>0.64027689603050242</c:v>
                </c:pt>
                <c:pt idx="1204">
                  <c:v>0.64027689603050242</c:v>
                </c:pt>
                <c:pt idx="1205">
                  <c:v>0.64027689603050242</c:v>
                </c:pt>
                <c:pt idx="1206">
                  <c:v>0.64027689603050242</c:v>
                </c:pt>
                <c:pt idx="1207">
                  <c:v>0.64027689603050242</c:v>
                </c:pt>
                <c:pt idx="1208">
                  <c:v>0.64027689603050242</c:v>
                </c:pt>
                <c:pt idx="1209">
                  <c:v>0.64027689603050242</c:v>
                </c:pt>
                <c:pt idx="1210">
                  <c:v>0.64027689603050242</c:v>
                </c:pt>
                <c:pt idx="1211">
                  <c:v>0.64027689603050242</c:v>
                </c:pt>
                <c:pt idx="1212">
                  <c:v>0.64027689603050242</c:v>
                </c:pt>
                <c:pt idx="1213">
                  <c:v>0.64027689603050242</c:v>
                </c:pt>
                <c:pt idx="1214">
                  <c:v>0.64027689603050242</c:v>
                </c:pt>
                <c:pt idx="1215">
                  <c:v>0.64027689603050242</c:v>
                </c:pt>
                <c:pt idx="1216">
                  <c:v>0.64027689603050242</c:v>
                </c:pt>
                <c:pt idx="1217">
                  <c:v>0.64027689603050242</c:v>
                </c:pt>
                <c:pt idx="1218">
                  <c:v>0.64027689603050242</c:v>
                </c:pt>
                <c:pt idx="1219">
                  <c:v>0.64027689603050242</c:v>
                </c:pt>
                <c:pt idx="1220">
                  <c:v>0.64027689603050242</c:v>
                </c:pt>
                <c:pt idx="1221">
                  <c:v>0.64027689603050242</c:v>
                </c:pt>
                <c:pt idx="1222">
                  <c:v>0.64027689603050242</c:v>
                </c:pt>
                <c:pt idx="1223">
                  <c:v>0.64027689603050242</c:v>
                </c:pt>
                <c:pt idx="1224">
                  <c:v>0.64027689603050242</c:v>
                </c:pt>
                <c:pt idx="1225">
                  <c:v>0.64027689603050242</c:v>
                </c:pt>
                <c:pt idx="1226">
                  <c:v>0.64027689603050242</c:v>
                </c:pt>
                <c:pt idx="1227">
                  <c:v>0.64027689603050242</c:v>
                </c:pt>
                <c:pt idx="1228">
                  <c:v>0.64027689603050242</c:v>
                </c:pt>
                <c:pt idx="1229">
                  <c:v>0.64027689603050242</c:v>
                </c:pt>
                <c:pt idx="1230">
                  <c:v>0.64027689603050242</c:v>
                </c:pt>
                <c:pt idx="1231">
                  <c:v>0.64027689603050242</c:v>
                </c:pt>
                <c:pt idx="1232">
                  <c:v>0.64027689603050242</c:v>
                </c:pt>
                <c:pt idx="1233">
                  <c:v>0.64027689603050242</c:v>
                </c:pt>
                <c:pt idx="1234">
                  <c:v>0.64027689603050242</c:v>
                </c:pt>
                <c:pt idx="1235">
                  <c:v>0.64027689603050242</c:v>
                </c:pt>
                <c:pt idx="1236">
                  <c:v>0.64027689603050242</c:v>
                </c:pt>
                <c:pt idx="1237">
                  <c:v>0.64027689603050242</c:v>
                </c:pt>
                <c:pt idx="1238">
                  <c:v>0.64027689603050242</c:v>
                </c:pt>
                <c:pt idx="1239">
                  <c:v>0.64027689603050242</c:v>
                </c:pt>
                <c:pt idx="1240">
                  <c:v>0.64027689603050242</c:v>
                </c:pt>
                <c:pt idx="1241">
                  <c:v>0.64027689603050242</c:v>
                </c:pt>
                <c:pt idx="1242">
                  <c:v>0.64027689603050242</c:v>
                </c:pt>
                <c:pt idx="1243">
                  <c:v>0.64027689603050242</c:v>
                </c:pt>
                <c:pt idx="1244">
                  <c:v>0.64027689603050242</c:v>
                </c:pt>
                <c:pt idx="1245">
                  <c:v>0.64027689603050242</c:v>
                </c:pt>
                <c:pt idx="1246">
                  <c:v>0.64027689603050242</c:v>
                </c:pt>
                <c:pt idx="1247">
                  <c:v>0.64027689603050242</c:v>
                </c:pt>
                <c:pt idx="1248">
                  <c:v>0.64027689603050242</c:v>
                </c:pt>
                <c:pt idx="1249">
                  <c:v>0.64027689603050242</c:v>
                </c:pt>
                <c:pt idx="1250">
                  <c:v>0.64027689603050242</c:v>
                </c:pt>
                <c:pt idx="1251">
                  <c:v>0.64027689603050242</c:v>
                </c:pt>
                <c:pt idx="1252">
                  <c:v>0.64027689603050242</c:v>
                </c:pt>
                <c:pt idx="1253">
                  <c:v>0.64027689603050242</c:v>
                </c:pt>
                <c:pt idx="1254">
                  <c:v>0.64027689603050242</c:v>
                </c:pt>
                <c:pt idx="1255">
                  <c:v>0.64027689603050242</c:v>
                </c:pt>
                <c:pt idx="1256">
                  <c:v>0.64027689603050242</c:v>
                </c:pt>
                <c:pt idx="1257">
                  <c:v>0.64027689603050242</c:v>
                </c:pt>
                <c:pt idx="1258">
                  <c:v>0.64027689603050242</c:v>
                </c:pt>
                <c:pt idx="1259">
                  <c:v>0.64027689603050242</c:v>
                </c:pt>
                <c:pt idx="1260">
                  <c:v>0.64027689603050242</c:v>
                </c:pt>
                <c:pt idx="1261">
                  <c:v>0.64027689603050242</c:v>
                </c:pt>
                <c:pt idx="1262">
                  <c:v>0.64027689603050242</c:v>
                </c:pt>
                <c:pt idx="1263">
                  <c:v>0.64027689603050242</c:v>
                </c:pt>
                <c:pt idx="1264">
                  <c:v>0.64027689603050242</c:v>
                </c:pt>
                <c:pt idx="1265">
                  <c:v>0.64027689603050242</c:v>
                </c:pt>
                <c:pt idx="1266">
                  <c:v>0.64027689603050242</c:v>
                </c:pt>
                <c:pt idx="1267">
                  <c:v>0.64027689603050242</c:v>
                </c:pt>
                <c:pt idx="1268">
                  <c:v>0.64027689603050242</c:v>
                </c:pt>
                <c:pt idx="1269">
                  <c:v>0.64027689603050242</c:v>
                </c:pt>
                <c:pt idx="1270">
                  <c:v>0.64027689603050242</c:v>
                </c:pt>
                <c:pt idx="1271">
                  <c:v>0.64027689603050242</c:v>
                </c:pt>
                <c:pt idx="1272">
                  <c:v>0.64027689603050242</c:v>
                </c:pt>
                <c:pt idx="1273">
                  <c:v>0.64027689603050242</c:v>
                </c:pt>
                <c:pt idx="1274">
                  <c:v>0.64027689603050242</c:v>
                </c:pt>
                <c:pt idx="1275">
                  <c:v>0.64027689603050242</c:v>
                </c:pt>
                <c:pt idx="1276">
                  <c:v>0.64027689603050242</c:v>
                </c:pt>
                <c:pt idx="1277">
                  <c:v>0.64027689603050242</c:v>
                </c:pt>
                <c:pt idx="1278">
                  <c:v>0.64027689603050242</c:v>
                </c:pt>
                <c:pt idx="1279">
                  <c:v>0.64027689603050242</c:v>
                </c:pt>
                <c:pt idx="1280">
                  <c:v>0.64027689603050242</c:v>
                </c:pt>
                <c:pt idx="1281">
                  <c:v>0.64027689603050242</c:v>
                </c:pt>
                <c:pt idx="1282">
                  <c:v>0.64027689603050242</c:v>
                </c:pt>
                <c:pt idx="1283">
                  <c:v>0.64027689603050242</c:v>
                </c:pt>
                <c:pt idx="1284">
                  <c:v>0.64027689603050242</c:v>
                </c:pt>
                <c:pt idx="1285">
                  <c:v>0.64027689603050242</c:v>
                </c:pt>
                <c:pt idx="1286">
                  <c:v>0.64027689603050242</c:v>
                </c:pt>
                <c:pt idx="1287">
                  <c:v>0.64027689603050242</c:v>
                </c:pt>
                <c:pt idx="1288">
                  <c:v>0.64027689603050242</c:v>
                </c:pt>
                <c:pt idx="1289">
                  <c:v>0.64027689603050242</c:v>
                </c:pt>
                <c:pt idx="1290">
                  <c:v>0.64027689603050242</c:v>
                </c:pt>
                <c:pt idx="1291">
                  <c:v>0.64027689603050242</c:v>
                </c:pt>
                <c:pt idx="1292">
                  <c:v>0.64027689603050242</c:v>
                </c:pt>
                <c:pt idx="1293">
                  <c:v>0.64027689603050242</c:v>
                </c:pt>
                <c:pt idx="1294">
                  <c:v>0.64027689603050242</c:v>
                </c:pt>
                <c:pt idx="1295">
                  <c:v>0.64027689603050242</c:v>
                </c:pt>
                <c:pt idx="1296">
                  <c:v>0.64027689603050242</c:v>
                </c:pt>
                <c:pt idx="1297">
                  <c:v>0.64027689603050242</c:v>
                </c:pt>
                <c:pt idx="1298">
                  <c:v>0.64027689603050242</c:v>
                </c:pt>
                <c:pt idx="1299">
                  <c:v>0.64027689603050242</c:v>
                </c:pt>
                <c:pt idx="1300">
                  <c:v>0.64027689603050242</c:v>
                </c:pt>
                <c:pt idx="1301">
                  <c:v>0.64027689603050242</c:v>
                </c:pt>
                <c:pt idx="1302">
                  <c:v>0.64027689603050242</c:v>
                </c:pt>
                <c:pt idx="1303">
                  <c:v>0.64027689603050242</c:v>
                </c:pt>
                <c:pt idx="1304">
                  <c:v>0.64027689603050242</c:v>
                </c:pt>
                <c:pt idx="1305">
                  <c:v>0.64027689603050242</c:v>
                </c:pt>
                <c:pt idx="1306">
                  <c:v>0.64027689603050242</c:v>
                </c:pt>
                <c:pt idx="1307">
                  <c:v>0.64027689603050242</c:v>
                </c:pt>
                <c:pt idx="1308">
                  <c:v>0.64027689603050242</c:v>
                </c:pt>
                <c:pt idx="1309">
                  <c:v>0.64027689603050242</c:v>
                </c:pt>
                <c:pt idx="1310">
                  <c:v>0.64027689603050242</c:v>
                </c:pt>
                <c:pt idx="1311">
                  <c:v>0.64027689603050242</c:v>
                </c:pt>
                <c:pt idx="1312">
                  <c:v>0.64027689603050242</c:v>
                </c:pt>
                <c:pt idx="1313">
                  <c:v>0.64027689603050242</c:v>
                </c:pt>
                <c:pt idx="1314">
                  <c:v>0.64027689603050242</c:v>
                </c:pt>
                <c:pt idx="1315">
                  <c:v>0.64027689603050242</c:v>
                </c:pt>
                <c:pt idx="1316">
                  <c:v>0.64027689603050242</c:v>
                </c:pt>
                <c:pt idx="1317">
                  <c:v>0.64027689603050242</c:v>
                </c:pt>
                <c:pt idx="1318">
                  <c:v>0.64027689603050242</c:v>
                </c:pt>
                <c:pt idx="1319">
                  <c:v>0.64027689603050242</c:v>
                </c:pt>
                <c:pt idx="1320">
                  <c:v>0.64027689603050242</c:v>
                </c:pt>
                <c:pt idx="1321">
                  <c:v>0.64027689603050242</c:v>
                </c:pt>
                <c:pt idx="1322">
                  <c:v>0.64027689603050242</c:v>
                </c:pt>
                <c:pt idx="1323">
                  <c:v>0.64027689603050242</c:v>
                </c:pt>
                <c:pt idx="1324">
                  <c:v>0.64027689603050242</c:v>
                </c:pt>
                <c:pt idx="1325">
                  <c:v>0.64027689603050242</c:v>
                </c:pt>
                <c:pt idx="1326">
                  <c:v>0.64027689603050242</c:v>
                </c:pt>
                <c:pt idx="1327">
                  <c:v>0.64027689603050242</c:v>
                </c:pt>
                <c:pt idx="1328">
                  <c:v>0.64027689603050242</c:v>
                </c:pt>
                <c:pt idx="1329">
                  <c:v>0.64027689603050242</c:v>
                </c:pt>
                <c:pt idx="1330">
                  <c:v>0.64027689603050242</c:v>
                </c:pt>
                <c:pt idx="1331">
                  <c:v>0.64027689603050242</c:v>
                </c:pt>
                <c:pt idx="1332">
                  <c:v>0.64027689603050242</c:v>
                </c:pt>
                <c:pt idx="1333">
                  <c:v>0.64027689603050242</c:v>
                </c:pt>
                <c:pt idx="1334">
                  <c:v>0.64027689603050242</c:v>
                </c:pt>
                <c:pt idx="1335">
                  <c:v>0.64027689603050242</c:v>
                </c:pt>
                <c:pt idx="1336">
                  <c:v>0.64027689603050242</c:v>
                </c:pt>
                <c:pt idx="1337">
                  <c:v>0.64027689603050242</c:v>
                </c:pt>
                <c:pt idx="1338">
                  <c:v>0.64027689603050242</c:v>
                </c:pt>
                <c:pt idx="1339">
                  <c:v>0.64027689603050242</c:v>
                </c:pt>
                <c:pt idx="1340">
                  <c:v>0.64027689603050242</c:v>
                </c:pt>
                <c:pt idx="1341">
                  <c:v>0.64027689603050242</c:v>
                </c:pt>
                <c:pt idx="1342">
                  <c:v>0.64027689603050242</c:v>
                </c:pt>
                <c:pt idx="1343">
                  <c:v>0.64027689603050242</c:v>
                </c:pt>
                <c:pt idx="1344">
                  <c:v>0.64027689603050242</c:v>
                </c:pt>
                <c:pt idx="1345">
                  <c:v>0.64027689603050242</c:v>
                </c:pt>
                <c:pt idx="1346">
                  <c:v>0.64027689603050242</c:v>
                </c:pt>
                <c:pt idx="1347">
                  <c:v>0.64027689603050242</c:v>
                </c:pt>
                <c:pt idx="1348">
                  <c:v>0.64027689603050242</c:v>
                </c:pt>
                <c:pt idx="1349">
                  <c:v>0.64027689603050242</c:v>
                </c:pt>
                <c:pt idx="1350">
                  <c:v>0.64027689603050242</c:v>
                </c:pt>
                <c:pt idx="1351">
                  <c:v>0.64090593543269514</c:v>
                </c:pt>
                <c:pt idx="1352">
                  <c:v>0.64200547115784234</c:v>
                </c:pt>
                <c:pt idx="1353">
                  <c:v>0.6432907083485413</c:v>
                </c:pt>
                <c:pt idx="1354">
                  <c:v>0.64475585857025342</c:v>
                </c:pt>
                <c:pt idx="1355">
                  <c:v>0.64651923720316162</c:v>
                </c:pt>
                <c:pt idx="1356">
                  <c:v>0.64881944364967781</c:v>
                </c:pt>
                <c:pt idx="1357">
                  <c:v>0.65150638189287702</c:v>
                </c:pt>
                <c:pt idx="1358">
                  <c:v>0.65443505681192005</c:v>
                </c:pt>
                <c:pt idx="1359">
                  <c:v>0.65769811486116769</c:v>
                </c:pt>
                <c:pt idx="1360">
                  <c:v>0.66104087348547735</c:v>
                </c:pt>
                <c:pt idx="1361">
                  <c:v>0.66338106726795443</c:v>
                </c:pt>
                <c:pt idx="1362">
                  <c:v>0.6638342968750448</c:v>
                </c:pt>
                <c:pt idx="1363">
                  <c:v>0.6638342968750448</c:v>
                </c:pt>
                <c:pt idx="1364">
                  <c:v>0.6638342968750448</c:v>
                </c:pt>
                <c:pt idx="1365">
                  <c:v>0.6638342968750448</c:v>
                </c:pt>
                <c:pt idx="1366">
                  <c:v>0.6638342968750448</c:v>
                </c:pt>
                <c:pt idx="1367">
                  <c:v>0.6638342968750448</c:v>
                </c:pt>
                <c:pt idx="1368">
                  <c:v>0.66521027836600777</c:v>
                </c:pt>
                <c:pt idx="1369">
                  <c:v>0.66743630244869812</c:v>
                </c:pt>
                <c:pt idx="1370">
                  <c:v>0.6683349560000188</c:v>
                </c:pt>
                <c:pt idx="1371">
                  <c:v>0.6683349560000188</c:v>
                </c:pt>
                <c:pt idx="1372">
                  <c:v>0.6683349560000188</c:v>
                </c:pt>
                <c:pt idx="1373">
                  <c:v>0.6683349560000188</c:v>
                </c:pt>
                <c:pt idx="1374">
                  <c:v>0.66865236829922603</c:v>
                </c:pt>
                <c:pt idx="1375">
                  <c:v>0.67035793341263783</c:v>
                </c:pt>
                <c:pt idx="1376">
                  <c:v>0.67431420787822638</c:v>
                </c:pt>
                <c:pt idx="1377">
                  <c:v>0.68109039165486818</c:v>
                </c:pt>
                <c:pt idx="1378">
                  <c:v>0.68867994310686009</c:v>
                </c:pt>
                <c:pt idx="1379">
                  <c:v>0.69546460981218328</c:v>
                </c:pt>
                <c:pt idx="1380">
                  <c:v>0.70141501373045556</c:v>
                </c:pt>
                <c:pt idx="1381">
                  <c:v>0.70496641007638872</c:v>
                </c:pt>
                <c:pt idx="1382">
                  <c:v>0.70496641007638872</c:v>
                </c:pt>
                <c:pt idx="1383">
                  <c:v>0.70496641007638872</c:v>
                </c:pt>
                <c:pt idx="1384">
                  <c:v>0.70496641007638872</c:v>
                </c:pt>
                <c:pt idx="1385">
                  <c:v>0.70496641007638872</c:v>
                </c:pt>
                <c:pt idx="1386">
                  <c:v>0.70496641007638872</c:v>
                </c:pt>
                <c:pt idx="1387">
                  <c:v>0.70496641007638872</c:v>
                </c:pt>
                <c:pt idx="1388">
                  <c:v>0.70496641007638872</c:v>
                </c:pt>
                <c:pt idx="1389">
                  <c:v>0.70496641007638872</c:v>
                </c:pt>
                <c:pt idx="1390">
                  <c:v>0.70496641007638872</c:v>
                </c:pt>
                <c:pt idx="1391">
                  <c:v>0.70496641007638872</c:v>
                </c:pt>
                <c:pt idx="1392">
                  <c:v>0.70496641007638872</c:v>
                </c:pt>
                <c:pt idx="1393">
                  <c:v>0.70496641007638872</c:v>
                </c:pt>
                <c:pt idx="1394">
                  <c:v>0.70496641007638872</c:v>
                </c:pt>
                <c:pt idx="1395">
                  <c:v>0.70496641007638872</c:v>
                </c:pt>
                <c:pt idx="1396">
                  <c:v>0.70496641007638872</c:v>
                </c:pt>
                <c:pt idx="1397">
                  <c:v>0.70525594335660224</c:v>
                </c:pt>
                <c:pt idx="1398">
                  <c:v>0.70602401517649982</c:v>
                </c:pt>
                <c:pt idx="1399">
                  <c:v>0.70725391778788071</c:v>
                </c:pt>
                <c:pt idx="1400">
                  <c:v>0.70892182161326489</c:v>
                </c:pt>
                <c:pt idx="1401">
                  <c:v>0.71082641189209328</c:v>
                </c:pt>
                <c:pt idx="1402">
                  <c:v>0.71319174888341508</c:v>
                </c:pt>
                <c:pt idx="1403">
                  <c:v>0.71681915714729616</c:v>
                </c:pt>
                <c:pt idx="1404">
                  <c:v>0.72247343169334777</c:v>
                </c:pt>
                <c:pt idx="1405">
                  <c:v>0.72867855323198838</c:v>
                </c:pt>
                <c:pt idx="1406">
                  <c:v>0.73311181471786535</c:v>
                </c:pt>
                <c:pt idx="1407">
                  <c:v>0.73485818165779226</c:v>
                </c:pt>
                <c:pt idx="1408">
                  <c:v>0.73485818165779226</c:v>
                </c:pt>
                <c:pt idx="1409">
                  <c:v>0.73485818165779226</c:v>
                </c:pt>
                <c:pt idx="1410">
                  <c:v>0.73485818165779226</c:v>
                </c:pt>
                <c:pt idx="1411">
                  <c:v>0.73485818165779226</c:v>
                </c:pt>
                <c:pt idx="1412">
                  <c:v>0.73488504141495103</c:v>
                </c:pt>
                <c:pt idx="1413">
                  <c:v>0.73488504141495103</c:v>
                </c:pt>
                <c:pt idx="1414">
                  <c:v>0.73488504141495103</c:v>
                </c:pt>
                <c:pt idx="1415">
                  <c:v>0.73488504141495103</c:v>
                </c:pt>
                <c:pt idx="1416">
                  <c:v>0.73488504141495103</c:v>
                </c:pt>
                <c:pt idx="1417">
                  <c:v>0.73488504141495103</c:v>
                </c:pt>
                <c:pt idx="1418">
                  <c:v>0.73488504141495103</c:v>
                </c:pt>
                <c:pt idx="1419">
                  <c:v>0.73488504141495103</c:v>
                </c:pt>
                <c:pt idx="1420">
                  <c:v>0.73488504141495103</c:v>
                </c:pt>
                <c:pt idx="1421">
                  <c:v>0.7366733287039734</c:v>
                </c:pt>
                <c:pt idx="1422">
                  <c:v>0.73984267697297745</c:v>
                </c:pt>
                <c:pt idx="1423">
                  <c:v>0.74181855750625347</c:v>
                </c:pt>
                <c:pt idx="1424">
                  <c:v>0.74181855750625347</c:v>
                </c:pt>
                <c:pt idx="1425">
                  <c:v>0.74181855750625347</c:v>
                </c:pt>
                <c:pt idx="1426">
                  <c:v>0.74181855750625347</c:v>
                </c:pt>
                <c:pt idx="1427">
                  <c:v>0.74181855750625347</c:v>
                </c:pt>
                <c:pt idx="1428">
                  <c:v>0.74181855750625347</c:v>
                </c:pt>
                <c:pt idx="1429">
                  <c:v>0.74181855750625347</c:v>
                </c:pt>
                <c:pt idx="1430">
                  <c:v>0.74290923954725607</c:v>
                </c:pt>
                <c:pt idx="1431">
                  <c:v>0.74599447619801751</c:v>
                </c:pt>
                <c:pt idx="1432">
                  <c:v>0.75107348832536713</c:v>
                </c:pt>
                <c:pt idx="1433">
                  <c:v>0.75644244136051086</c:v>
                </c:pt>
                <c:pt idx="1434">
                  <c:v>0.76098157954074053</c:v>
                </c:pt>
                <c:pt idx="1435">
                  <c:v>0.76324356219069545</c:v>
                </c:pt>
                <c:pt idx="1436">
                  <c:v>0.76335931762361309</c:v>
                </c:pt>
                <c:pt idx="1437">
                  <c:v>0.76335931762361309</c:v>
                </c:pt>
                <c:pt idx="1438">
                  <c:v>0.76335931762361309</c:v>
                </c:pt>
                <c:pt idx="1439">
                  <c:v>0.76335931762361309</c:v>
                </c:pt>
                <c:pt idx="1440">
                  <c:v>0.7633664873868764</c:v>
                </c:pt>
                <c:pt idx="1441">
                  <c:v>0.76408104718508607</c:v>
                </c:pt>
                <c:pt idx="1442">
                  <c:v>0.76494562111828124</c:v>
                </c:pt>
                <c:pt idx="1443">
                  <c:v>0.76528094806265623</c:v>
                </c:pt>
                <c:pt idx="1444">
                  <c:v>0.76528094806265623</c:v>
                </c:pt>
                <c:pt idx="1445">
                  <c:v>0.76528094806265623</c:v>
                </c:pt>
                <c:pt idx="1446">
                  <c:v>0.76528094806265623</c:v>
                </c:pt>
                <c:pt idx="1447">
                  <c:v>0.76619959129917603</c:v>
                </c:pt>
                <c:pt idx="1448">
                  <c:v>0.76814563997995666</c:v>
                </c:pt>
                <c:pt idx="1449">
                  <c:v>0.76984733408382733</c:v>
                </c:pt>
                <c:pt idx="1450">
                  <c:v>0.77050400288189758</c:v>
                </c:pt>
                <c:pt idx="1451">
                  <c:v>0.77059012817940475</c:v>
                </c:pt>
                <c:pt idx="1452">
                  <c:v>0.77059012817940475</c:v>
                </c:pt>
                <c:pt idx="1453">
                  <c:v>0.77059012817940475</c:v>
                </c:pt>
                <c:pt idx="1454">
                  <c:v>0.77059012817940475</c:v>
                </c:pt>
                <c:pt idx="1455">
                  <c:v>0.77059012817940475</c:v>
                </c:pt>
                <c:pt idx="1456">
                  <c:v>0.77059012817940475</c:v>
                </c:pt>
                <c:pt idx="1457">
                  <c:v>0.77059012817940475</c:v>
                </c:pt>
                <c:pt idx="1458">
                  <c:v>0.77059012817940475</c:v>
                </c:pt>
                <c:pt idx="1459">
                  <c:v>0.77059012817940475</c:v>
                </c:pt>
                <c:pt idx="1460">
                  <c:v>0.77059012817940475</c:v>
                </c:pt>
                <c:pt idx="1461">
                  <c:v>0.77059012817940475</c:v>
                </c:pt>
                <c:pt idx="1462">
                  <c:v>0.77059012817940475</c:v>
                </c:pt>
                <c:pt idx="1463">
                  <c:v>0.77059012817940475</c:v>
                </c:pt>
                <c:pt idx="1464">
                  <c:v>0.77059012817940475</c:v>
                </c:pt>
                <c:pt idx="1465">
                  <c:v>0.77059012817940475</c:v>
                </c:pt>
                <c:pt idx="1466">
                  <c:v>0.77059012817940475</c:v>
                </c:pt>
                <c:pt idx="1467">
                  <c:v>0.77059012817940475</c:v>
                </c:pt>
                <c:pt idx="1468">
                  <c:v>0.77059012817940475</c:v>
                </c:pt>
                <c:pt idx="1469">
                  <c:v>0.77059012817940475</c:v>
                </c:pt>
                <c:pt idx="1470">
                  <c:v>0.77059012817940475</c:v>
                </c:pt>
                <c:pt idx="1471">
                  <c:v>0.77059012817940475</c:v>
                </c:pt>
                <c:pt idx="1472">
                  <c:v>0.77059012817940475</c:v>
                </c:pt>
                <c:pt idx="1473">
                  <c:v>0.77059012817940475</c:v>
                </c:pt>
                <c:pt idx="1474">
                  <c:v>0.77059012817940475</c:v>
                </c:pt>
                <c:pt idx="1475">
                  <c:v>0.77059012817940475</c:v>
                </c:pt>
                <c:pt idx="1476">
                  <c:v>0.77059012817940475</c:v>
                </c:pt>
                <c:pt idx="1477">
                  <c:v>0.77059012817940475</c:v>
                </c:pt>
                <c:pt idx="1478">
                  <c:v>0.77059012817940475</c:v>
                </c:pt>
                <c:pt idx="1479">
                  <c:v>0.77059012817940475</c:v>
                </c:pt>
                <c:pt idx="1480">
                  <c:v>0.77059012817940475</c:v>
                </c:pt>
                <c:pt idx="1481">
                  <c:v>0.77059012817940475</c:v>
                </c:pt>
                <c:pt idx="1482">
                  <c:v>0.77059012817940475</c:v>
                </c:pt>
                <c:pt idx="1483">
                  <c:v>0.77059012817940475</c:v>
                </c:pt>
                <c:pt idx="1484">
                  <c:v>0.77059012817940475</c:v>
                </c:pt>
                <c:pt idx="1485">
                  <c:v>0.77059012817940475</c:v>
                </c:pt>
                <c:pt idx="1486">
                  <c:v>0.77059012817940475</c:v>
                </c:pt>
                <c:pt idx="1487">
                  <c:v>0.77059012817940475</c:v>
                </c:pt>
                <c:pt idx="1488">
                  <c:v>0.77059012817940475</c:v>
                </c:pt>
                <c:pt idx="1489">
                  <c:v>0.77059012817940475</c:v>
                </c:pt>
                <c:pt idx="1490">
                  <c:v>0.77059012817940475</c:v>
                </c:pt>
                <c:pt idx="1491">
                  <c:v>0.77059012817940475</c:v>
                </c:pt>
                <c:pt idx="1492">
                  <c:v>0.77059012817940475</c:v>
                </c:pt>
                <c:pt idx="1493">
                  <c:v>0.77059012817940475</c:v>
                </c:pt>
                <c:pt idx="1494">
                  <c:v>0.77059012817940475</c:v>
                </c:pt>
                <c:pt idx="1495">
                  <c:v>0.77059012817940475</c:v>
                </c:pt>
                <c:pt idx="1496">
                  <c:v>0.77059012817940475</c:v>
                </c:pt>
                <c:pt idx="1497">
                  <c:v>0.77059012817940475</c:v>
                </c:pt>
                <c:pt idx="1498">
                  <c:v>0.77059012817940475</c:v>
                </c:pt>
                <c:pt idx="1499">
                  <c:v>0.77059012817940475</c:v>
                </c:pt>
                <c:pt idx="1500">
                  <c:v>0.77059012817940475</c:v>
                </c:pt>
                <c:pt idx="1501">
                  <c:v>0.77059012817940475</c:v>
                </c:pt>
                <c:pt idx="1502">
                  <c:v>0.77059012817940475</c:v>
                </c:pt>
                <c:pt idx="1503">
                  <c:v>0.77059012817940475</c:v>
                </c:pt>
                <c:pt idx="1504">
                  <c:v>0.77059012817940475</c:v>
                </c:pt>
                <c:pt idx="1505">
                  <c:v>0.77059012817940475</c:v>
                </c:pt>
                <c:pt idx="1506">
                  <c:v>0.77059012817940475</c:v>
                </c:pt>
                <c:pt idx="1507">
                  <c:v>0.77059012817940475</c:v>
                </c:pt>
                <c:pt idx="1508">
                  <c:v>0.77059012817940475</c:v>
                </c:pt>
                <c:pt idx="1509">
                  <c:v>0.77059012817940475</c:v>
                </c:pt>
                <c:pt idx="1510">
                  <c:v>0.77059012817940475</c:v>
                </c:pt>
                <c:pt idx="1511">
                  <c:v>0.77059012817940475</c:v>
                </c:pt>
                <c:pt idx="1512">
                  <c:v>0.77059012817940475</c:v>
                </c:pt>
                <c:pt idx="1513">
                  <c:v>0.77059012817940475</c:v>
                </c:pt>
                <c:pt idx="1514">
                  <c:v>0.77059012817940475</c:v>
                </c:pt>
                <c:pt idx="1515">
                  <c:v>0.77059012817940475</c:v>
                </c:pt>
                <c:pt idx="1516">
                  <c:v>0.77059012817940475</c:v>
                </c:pt>
                <c:pt idx="1517">
                  <c:v>0.77059012817940475</c:v>
                </c:pt>
                <c:pt idx="1518">
                  <c:v>0.77059012817940475</c:v>
                </c:pt>
                <c:pt idx="1519">
                  <c:v>0.77059012817940475</c:v>
                </c:pt>
                <c:pt idx="1520">
                  <c:v>0.77059012817940475</c:v>
                </c:pt>
                <c:pt idx="1521">
                  <c:v>0.77059012817940475</c:v>
                </c:pt>
                <c:pt idx="1522">
                  <c:v>0.77059012817940475</c:v>
                </c:pt>
                <c:pt idx="1523">
                  <c:v>0.77059012817940475</c:v>
                </c:pt>
                <c:pt idx="1524">
                  <c:v>0.77059012817940475</c:v>
                </c:pt>
                <c:pt idx="1525">
                  <c:v>0.77187955361632721</c:v>
                </c:pt>
                <c:pt idx="1526">
                  <c:v>0.77456348562163613</c:v>
                </c:pt>
                <c:pt idx="1527">
                  <c:v>0.77808760968050306</c:v>
                </c:pt>
                <c:pt idx="1528">
                  <c:v>0.78158130594922692</c:v>
                </c:pt>
                <c:pt idx="1529">
                  <c:v>0.78437276929488464</c:v>
                </c:pt>
                <c:pt idx="1530">
                  <c:v>0.78617664304329005</c:v>
                </c:pt>
                <c:pt idx="1531">
                  <c:v>0.78682388344237975</c:v>
                </c:pt>
                <c:pt idx="1532">
                  <c:v>0.78682388344237975</c:v>
                </c:pt>
                <c:pt idx="1533">
                  <c:v>0.78682388344237975</c:v>
                </c:pt>
                <c:pt idx="1534">
                  <c:v>0.78682388344237975</c:v>
                </c:pt>
                <c:pt idx="1535">
                  <c:v>0.78682388344237975</c:v>
                </c:pt>
                <c:pt idx="1536">
                  <c:v>0.78682388344237975</c:v>
                </c:pt>
                <c:pt idx="1537">
                  <c:v>0.78682388344237975</c:v>
                </c:pt>
                <c:pt idx="1538">
                  <c:v>0.78682388344237975</c:v>
                </c:pt>
                <c:pt idx="1539">
                  <c:v>0.78682388344237975</c:v>
                </c:pt>
                <c:pt idx="1540">
                  <c:v>0.78682388344237975</c:v>
                </c:pt>
                <c:pt idx="1541">
                  <c:v>0.78682388344237975</c:v>
                </c:pt>
                <c:pt idx="1542">
                  <c:v>0.78682388344237975</c:v>
                </c:pt>
                <c:pt idx="1543">
                  <c:v>0.78682388344237975</c:v>
                </c:pt>
                <c:pt idx="1544">
                  <c:v>0.78682388344237975</c:v>
                </c:pt>
                <c:pt idx="1545">
                  <c:v>0.78682388344237975</c:v>
                </c:pt>
                <c:pt idx="1546">
                  <c:v>0.78682388344237975</c:v>
                </c:pt>
                <c:pt idx="1547">
                  <c:v>0.78682388344237975</c:v>
                </c:pt>
                <c:pt idx="1548">
                  <c:v>0.78682388344237975</c:v>
                </c:pt>
                <c:pt idx="1549">
                  <c:v>0.78682388344237975</c:v>
                </c:pt>
                <c:pt idx="1550">
                  <c:v>0.78682388344237975</c:v>
                </c:pt>
                <c:pt idx="1551">
                  <c:v>0.78682388344237975</c:v>
                </c:pt>
                <c:pt idx="1552">
                  <c:v>0.78682388344237975</c:v>
                </c:pt>
                <c:pt idx="1553">
                  <c:v>0.78682388344237975</c:v>
                </c:pt>
                <c:pt idx="1554">
                  <c:v>0.78682388344237975</c:v>
                </c:pt>
                <c:pt idx="1555">
                  <c:v>0.78682388344237975</c:v>
                </c:pt>
                <c:pt idx="1556">
                  <c:v>0.78682388344237975</c:v>
                </c:pt>
                <c:pt idx="1557">
                  <c:v>0.78682388344237975</c:v>
                </c:pt>
                <c:pt idx="1558">
                  <c:v>0.78682388344237975</c:v>
                </c:pt>
                <c:pt idx="1559">
                  <c:v>0.78682388344237975</c:v>
                </c:pt>
                <c:pt idx="1560">
                  <c:v>0.78682388344237975</c:v>
                </c:pt>
                <c:pt idx="1561">
                  <c:v>0.78682388344237975</c:v>
                </c:pt>
                <c:pt idx="1562">
                  <c:v>0.78682388344237975</c:v>
                </c:pt>
                <c:pt idx="1563">
                  <c:v>0.78682388344237975</c:v>
                </c:pt>
                <c:pt idx="1564">
                  <c:v>0.78682388344237975</c:v>
                </c:pt>
                <c:pt idx="1565">
                  <c:v>0.78682388344237975</c:v>
                </c:pt>
                <c:pt idx="1566">
                  <c:v>0.78682388344237975</c:v>
                </c:pt>
                <c:pt idx="1567">
                  <c:v>0.78682388344237975</c:v>
                </c:pt>
                <c:pt idx="1568">
                  <c:v>0.78682388344237975</c:v>
                </c:pt>
                <c:pt idx="1569">
                  <c:v>0.78682388344237975</c:v>
                </c:pt>
                <c:pt idx="1570">
                  <c:v>0.78682388344237975</c:v>
                </c:pt>
                <c:pt idx="1571">
                  <c:v>0.78682388344237975</c:v>
                </c:pt>
                <c:pt idx="1572">
                  <c:v>0.78682388344237975</c:v>
                </c:pt>
                <c:pt idx="1573">
                  <c:v>0.78682388344237975</c:v>
                </c:pt>
                <c:pt idx="1574">
                  <c:v>0.78682388344237975</c:v>
                </c:pt>
                <c:pt idx="1575">
                  <c:v>0.78682388344237975</c:v>
                </c:pt>
                <c:pt idx="1576">
                  <c:v>0.78682388344237975</c:v>
                </c:pt>
                <c:pt idx="1577">
                  <c:v>0.78682388344237975</c:v>
                </c:pt>
                <c:pt idx="1578">
                  <c:v>0.78682388344237975</c:v>
                </c:pt>
                <c:pt idx="1579">
                  <c:v>0.78682388344237975</c:v>
                </c:pt>
                <c:pt idx="1580">
                  <c:v>0.78682388344237975</c:v>
                </c:pt>
                <c:pt idx="1581">
                  <c:v>0.78682388344237975</c:v>
                </c:pt>
                <c:pt idx="1582">
                  <c:v>0.78682388344237975</c:v>
                </c:pt>
                <c:pt idx="1583">
                  <c:v>0.78682388344237975</c:v>
                </c:pt>
                <c:pt idx="1584">
                  <c:v>0.78682388344237975</c:v>
                </c:pt>
                <c:pt idx="1585">
                  <c:v>0.78682388344237975</c:v>
                </c:pt>
                <c:pt idx="1586">
                  <c:v>0.78682388344237975</c:v>
                </c:pt>
                <c:pt idx="1587">
                  <c:v>0.78682388344237975</c:v>
                </c:pt>
                <c:pt idx="1588">
                  <c:v>0.78682388344237975</c:v>
                </c:pt>
                <c:pt idx="1589">
                  <c:v>0.78682388344237975</c:v>
                </c:pt>
                <c:pt idx="1590">
                  <c:v>0.78682388344237975</c:v>
                </c:pt>
                <c:pt idx="1591">
                  <c:v>0.78682388344237975</c:v>
                </c:pt>
                <c:pt idx="1592">
                  <c:v>0.78682388344237975</c:v>
                </c:pt>
                <c:pt idx="1593">
                  <c:v>0.78682388344237975</c:v>
                </c:pt>
                <c:pt idx="1594">
                  <c:v>0.78682388344237975</c:v>
                </c:pt>
                <c:pt idx="1595">
                  <c:v>0.78682388344237975</c:v>
                </c:pt>
                <c:pt idx="1596">
                  <c:v>0.78682388344237975</c:v>
                </c:pt>
                <c:pt idx="1597">
                  <c:v>0.78682388344237975</c:v>
                </c:pt>
                <c:pt idx="1598">
                  <c:v>0.78682388344237975</c:v>
                </c:pt>
                <c:pt idx="1599">
                  <c:v>0.78682388344237975</c:v>
                </c:pt>
                <c:pt idx="1600">
                  <c:v>0.78682388344237975</c:v>
                </c:pt>
                <c:pt idx="1601">
                  <c:v>0.78682388344237975</c:v>
                </c:pt>
                <c:pt idx="1602">
                  <c:v>0.78682388344237975</c:v>
                </c:pt>
                <c:pt idx="1603">
                  <c:v>0.78682388344237975</c:v>
                </c:pt>
                <c:pt idx="1604">
                  <c:v>0.78682388344237975</c:v>
                </c:pt>
                <c:pt idx="1605">
                  <c:v>0.78682388344237975</c:v>
                </c:pt>
                <c:pt idx="1606">
                  <c:v>0.78682388344237975</c:v>
                </c:pt>
                <c:pt idx="1607">
                  <c:v>0.78682388344237975</c:v>
                </c:pt>
                <c:pt idx="1608">
                  <c:v>0.78682388344237975</c:v>
                </c:pt>
                <c:pt idx="1609">
                  <c:v>0.78682388344237975</c:v>
                </c:pt>
                <c:pt idx="1610">
                  <c:v>0.78682388344237975</c:v>
                </c:pt>
                <c:pt idx="1611">
                  <c:v>0.78682388344237975</c:v>
                </c:pt>
                <c:pt idx="1612">
                  <c:v>0.78682388344237975</c:v>
                </c:pt>
                <c:pt idx="1613">
                  <c:v>0.78682388344237975</c:v>
                </c:pt>
                <c:pt idx="1614">
                  <c:v>0.78682388344237975</c:v>
                </c:pt>
                <c:pt idx="1615">
                  <c:v>0.78682388344237975</c:v>
                </c:pt>
                <c:pt idx="1616">
                  <c:v>0.78682388344237975</c:v>
                </c:pt>
                <c:pt idx="1617">
                  <c:v>0.78682388344237975</c:v>
                </c:pt>
                <c:pt idx="1618">
                  <c:v>0.78682388344237975</c:v>
                </c:pt>
                <c:pt idx="1619">
                  <c:v>0.78682388344237975</c:v>
                </c:pt>
                <c:pt idx="1620">
                  <c:v>0.78682388344237975</c:v>
                </c:pt>
                <c:pt idx="1621">
                  <c:v>0.78682388344237975</c:v>
                </c:pt>
                <c:pt idx="1622">
                  <c:v>0.78682388344237975</c:v>
                </c:pt>
                <c:pt idx="1623">
                  <c:v>0.78682388344237975</c:v>
                </c:pt>
                <c:pt idx="1624">
                  <c:v>0.78682388344237975</c:v>
                </c:pt>
                <c:pt idx="1625">
                  <c:v>0.78682388344237975</c:v>
                </c:pt>
                <c:pt idx="1626">
                  <c:v>0.78682388344237975</c:v>
                </c:pt>
                <c:pt idx="1627">
                  <c:v>0.78682388344237975</c:v>
                </c:pt>
                <c:pt idx="1628">
                  <c:v>0.78682388344237975</c:v>
                </c:pt>
                <c:pt idx="1629">
                  <c:v>0.78702386745918285</c:v>
                </c:pt>
                <c:pt idx="1630">
                  <c:v>0.78742191630603542</c:v>
                </c:pt>
                <c:pt idx="1631">
                  <c:v>0.78742191630603542</c:v>
                </c:pt>
                <c:pt idx="1632">
                  <c:v>0.78742191630603542</c:v>
                </c:pt>
                <c:pt idx="1633">
                  <c:v>0.78742191630603542</c:v>
                </c:pt>
                <c:pt idx="1634">
                  <c:v>0.78742191630603542</c:v>
                </c:pt>
                <c:pt idx="1635">
                  <c:v>0.78742191630603542</c:v>
                </c:pt>
                <c:pt idx="1636">
                  <c:v>0.78742191630603542</c:v>
                </c:pt>
                <c:pt idx="1637">
                  <c:v>0.78742191630603542</c:v>
                </c:pt>
                <c:pt idx="1638">
                  <c:v>0.78742191630603542</c:v>
                </c:pt>
                <c:pt idx="1639">
                  <c:v>0.78742191630603542</c:v>
                </c:pt>
                <c:pt idx="1640">
                  <c:v>0.78742191630603542</c:v>
                </c:pt>
                <c:pt idx="1641">
                  <c:v>0.78742191630603542</c:v>
                </c:pt>
                <c:pt idx="1642">
                  <c:v>0.78742191630603542</c:v>
                </c:pt>
                <c:pt idx="1643">
                  <c:v>0.78742191630603542</c:v>
                </c:pt>
                <c:pt idx="1644">
                  <c:v>0.78742191630603542</c:v>
                </c:pt>
                <c:pt idx="1645">
                  <c:v>0.78742191630603542</c:v>
                </c:pt>
                <c:pt idx="1646">
                  <c:v>0.78742191630603542</c:v>
                </c:pt>
                <c:pt idx="1647">
                  <c:v>0.78742191630603542</c:v>
                </c:pt>
                <c:pt idx="1648">
                  <c:v>0.78742191630603542</c:v>
                </c:pt>
                <c:pt idx="1649">
                  <c:v>0.78742191630603542</c:v>
                </c:pt>
                <c:pt idx="1650">
                  <c:v>0.78742191630603542</c:v>
                </c:pt>
                <c:pt idx="1651">
                  <c:v>0.78742191630603542</c:v>
                </c:pt>
                <c:pt idx="1652">
                  <c:v>0.78742191630603542</c:v>
                </c:pt>
                <c:pt idx="1653">
                  <c:v>0.78742191630603542</c:v>
                </c:pt>
                <c:pt idx="1654">
                  <c:v>0.78742191630603542</c:v>
                </c:pt>
                <c:pt idx="1655">
                  <c:v>0.78742191630603542</c:v>
                </c:pt>
                <c:pt idx="1656">
                  <c:v>0.78742191630603542</c:v>
                </c:pt>
                <c:pt idx="1657">
                  <c:v>0.78742191630603542</c:v>
                </c:pt>
                <c:pt idx="1658">
                  <c:v>0.78742191630603542</c:v>
                </c:pt>
                <c:pt idx="1659">
                  <c:v>0.78742191630603542</c:v>
                </c:pt>
                <c:pt idx="1660">
                  <c:v>0.78742191630603542</c:v>
                </c:pt>
                <c:pt idx="1661">
                  <c:v>0.78742191630603542</c:v>
                </c:pt>
                <c:pt idx="1662">
                  <c:v>0.78742191630603542</c:v>
                </c:pt>
                <c:pt idx="1663">
                  <c:v>0.78742191630603542</c:v>
                </c:pt>
                <c:pt idx="1664">
                  <c:v>0.78742191630603542</c:v>
                </c:pt>
                <c:pt idx="1665">
                  <c:v>0.78742191630603542</c:v>
                </c:pt>
                <c:pt idx="1666">
                  <c:v>0.78742191630603542</c:v>
                </c:pt>
                <c:pt idx="1667">
                  <c:v>0.78742191630603542</c:v>
                </c:pt>
                <c:pt idx="1668">
                  <c:v>0.78742191630603542</c:v>
                </c:pt>
                <c:pt idx="1669">
                  <c:v>0.78742191630603542</c:v>
                </c:pt>
                <c:pt idx="1670">
                  <c:v>0.78742191630603542</c:v>
                </c:pt>
                <c:pt idx="1671">
                  <c:v>0.78742191630603542</c:v>
                </c:pt>
                <c:pt idx="1672">
                  <c:v>0.78742191630603542</c:v>
                </c:pt>
                <c:pt idx="1673">
                  <c:v>0.78742191630603542</c:v>
                </c:pt>
                <c:pt idx="1674">
                  <c:v>0.78742191630603542</c:v>
                </c:pt>
                <c:pt idx="1675">
                  <c:v>0.78742191630603542</c:v>
                </c:pt>
                <c:pt idx="1676">
                  <c:v>0.78742191630603542</c:v>
                </c:pt>
                <c:pt idx="1677">
                  <c:v>0.78742191630603542</c:v>
                </c:pt>
                <c:pt idx="1678">
                  <c:v>0.78742191630603542</c:v>
                </c:pt>
                <c:pt idx="1679">
                  <c:v>0.78742191630603542</c:v>
                </c:pt>
                <c:pt idx="1680">
                  <c:v>0.78742191630603542</c:v>
                </c:pt>
                <c:pt idx="1681">
                  <c:v>0.78742191630603542</c:v>
                </c:pt>
                <c:pt idx="1682">
                  <c:v>0.78742191630603542</c:v>
                </c:pt>
                <c:pt idx="1683">
                  <c:v>0.78742191630603542</c:v>
                </c:pt>
                <c:pt idx="1684">
                  <c:v>0.78742191630603542</c:v>
                </c:pt>
                <c:pt idx="1685">
                  <c:v>0.78742191630603542</c:v>
                </c:pt>
                <c:pt idx="1686">
                  <c:v>0.78742191630603542</c:v>
                </c:pt>
                <c:pt idx="1687">
                  <c:v>0.78742191630603542</c:v>
                </c:pt>
                <c:pt idx="1688">
                  <c:v>0.78742191630603542</c:v>
                </c:pt>
                <c:pt idx="1689">
                  <c:v>0.78742191630603542</c:v>
                </c:pt>
                <c:pt idx="1690">
                  <c:v>0.78742191630603542</c:v>
                </c:pt>
                <c:pt idx="1691">
                  <c:v>0.78742191630603542</c:v>
                </c:pt>
                <c:pt idx="1692">
                  <c:v>0.78742191630603542</c:v>
                </c:pt>
                <c:pt idx="1693">
                  <c:v>0.78742191630603542</c:v>
                </c:pt>
                <c:pt idx="1694">
                  <c:v>0.78742191630603542</c:v>
                </c:pt>
                <c:pt idx="1695">
                  <c:v>0.78742191630603542</c:v>
                </c:pt>
                <c:pt idx="1696">
                  <c:v>0.78742191630603542</c:v>
                </c:pt>
                <c:pt idx="1697">
                  <c:v>0.78742191630603542</c:v>
                </c:pt>
                <c:pt idx="1698">
                  <c:v>0.78742191630603542</c:v>
                </c:pt>
                <c:pt idx="1699">
                  <c:v>0.78742191630603542</c:v>
                </c:pt>
                <c:pt idx="1700">
                  <c:v>0.78742191630603542</c:v>
                </c:pt>
                <c:pt idx="1701">
                  <c:v>0.78742191630603542</c:v>
                </c:pt>
                <c:pt idx="1702">
                  <c:v>0.78742191630603542</c:v>
                </c:pt>
                <c:pt idx="1703">
                  <c:v>0.78742191630603542</c:v>
                </c:pt>
                <c:pt idx="1704">
                  <c:v>0.78742191630603542</c:v>
                </c:pt>
                <c:pt idx="1705">
                  <c:v>0.78742191630603542</c:v>
                </c:pt>
                <c:pt idx="1706">
                  <c:v>0.78742191630603542</c:v>
                </c:pt>
                <c:pt idx="1707">
                  <c:v>0.78742191630603542</c:v>
                </c:pt>
                <c:pt idx="1708">
                  <c:v>0.78742191630603542</c:v>
                </c:pt>
                <c:pt idx="1709">
                  <c:v>0.78742191630603542</c:v>
                </c:pt>
                <c:pt idx="1710">
                  <c:v>0.78742191630603542</c:v>
                </c:pt>
                <c:pt idx="1711">
                  <c:v>0.78742191630603542</c:v>
                </c:pt>
                <c:pt idx="1712">
                  <c:v>0.78742191630603542</c:v>
                </c:pt>
                <c:pt idx="1713">
                  <c:v>0.78742191630603542</c:v>
                </c:pt>
                <c:pt idx="1714">
                  <c:v>0.78742191630603542</c:v>
                </c:pt>
                <c:pt idx="1715">
                  <c:v>0.78742191630603542</c:v>
                </c:pt>
                <c:pt idx="1716">
                  <c:v>0.78742191630603542</c:v>
                </c:pt>
                <c:pt idx="1717">
                  <c:v>0.78742191630603542</c:v>
                </c:pt>
                <c:pt idx="1718">
                  <c:v>0.78742191630603542</c:v>
                </c:pt>
                <c:pt idx="1719">
                  <c:v>0.78742191630603542</c:v>
                </c:pt>
                <c:pt idx="1720">
                  <c:v>0.78742191630603542</c:v>
                </c:pt>
                <c:pt idx="1721">
                  <c:v>0.78742191630603542</c:v>
                </c:pt>
                <c:pt idx="1722">
                  <c:v>0.78742191630603542</c:v>
                </c:pt>
                <c:pt idx="1723">
                  <c:v>0.78742191630603542</c:v>
                </c:pt>
                <c:pt idx="1724">
                  <c:v>0.78742191630603542</c:v>
                </c:pt>
                <c:pt idx="1725">
                  <c:v>0.78742191630603542</c:v>
                </c:pt>
                <c:pt idx="1726">
                  <c:v>0.78742191630603542</c:v>
                </c:pt>
                <c:pt idx="1727">
                  <c:v>0.78742191630603542</c:v>
                </c:pt>
                <c:pt idx="1728">
                  <c:v>0.78742191630603542</c:v>
                </c:pt>
                <c:pt idx="1729">
                  <c:v>0.78742191630603542</c:v>
                </c:pt>
                <c:pt idx="1730">
                  <c:v>0.78868759420947887</c:v>
                </c:pt>
                <c:pt idx="1731">
                  <c:v>0.79067320393066542</c:v>
                </c:pt>
                <c:pt idx="1732">
                  <c:v>0.79293914048181025</c:v>
                </c:pt>
                <c:pt idx="1733">
                  <c:v>0.79505100278640783</c:v>
                </c:pt>
                <c:pt idx="1734">
                  <c:v>0.79699761239578881</c:v>
                </c:pt>
                <c:pt idx="1735">
                  <c:v>0.79896306288526742</c:v>
                </c:pt>
                <c:pt idx="1736">
                  <c:v>0.80131955105803876</c:v>
                </c:pt>
                <c:pt idx="1737">
                  <c:v>0.80386579889068388</c:v>
                </c:pt>
                <c:pt idx="1738">
                  <c:v>0.80639717681172474</c:v>
                </c:pt>
                <c:pt idx="1739">
                  <c:v>0.80872956386936057</c:v>
                </c:pt>
                <c:pt idx="1740">
                  <c:v>0.81032950306716467</c:v>
                </c:pt>
                <c:pt idx="1741">
                  <c:v>0.81085752305539671</c:v>
                </c:pt>
                <c:pt idx="1742">
                  <c:v>0.81085752305539671</c:v>
                </c:pt>
                <c:pt idx="1743">
                  <c:v>0.81085752305539671</c:v>
                </c:pt>
                <c:pt idx="1744">
                  <c:v>0.81085752305539671</c:v>
                </c:pt>
                <c:pt idx="1745">
                  <c:v>0.81085752305539671</c:v>
                </c:pt>
                <c:pt idx="1746">
                  <c:v>0.81085752305539671</c:v>
                </c:pt>
                <c:pt idx="1747">
                  <c:v>0.81085752305539671</c:v>
                </c:pt>
                <c:pt idx="1748">
                  <c:v>0.81085752305539671</c:v>
                </c:pt>
                <c:pt idx="1749">
                  <c:v>0.81085752305539671</c:v>
                </c:pt>
                <c:pt idx="1750">
                  <c:v>0.81085752305539671</c:v>
                </c:pt>
                <c:pt idx="1751">
                  <c:v>0.81085752305539671</c:v>
                </c:pt>
                <c:pt idx="1752">
                  <c:v>0.81085752305539671</c:v>
                </c:pt>
                <c:pt idx="1753">
                  <c:v>0.81085752305539671</c:v>
                </c:pt>
                <c:pt idx="1754">
                  <c:v>0.81085752305539671</c:v>
                </c:pt>
                <c:pt idx="1755">
                  <c:v>0.81085752305539671</c:v>
                </c:pt>
                <c:pt idx="1756">
                  <c:v>0.81085752305539671</c:v>
                </c:pt>
                <c:pt idx="1757">
                  <c:v>0.81085752305539671</c:v>
                </c:pt>
                <c:pt idx="1758">
                  <c:v>0.81085752305539671</c:v>
                </c:pt>
                <c:pt idx="1759">
                  <c:v>0.81085752305539671</c:v>
                </c:pt>
                <c:pt idx="1760">
                  <c:v>0.81085752305539671</c:v>
                </c:pt>
                <c:pt idx="1761">
                  <c:v>0.81085752305539671</c:v>
                </c:pt>
                <c:pt idx="1762">
                  <c:v>0.81085752305539671</c:v>
                </c:pt>
                <c:pt idx="1763">
                  <c:v>0.81085752305539671</c:v>
                </c:pt>
                <c:pt idx="1764">
                  <c:v>0.81085752305539671</c:v>
                </c:pt>
                <c:pt idx="1765">
                  <c:v>0.81085752305539671</c:v>
                </c:pt>
                <c:pt idx="1766">
                  <c:v>0.8110301704988383</c:v>
                </c:pt>
                <c:pt idx="1767">
                  <c:v>0.81236802533841812</c:v>
                </c:pt>
                <c:pt idx="1768">
                  <c:v>0.81510805114004803</c:v>
                </c:pt>
                <c:pt idx="1769">
                  <c:v>0.81931281600657768</c:v>
                </c:pt>
                <c:pt idx="1770">
                  <c:v>0.82461810738932551</c:v>
                </c:pt>
                <c:pt idx="1771">
                  <c:v>0.83030326458155057</c:v>
                </c:pt>
                <c:pt idx="1772">
                  <c:v>0.83584858586988264</c:v>
                </c:pt>
                <c:pt idx="1773">
                  <c:v>0.84101914941477218</c:v>
                </c:pt>
                <c:pt idx="1774">
                  <c:v>0.84551995822390724</c:v>
                </c:pt>
                <c:pt idx="1775">
                  <c:v>0.84930227340417597</c:v>
                </c:pt>
                <c:pt idx="1776">
                  <c:v>0.85270481643534624</c:v>
                </c:pt>
                <c:pt idx="1777">
                  <c:v>0.85610629535086302</c:v>
                </c:pt>
                <c:pt idx="1778">
                  <c:v>0.85983051169739844</c:v>
                </c:pt>
                <c:pt idx="1779">
                  <c:v>0.8640431855919497</c:v>
                </c:pt>
                <c:pt idx="1780">
                  <c:v>0.86854283193909343</c:v>
                </c:pt>
                <c:pt idx="1781">
                  <c:v>0.87286036133340339</c:v>
                </c:pt>
                <c:pt idx="1782">
                  <c:v>0.87658892923801368</c:v>
                </c:pt>
                <c:pt idx="1783">
                  <c:v>0.87956138770003511</c:v>
                </c:pt>
                <c:pt idx="1784">
                  <c:v>0.88178617525708958</c:v>
                </c:pt>
                <c:pt idx="1785">
                  <c:v>0.88352297785985823</c:v>
                </c:pt>
                <c:pt idx="1786">
                  <c:v>0.88501272762570427</c:v>
                </c:pt>
                <c:pt idx="1787">
                  <c:v>0.88636275011781129</c:v>
                </c:pt>
                <c:pt idx="1788">
                  <c:v>0.88765534258222101</c:v>
                </c:pt>
                <c:pt idx="1789">
                  <c:v>0.88898281941019652</c:v>
                </c:pt>
                <c:pt idx="1790">
                  <c:v>0.89038921652939973</c:v>
                </c:pt>
                <c:pt idx="1791">
                  <c:v>0.89183489391605386</c:v>
                </c:pt>
                <c:pt idx="1792">
                  <c:v>0.89317873839226258</c:v>
                </c:pt>
                <c:pt idx="1793">
                  <c:v>0.89417735561225764</c:v>
                </c:pt>
                <c:pt idx="1794">
                  <c:v>0.8949195442833382</c:v>
                </c:pt>
                <c:pt idx="1795">
                  <c:v>0.8949195442833382</c:v>
                </c:pt>
                <c:pt idx="1796">
                  <c:v>0.8949195442833382</c:v>
                </c:pt>
                <c:pt idx="1797">
                  <c:v>0.8949195442833382</c:v>
                </c:pt>
                <c:pt idx="1798">
                  <c:v>0.8949195442833382</c:v>
                </c:pt>
                <c:pt idx="1799">
                  <c:v>0.8949195442833382</c:v>
                </c:pt>
                <c:pt idx="1800">
                  <c:v>0.8949195442833382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3F-4A36-A2FA-DB900E316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valAx>
        <c:axId val="522188328"/>
        <c:scaling>
          <c:orientation val="minMax"/>
          <c:max val="200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>
            <c:manualLayout>
              <c:xMode val="edge"/>
              <c:yMode val="edge"/>
              <c:x val="0.48671886421785088"/>
              <c:y val="0.94455652477760055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500"/>
        <c:minorUnit val="100"/>
      </c:valAx>
      <c:valAx>
        <c:axId val="1"/>
        <c:scaling>
          <c:orientation val="minMax"/>
          <c:max val="5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Cumulative</a:t>
                </a:r>
                <a:r>
                  <a:rPr lang="en-US" baseline="0"/>
                  <a:t> Tractive Energy </a:t>
                </a:r>
                <a:r>
                  <a:rPr lang="en-US"/>
                  <a:t>in (kWh)</a:t>
                </a:r>
              </a:p>
            </c:rich>
          </c:tx>
          <c:layout>
            <c:manualLayout>
              <c:xMode val="edge"/>
              <c:yMode val="edge"/>
              <c:x val="2.0541513885884821E-2"/>
              <c:y val="0.14758821328254804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1"/>
      </c:valAx>
    </c:plotArea>
    <c:legend>
      <c:legendPos val="r"/>
      <c:layout>
        <c:manualLayout>
          <c:xMode val="edge"/>
          <c:yMode val="edge"/>
          <c:x val="0.13643627066817479"/>
          <c:y val="0.5913446264530543"/>
          <c:w val="0.34108217078813968"/>
          <c:h val="9.062469984949557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printSettings>
    <c:headerFooter/>
    <c:pageMargins b="0.75" l="0.7" r="0.7" t="0.75" header="0.3" footer="0.3"/>
    <c:pageSetup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1260342801126461"/>
          <c:y val="9.8807481673706579E-2"/>
          <c:w val="0.84343062570421368"/>
          <c:h val="0.76020642097170332"/>
        </c:manualLayout>
      </c:layout>
      <c:scatterChart>
        <c:scatterStyle val="lineMarker"/>
        <c:varyColors val="0"/>
        <c:ser>
          <c:idx val="0"/>
          <c:order val="0"/>
          <c:tx>
            <c:v>Cumulative KERS per section</c:v>
          </c:tx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0.00</c:formatCode>
                <c:ptCount val="1801"/>
                <c:pt idx="36">
                  <c:v>6.5290739781558352E-4</c:v>
                </c:pt>
                <c:pt idx="37">
                  <c:v>3.1581728745626887E-3</c:v>
                </c:pt>
                <c:pt idx="38">
                  <c:v>6.5074371261257258E-3</c:v>
                </c:pt>
                <c:pt idx="39">
                  <c:v>9.3925094606478535E-3</c:v>
                </c:pt>
                <c:pt idx="40">
                  <c:v>1.1756373290593454E-2</c:v>
                </c:pt>
                <c:pt idx="41">
                  <c:v>1.4488544896115729E-2</c:v>
                </c:pt>
                <c:pt idx="42">
                  <c:v>1.7771302795344456E-2</c:v>
                </c:pt>
                <c:pt idx="43">
                  <c:v>2.0461518210282699E-2</c:v>
                </c:pt>
                <c:pt idx="44">
                  <c:v>2.1853609955454295E-2</c:v>
                </c:pt>
                <c:pt idx="45">
                  <c:v>2.2299797863255987E-2</c:v>
                </c:pt>
                <c:pt idx="46">
                  <c:v>2.2595694348673909E-2</c:v>
                </c:pt>
                <c:pt idx="47">
                  <c:v>2.3084378137417479E-2</c:v>
                </c:pt>
                <c:pt idx="48">
                  <c:v>2.3453138826542493E-2</c:v>
                </c:pt>
                <c:pt idx="49">
                  <c:v>2.3472155615280287E-2</c:v>
                </c:pt>
                <c:pt idx="51">
                  <c:v>4.72063489192665E-4</c:v>
                </c:pt>
                <c:pt idx="52">
                  <c:v>1.5005453440357537E-3</c:v>
                </c:pt>
                <c:pt idx="53">
                  <c:v>2.2040079168853806E-3</c:v>
                </c:pt>
                <c:pt idx="54">
                  <c:v>2.3307462545892102E-3</c:v>
                </c:pt>
                <c:pt idx="80">
                  <c:v>1.0844263342463985E-4</c:v>
                </c:pt>
                <c:pt idx="81">
                  <c:v>6.8910927741864982E-4</c:v>
                </c:pt>
                <c:pt idx="82">
                  <c:v>1.1370785645534263E-3</c:v>
                </c:pt>
                <c:pt idx="84">
                  <c:v>1.9336890462337122E-4</c:v>
                </c:pt>
                <c:pt idx="85">
                  <c:v>5.7824849689025817E-4</c:v>
                </c:pt>
                <c:pt idx="86">
                  <c:v>9.0204613086071331E-4</c:v>
                </c:pt>
                <c:pt idx="87">
                  <c:v>1.1068138959914944E-3</c:v>
                </c:pt>
                <c:pt idx="88">
                  <c:v>2.2618000495295519E-3</c:v>
                </c:pt>
                <c:pt idx="89">
                  <c:v>5.6825207650446378E-3</c:v>
                </c:pt>
                <c:pt idx="90">
                  <c:v>1.0061843887602671E-2</c:v>
                </c:pt>
                <c:pt idx="91">
                  <c:v>1.3768431276872313E-2</c:v>
                </c:pt>
                <c:pt idx="92">
                  <c:v>1.5910300634446376E-2</c:v>
                </c:pt>
                <c:pt idx="93">
                  <c:v>1.7015579196028596E-2</c:v>
                </c:pt>
                <c:pt idx="94">
                  <c:v>1.7973417112813576E-2</c:v>
                </c:pt>
                <c:pt idx="95">
                  <c:v>1.8875703140840416E-2</c:v>
                </c:pt>
                <c:pt idx="96">
                  <c:v>1.9381647961897619E-2</c:v>
                </c:pt>
                <c:pt idx="97">
                  <c:v>1.9577442409590397E-2</c:v>
                </c:pt>
                <c:pt idx="98">
                  <c:v>1.9697172031177209E-2</c:v>
                </c:pt>
                <c:pt idx="151">
                  <c:v>9.8083852028505217E-4</c:v>
                </c:pt>
                <c:pt idx="152">
                  <c:v>3.883178322173028E-3</c:v>
                </c:pt>
                <c:pt idx="153">
                  <c:v>7.5315347202079951E-3</c:v>
                </c:pt>
                <c:pt idx="154">
                  <c:v>1.0160241562774336E-2</c:v>
                </c:pt>
                <c:pt idx="155">
                  <c:v>1.1266056371301019E-2</c:v>
                </c:pt>
                <c:pt idx="156">
                  <c:v>1.1308670522653901E-2</c:v>
                </c:pt>
                <c:pt idx="171">
                  <c:v>1.3555557823206551E-3</c:v>
                </c:pt>
                <c:pt idx="172">
                  <c:v>4.7825823498342654E-3</c:v>
                </c:pt>
                <c:pt idx="173">
                  <c:v>8.7054850873767992E-3</c:v>
                </c:pt>
                <c:pt idx="174">
                  <c:v>1.1081072500142529E-2</c:v>
                </c:pt>
                <c:pt idx="175">
                  <c:v>1.1686603438448568E-2</c:v>
                </c:pt>
                <c:pt idx="182">
                  <c:v>2.6704498119067111E-4</c:v>
                </c:pt>
                <c:pt idx="183">
                  <c:v>1.4642469055899526E-3</c:v>
                </c:pt>
                <c:pt idx="184">
                  <c:v>3.3057832037433781E-3</c:v>
                </c:pt>
                <c:pt idx="185">
                  <c:v>5.1472726365668908E-3</c:v>
                </c:pt>
                <c:pt idx="186">
                  <c:v>6.6508412974066551E-3</c:v>
                </c:pt>
                <c:pt idx="187">
                  <c:v>7.7488329818874878E-3</c:v>
                </c:pt>
                <c:pt idx="188">
                  <c:v>8.5395733267640619E-3</c:v>
                </c:pt>
                <c:pt idx="189">
                  <c:v>9.1054165016946007E-3</c:v>
                </c:pt>
                <c:pt idx="190">
                  <c:v>9.4794851057897755E-3</c:v>
                </c:pt>
                <c:pt idx="191">
                  <c:v>9.7392664589428246E-3</c:v>
                </c:pt>
                <c:pt idx="192">
                  <c:v>9.8956260718975255E-3</c:v>
                </c:pt>
                <c:pt idx="193">
                  <c:v>9.9393518559993677E-3</c:v>
                </c:pt>
                <c:pt idx="194">
                  <c:v>9.9401257768385633E-3</c:v>
                </c:pt>
                <c:pt idx="232">
                  <c:v>3.4174303265049752E-4</c:v>
                </c:pt>
                <c:pt idx="233">
                  <c:v>2.327724383831335E-3</c:v>
                </c:pt>
                <c:pt idx="234">
                  <c:v>4.8409846077602393E-3</c:v>
                </c:pt>
                <c:pt idx="235">
                  <c:v>6.6004130526920819E-3</c:v>
                </c:pt>
                <c:pt idx="236">
                  <c:v>7.22237354417604E-3</c:v>
                </c:pt>
                <c:pt idx="237">
                  <c:v>7.5083836825317381E-3</c:v>
                </c:pt>
                <c:pt idx="238">
                  <c:v>8.561189082266666E-3</c:v>
                </c:pt>
                <c:pt idx="239">
                  <c:v>1.107375459814715E-2</c:v>
                </c:pt>
                <c:pt idx="240">
                  <c:v>1.4490830976305774E-2</c:v>
                </c:pt>
                <c:pt idx="241">
                  <c:v>1.7303548602641172E-2</c:v>
                </c:pt>
                <c:pt idx="242">
                  <c:v>1.9803054590526451E-2</c:v>
                </c:pt>
                <c:pt idx="243">
                  <c:v>2.2431586930192614E-2</c:v>
                </c:pt>
                <c:pt idx="244">
                  <c:v>2.4795450760138213E-2</c:v>
                </c:pt>
                <c:pt idx="245">
                  <c:v>2.752762236566049E-2</c:v>
                </c:pt>
                <c:pt idx="246">
                  <c:v>3.0810380264889217E-2</c:v>
                </c:pt>
                <c:pt idx="247">
                  <c:v>3.3500595679827459E-2</c:v>
                </c:pt>
                <c:pt idx="248">
                  <c:v>3.4892687424999055E-2</c:v>
                </c:pt>
                <c:pt idx="249">
                  <c:v>3.5338875332800744E-2</c:v>
                </c:pt>
                <c:pt idx="250">
                  <c:v>3.5634771818218662E-2</c:v>
                </c:pt>
                <c:pt idx="251">
                  <c:v>3.6123455606962229E-2</c:v>
                </c:pt>
                <c:pt idx="252">
                  <c:v>3.6492216296087239E-2</c:v>
                </c:pt>
                <c:pt idx="253">
                  <c:v>3.6511233084825033E-2</c:v>
                </c:pt>
                <c:pt idx="255">
                  <c:v>4.72063489192665E-4</c:v>
                </c:pt>
                <c:pt idx="256">
                  <c:v>1.1195487841077702E-3</c:v>
                </c:pt>
                <c:pt idx="273">
                  <c:v>7.2834043497037933E-4</c:v>
                </c:pt>
                <c:pt idx="274">
                  <c:v>3.4274029832019612E-3</c:v>
                </c:pt>
                <c:pt idx="275">
                  <c:v>6.839365529215091E-3</c:v>
                </c:pt>
                <c:pt idx="276">
                  <c:v>1.0514607211078849E-2</c:v>
                </c:pt>
                <c:pt idx="277">
                  <c:v>1.4297942656026786E-2</c:v>
                </c:pt>
                <c:pt idx="278">
                  <c:v>1.8691072745633957E-2</c:v>
                </c:pt>
                <c:pt idx="279">
                  <c:v>2.2615353189413535E-2</c:v>
                </c:pt>
                <c:pt idx="280">
                  <c:v>2.4368553291121142E-2</c:v>
                </c:pt>
                <c:pt idx="292">
                  <c:v>5.4185678187421431E-4</c:v>
                </c:pt>
                <c:pt idx="293">
                  <c:v>1.2606724559755796E-3</c:v>
                </c:pt>
                <c:pt idx="294">
                  <c:v>1.4912528468560536E-3</c:v>
                </c:pt>
                <c:pt idx="302">
                  <c:v>2.4044937997557528E-4</c:v>
                </c:pt>
                <c:pt idx="303">
                  <c:v>8.883943507366392E-4</c:v>
                </c:pt>
                <c:pt idx="304">
                  <c:v>2.0833789862861104E-3</c:v>
                </c:pt>
                <c:pt idx="305">
                  <c:v>3.6384406483686918E-3</c:v>
                </c:pt>
                <c:pt idx="306">
                  <c:v>4.8004918790911224E-3</c:v>
                </c:pt>
                <c:pt idx="307">
                  <c:v>5.2421372954746205E-3</c:v>
                </c:pt>
                <c:pt idx="310">
                  <c:v>3.2090672475872689E-5</c:v>
                </c:pt>
                <c:pt idx="311">
                  <c:v>2.7432790695184917E-4</c:v>
                </c:pt>
                <c:pt idx="312">
                  <c:v>9.2172961717528401E-4</c:v>
                </c:pt>
                <c:pt idx="313">
                  <c:v>2.0179719992901787E-3</c:v>
                </c:pt>
                <c:pt idx="314">
                  <c:v>3.4012272635957344E-3</c:v>
                </c:pt>
                <c:pt idx="315">
                  <c:v>4.739805892700049E-3</c:v>
                </c:pt>
                <c:pt idx="316">
                  <c:v>5.8658049523618279E-3</c:v>
                </c:pt>
                <c:pt idx="317">
                  <c:v>7.1238518942050005E-3</c:v>
                </c:pt>
                <c:pt idx="318">
                  <c:v>8.692086281229177E-3</c:v>
                </c:pt>
                <c:pt idx="319">
                  <c:v>1.0266924370523681E-2</c:v>
                </c:pt>
                <c:pt idx="320">
                  <c:v>1.1067913649001181E-2</c:v>
                </c:pt>
                <c:pt idx="321">
                  <c:v>1.1323933899264838E-2</c:v>
                </c:pt>
                <c:pt idx="322">
                  <c:v>1.1360964643879829E-2</c:v>
                </c:pt>
                <c:pt idx="324">
                  <c:v>1.6561211994249998E-4</c:v>
                </c:pt>
                <c:pt idx="327">
                  <c:v>6.4163189758558755E-7</c:v>
                </c:pt>
                <c:pt idx="328">
                  <c:v>1.0123894825856011E-3</c:v>
                </c:pt>
                <c:pt idx="329">
                  <c:v>2.8728801512246712E-3</c:v>
                </c:pt>
                <c:pt idx="330">
                  <c:v>3.8024036402281103E-3</c:v>
                </c:pt>
                <c:pt idx="331">
                  <c:v>3.8813356021370569E-3</c:v>
                </c:pt>
                <c:pt idx="332">
                  <c:v>4.0177149029790287E-3</c:v>
                </c:pt>
                <c:pt idx="333">
                  <c:v>4.1769198157770434E-3</c:v>
                </c:pt>
                <c:pt idx="334">
                  <c:v>4.2796786777288751E-3</c:v>
                </c:pt>
                <c:pt idx="335">
                  <c:v>4.4316807728613334E-3</c:v>
                </c:pt>
                <c:pt idx="336">
                  <c:v>4.4790075591838738E-3</c:v>
                </c:pt>
                <c:pt idx="358">
                  <c:v>3.1293865513812714E-4</c:v>
                </c:pt>
                <c:pt idx="359">
                  <c:v>1.4133010742989405E-3</c:v>
                </c:pt>
                <c:pt idx="360">
                  <c:v>2.7499733728659935E-3</c:v>
                </c:pt>
                <c:pt idx="361">
                  <c:v>3.7578467306350945E-3</c:v>
                </c:pt>
                <c:pt idx="362">
                  <c:v>4.3352020376351656E-3</c:v>
                </c:pt>
                <c:pt idx="363">
                  <c:v>4.5654454672629666E-3</c:v>
                </c:pt>
                <c:pt idx="372">
                  <c:v>1.0722832726717101E-3</c:v>
                </c:pt>
                <c:pt idx="373">
                  <c:v>3.1130528879215152E-3</c:v>
                </c:pt>
                <c:pt idx="374">
                  <c:v>5.065125487127369E-3</c:v>
                </c:pt>
                <c:pt idx="375">
                  <c:v>6.3852993862244054E-3</c:v>
                </c:pt>
                <c:pt idx="376">
                  <c:v>7.1496338212235248E-3</c:v>
                </c:pt>
                <c:pt idx="377">
                  <c:v>7.5942737465410038E-3</c:v>
                </c:pt>
                <c:pt idx="378">
                  <c:v>7.8597855489660143E-3</c:v>
                </c:pt>
                <c:pt idx="379">
                  <c:v>8.0296403194914674E-3</c:v>
                </c:pt>
                <c:pt idx="380">
                  <c:v>8.2078498905244299E-3</c:v>
                </c:pt>
                <c:pt idx="381">
                  <c:v>8.4015143925646116E-3</c:v>
                </c:pt>
                <c:pt idx="382">
                  <c:v>8.5658549690516093E-3</c:v>
                </c:pt>
                <c:pt idx="383">
                  <c:v>8.7029414410309813E-3</c:v>
                </c:pt>
                <c:pt idx="384">
                  <c:v>8.7962146688152585E-3</c:v>
                </c:pt>
                <c:pt idx="385">
                  <c:v>8.8249301687701662E-3</c:v>
                </c:pt>
                <c:pt idx="401">
                  <c:v>3.414782228011704E-5</c:v>
                </c:pt>
                <c:pt idx="402">
                  <c:v>7.6175649899387242E-4</c:v>
                </c:pt>
                <c:pt idx="403">
                  <c:v>1.8542797804946437E-3</c:v>
                </c:pt>
                <c:pt idx="404">
                  <c:v>2.7993580772735331E-3</c:v>
                </c:pt>
                <c:pt idx="405">
                  <c:v>3.6182784703184746E-3</c:v>
                </c:pt>
                <c:pt idx="406">
                  <c:v>4.4783617219873182E-3</c:v>
                </c:pt>
                <c:pt idx="407">
                  <c:v>5.3236640785325759E-3</c:v>
                </c:pt>
                <c:pt idx="408">
                  <c:v>5.9289548786130393E-3</c:v>
                </c:pt>
                <c:pt idx="409">
                  <c:v>6.1481304309359977E-3</c:v>
                </c:pt>
                <c:pt idx="419">
                  <c:v>3.1038921755226418E-4</c:v>
                </c:pt>
                <c:pt idx="420">
                  <c:v>8.1785198196572854E-4</c:v>
                </c:pt>
                <c:pt idx="421">
                  <c:v>1.0687506501997029E-3</c:v>
                </c:pt>
                <c:pt idx="431">
                  <c:v>4.9564356171044577E-4</c:v>
                </c:pt>
                <c:pt idx="432">
                  <c:v>9.3044674250330659E-4</c:v>
                </c:pt>
                <c:pt idx="433">
                  <c:v>9.8243504642278644E-4</c:v>
                </c:pt>
                <c:pt idx="435">
                  <c:v>6.4002993005342693E-4</c:v>
                </c:pt>
                <c:pt idx="436">
                  <c:v>2.2736703973552106E-3</c:v>
                </c:pt>
                <c:pt idx="437">
                  <c:v>4.8480912202224832E-3</c:v>
                </c:pt>
                <c:pt idx="438">
                  <c:v>8.0010534136238792E-3</c:v>
                </c:pt>
                <c:pt idx="439">
                  <c:v>1.1016372311376414E-2</c:v>
                </c:pt>
                <c:pt idx="440">
                  <c:v>1.3252265923173709E-2</c:v>
                </c:pt>
                <c:pt idx="441">
                  <c:v>1.4403587375343974E-2</c:v>
                </c:pt>
                <c:pt idx="442">
                  <c:v>1.4794666362197249E-2</c:v>
                </c:pt>
                <c:pt idx="443">
                  <c:v>1.4865433440148281E-2</c:v>
                </c:pt>
                <c:pt idx="444">
                  <c:v>1.4868348573424171E-2</c:v>
                </c:pt>
                <c:pt idx="519">
                  <c:v>7.9405211204415413E-6</c:v>
                </c:pt>
                <c:pt idx="520">
                  <c:v>3.8726699400913421E-4</c:v>
                </c:pt>
                <c:pt idx="521">
                  <c:v>9.2838431746193042E-4</c:v>
                </c:pt>
                <c:pt idx="522">
                  <c:v>1.576920771521848E-3</c:v>
                </c:pt>
                <c:pt idx="523">
                  <c:v>2.5524157302699302E-3</c:v>
                </c:pt>
                <c:pt idx="524">
                  <c:v>3.9980931169240706E-3</c:v>
                </c:pt>
                <c:pt idx="525">
                  <c:v>5.5256340366196923E-3</c:v>
                </c:pt>
                <c:pt idx="526">
                  <c:v>6.5039695767313927E-3</c:v>
                </c:pt>
                <c:pt idx="527">
                  <c:v>6.8601365042392044E-3</c:v>
                </c:pt>
                <c:pt idx="528">
                  <c:v>6.9481883592048153E-3</c:v>
                </c:pt>
                <c:pt idx="529">
                  <c:v>6.9748935113864092E-3</c:v>
                </c:pt>
                <c:pt idx="543">
                  <c:v>1.2349102619249941E-4</c:v>
                </c:pt>
                <c:pt idx="544">
                  <c:v>6.9684086282259636E-4</c:v>
                </c:pt>
                <c:pt idx="545">
                  <c:v>1.8241926446660489E-3</c:v>
                </c:pt>
                <c:pt idx="546">
                  <c:v>2.9529783513735901E-3</c:v>
                </c:pt>
                <c:pt idx="547">
                  <c:v>3.7082571668506049E-3</c:v>
                </c:pt>
                <c:pt idx="548">
                  <c:v>4.205224839856571E-3</c:v>
                </c:pt>
                <c:pt idx="549">
                  <c:v>4.565303050069091E-3</c:v>
                </c:pt>
                <c:pt idx="550">
                  <c:v>4.8540166817329072E-3</c:v>
                </c:pt>
                <c:pt idx="551">
                  <c:v>5.0035466571287813E-3</c:v>
                </c:pt>
                <c:pt idx="552">
                  <c:v>5.1249397424876809E-3</c:v>
                </c:pt>
                <c:pt idx="553">
                  <c:v>5.2422373957950515E-3</c:v>
                </c:pt>
                <c:pt idx="554">
                  <c:v>5.2645174017239976E-3</c:v>
                </c:pt>
                <c:pt idx="563">
                  <c:v>3.1488858339710963E-4</c:v>
                </c:pt>
                <c:pt idx="564">
                  <c:v>2.0183856191247117E-3</c:v>
                </c:pt>
                <c:pt idx="565">
                  <c:v>3.7892964479825349E-3</c:v>
                </c:pt>
                <c:pt idx="566">
                  <c:v>4.590959959581465E-3</c:v>
                </c:pt>
                <c:pt idx="618">
                  <c:v>1.4030697758433264E-4</c:v>
                </c:pt>
                <c:pt idx="619">
                  <c:v>8.6400294196995299E-4</c:v>
                </c:pt>
                <c:pt idx="620">
                  <c:v>1.7502237833091207E-3</c:v>
                </c:pt>
                <c:pt idx="621">
                  <c:v>2.1678425638590286E-3</c:v>
                </c:pt>
                <c:pt idx="651">
                  <c:v>1.316667585292252E-3</c:v>
                </c:pt>
                <c:pt idx="652">
                  <c:v>3.8589693988416987E-3</c:v>
                </c:pt>
                <c:pt idx="653">
                  <c:v>6.5338161974654342E-3</c:v>
                </c:pt>
                <c:pt idx="654">
                  <c:v>9.8451227858159795E-3</c:v>
                </c:pt>
                <c:pt idx="655">
                  <c:v>1.4658815379098522E-2</c:v>
                </c:pt>
                <c:pt idx="656">
                  <c:v>1.9956003190274078E-2</c:v>
                </c:pt>
                <c:pt idx="657">
                  <c:v>2.3935404133597793E-2</c:v>
                </c:pt>
                <c:pt idx="658">
                  <c:v>2.6534232028334069E-2</c:v>
                </c:pt>
                <c:pt idx="659">
                  <c:v>2.9356313120128687E-2</c:v>
                </c:pt>
                <c:pt idx="660">
                  <c:v>3.3440420043628009E-2</c:v>
                </c:pt>
                <c:pt idx="661">
                  <c:v>3.7799286876121052E-2</c:v>
                </c:pt>
                <c:pt idx="662">
                  <c:v>4.1399473804933182E-2</c:v>
                </c:pt>
                <c:pt idx="663">
                  <c:v>4.328982902610317E-2</c:v>
                </c:pt>
                <c:pt idx="664">
                  <c:v>4.3947877086349917E-2</c:v>
                </c:pt>
                <c:pt idx="665">
                  <c:v>4.396969069757934E-2</c:v>
                </c:pt>
                <c:pt idx="677">
                  <c:v>3.0227750135416467E-4</c:v>
                </c:pt>
                <c:pt idx="678">
                  <c:v>2.9795868400257159E-3</c:v>
                </c:pt>
                <c:pt idx="679">
                  <c:v>6.9536721448630505E-3</c:v>
                </c:pt>
                <c:pt idx="680">
                  <c:v>1.1301612265800409E-2</c:v>
                </c:pt>
                <c:pt idx="681">
                  <c:v>1.5227359931266756E-2</c:v>
                </c:pt>
                <c:pt idx="682">
                  <c:v>1.7365784980578957E-2</c:v>
                </c:pt>
                <c:pt idx="683">
                  <c:v>1.8583534052567869E-2</c:v>
                </c:pt>
                <c:pt idx="684">
                  <c:v>1.9124591275243148E-2</c:v>
                </c:pt>
                <c:pt idx="696">
                  <c:v>2.3465911763683343E-3</c:v>
                </c:pt>
                <c:pt idx="697">
                  <c:v>5.2607043501246113E-3</c:v>
                </c:pt>
                <c:pt idx="698">
                  <c:v>7.3064211860114523E-3</c:v>
                </c:pt>
                <c:pt idx="699">
                  <c:v>8.6707833727258862E-3</c:v>
                </c:pt>
                <c:pt idx="700">
                  <c:v>9.1703401360043683E-3</c:v>
                </c:pt>
                <c:pt idx="701">
                  <c:v>9.2542954440098697E-3</c:v>
                </c:pt>
                <c:pt idx="704">
                  <c:v>1.9259465612988125E-4</c:v>
                </c:pt>
                <c:pt idx="705">
                  <c:v>1.0348851303228126E-3</c:v>
                </c:pt>
                <c:pt idx="706">
                  <c:v>2.356885507403276E-3</c:v>
                </c:pt>
                <c:pt idx="707">
                  <c:v>3.5566643918026127E-3</c:v>
                </c:pt>
                <c:pt idx="708">
                  <c:v>4.1335121664394792E-3</c:v>
                </c:pt>
                <c:pt idx="714">
                  <c:v>1.0026458301248434E-3</c:v>
                </c:pt>
                <c:pt idx="715">
                  <c:v>3.1688946173096758E-3</c:v>
                </c:pt>
                <c:pt idx="716">
                  <c:v>4.6127396927556248E-3</c:v>
                </c:pt>
                <c:pt idx="717">
                  <c:v>4.9049603255899871E-3</c:v>
                </c:pt>
                <c:pt idx="753">
                  <c:v>1.1357474996145891E-4</c:v>
                </c:pt>
                <c:pt idx="754">
                  <c:v>6.6210448008181605E-4</c:v>
                </c:pt>
                <c:pt idx="755">
                  <c:v>1.6308505215043708E-3</c:v>
                </c:pt>
                <c:pt idx="756">
                  <c:v>3.9619879442336931E-3</c:v>
                </c:pt>
                <c:pt idx="757">
                  <c:v>8.5547663328716522E-3</c:v>
                </c:pt>
                <c:pt idx="758">
                  <c:v>1.4518512415876395E-2</c:v>
                </c:pt>
                <c:pt idx="759">
                  <c:v>2.0163354610136752E-2</c:v>
                </c:pt>
                <c:pt idx="760">
                  <c:v>2.5054687612246138E-2</c:v>
                </c:pt>
                <c:pt idx="761">
                  <c:v>2.9162952562325036E-2</c:v>
                </c:pt>
                <c:pt idx="762">
                  <c:v>3.1987563688692849E-2</c:v>
                </c:pt>
                <c:pt idx="763">
                  <c:v>3.3447471530996191E-2</c:v>
                </c:pt>
                <c:pt idx="764">
                  <c:v>3.3656490003336724E-2</c:v>
                </c:pt>
                <c:pt idx="793">
                  <c:v>1.0966232168625727E-3</c:v>
                </c:pt>
                <c:pt idx="794">
                  <c:v>5.9751520788802158E-3</c:v>
                </c:pt>
                <c:pt idx="795">
                  <c:v>1.3787406875669607E-2</c:v>
                </c:pt>
                <c:pt idx="796">
                  <c:v>2.2489927530296702E-2</c:v>
                </c:pt>
                <c:pt idx="797">
                  <c:v>2.9867224229203633E-2</c:v>
                </c:pt>
                <c:pt idx="798">
                  <c:v>3.4565420829326586E-2</c:v>
                </c:pt>
                <c:pt idx="799">
                  <c:v>3.646687864545612E-2</c:v>
                </c:pt>
                <c:pt idx="800">
                  <c:v>3.6547355985432323E-2</c:v>
                </c:pt>
                <c:pt idx="808">
                  <c:v>5.0180178102495105E-4</c:v>
                </c:pt>
                <c:pt idx="809">
                  <c:v>1.9979862217202262E-3</c:v>
                </c:pt>
                <c:pt idx="810">
                  <c:v>4.4299690130858264E-3</c:v>
                </c:pt>
                <c:pt idx="811">
                  <c:v>8.5207108076483466E-3</c:v>
                </c:pt>
                <c:pt idx="812">
                  <c:v>1.3643729631600088E-2</c:v>
                </c:pt>
                <c:pt idx="813">
                  <c:v>1.8699324081725144E-2</c:v>
                </c:pt>
                <c:pt idx="814">
                  <c:v>2.3514826597590723E-2</c:v>
                </c:pt>
                <c:pt idx="815">
                  <c:v>2.8096443233225535E-2</c:v>
                </c:pt>
                <c:pt idx="816">
                  <c:v>3.200234907224548E-2</c:v>
                </c:pt>
                <c:pt idx="817">
                  <c:v>3.4933285494214691E-2</c:v>
                </c:pt>
                <c:pt idx="818">
                  <c:v>3.6293591963219324E-2</c:v>
                </c:pt>
                <c:pt idx="875">
                  <c:v>3.519719731935407E-4</c:v>
                </c:pt>
                <c:pt idx="876">
                  <c:v>1.3837669417475799E-3</c:v>
                </c:pt>
                <c:pt idx="877">
                  <c:v>2.0872494361167983E-3</c:v>
                </c:pt>
                <c:pt idx="881">
                  <c:v>4.1852488047968079E-4</c:v>
                </c:pt>
                <c:pt idx="891">
                  <c:v>3.5917368102502669E-4</c:v>
                </c:pt>
                <c:pt idx="892">
                  <c:v>1.4431273764464231E-3</c:v>
                </c:pt>
                <c:pt idx="893">
                  <c:v>2.6680114428097581E-3</c:v>
                </c:pt>
                <c:pt idx="894">
                  <c:v>3.4717320412422431E-3</c:v>
                </c:pt>
                <c:pt idx="895">
                  <c:v>3.537504409003701E-3</c:v>
                </c:pt>
                <c:pt idx="901">
                  <c:v>4.3611491683659149E-4</c:v>
                </c:pt>
                <c:pt idx="902">
                  <c:v>5.5578198486568456E-3</c:v>
                </c:pt>
                <c:pt idx="903">
                  <c:v>1.4260340503283939E-2</c:v>
                </c:pt>
                <c:pt idx="904">
                  <c:v>2.1637637202190869E-2</c:v>
                </c:pt>
                <c:pt idx="905">
                  <c:v>2.6335833802313822E-2</c:v>
                </c:pt>
                <c:pt idx="906">
                  <c:v>2.823729161844336E-2</c:v>
                </c:pt>
                <c:pt idx="907">
                  <c:v>2.8317768958419563E-2</c:v>
                </c:pt>
                <c:pt idx="925">
                  <c:v>1.0145117603100769E-3</c:v>
                </c:pt>
                <c:pt idx="926">
                  <c:v>1.7290795972520353E-3</c:v>
                </c:pt>
                <c:pt idx="934">
                  <c:v>5.9105746082035765E-4</c:v>
                </c:pt>
                <c:pt idx="935">
                  <c:v>1.3025302287827966E-3</c:v>
                </c:pt>
                <c:pt idx="936">
                  <c:v>1.5375230249016964E-3</c:v>
                </c:pt>
                <c:pt idx="951">
                  <c:v>2.0834692489046323E-3</c:v>
                </c:pt>
                <c:pt idx="952">
                  <c:v>7.1498267498192412E-3</c:v>
                </c:pt>
                <c:pt idx="953">
                  <c:v>1.4327004513237294E-2</c:v>
                </c:pt>
                <c:pt idx="954">
                  <c:v>2.1555966892398991E-2</c:v>
                </c:pt>
                <c:pt idx="955">
                  <c:v>2.7966261417238712E-2</c:v>
                </c:pt>
                <c:pt idx="956">
                  <c:v>3.3530263960233064E-2</c:v>
                </c:pt>
                <c:pt idx="957">
                  <c:v>3.671549110780005E-2</c:v>
                </c:pt>
                <c:pt idx="958">
                  <c:v>3.6969269922944054E-2</c:v>
                </c:pt>
                <c:pt idx="969">
                  <c:v>6.4764081041239534E-5</c:v>
                </c:pt>
                <c:pt idx="970">
                  <c:v>1.2936179009317515E-3</c:v>
                </c:pt>
                <c:pt idx="971">
                  <c:v>4.6497877615096737E-3</c:v>
                </c:pt>
                <c:pt idx="972">
                  <c:v>1.0707542891043285E-2</c:v>
                </c:pt>
                <c:pt idx="973">
                  <c:v>1.7554028994250785E-2</c:v>
                </c:pt>
                <c:pt idx="974">
                  <c:v>2.3568334392495931E-2</c:v>
                </c:pt>
                <c:pt idx="975">
                  <c:v>2.8724661950816403E-2</c:v>
                </c:pt>
                <c:pt idx="976">
                  <c:v>3.3043902203566795E-2</c:v>
                </c:pt>
                <c:pt idx="977">
                  <c:v>3.5769654787811862E-2</c:v>
                </c:pt>
                <c:pt idx="978">
                  <c:v>3.7316342352529897E-2</c:v>
                </c:pt>
                <c:pt idx="979">
                  <c:v>3.8413994438854113E-2</c:v>
                </c:pt>
                <c:pt idx="980">
                  <c:v>3.9139605679944782E-2</c:v>
                </c:pt>
                <c:pt idx="981">
                  <c:v>3.9600500224438083E-2</c:v>
                </c:pt>
                <c:pt idx="982">
                  <c:v>3.9953434332508087E-2</c:v>
                </c:pt>
                <c:pt idx="983">
                  <c:v>4.0290286726065709E-2</c:v>
                </c:pt>
                <c:pt idx="984">
                  <c:v>4.0508738461658353E-2</c:v>
                </c:pt>
                <c:pt idx="985">
                  <c:v>4.0560993721567511E-2</c:v>
                </c:pt>
                <c:pt idx="1050">
                  <c:v>1.1392331740104609E-3</c:v>
                </c:pt>
                <c:pt idx="1051">
                  <c:v>3.2465484095026312E-3</c:v>
                </c:pt>
                <c:pt idx="1052">
                  <c:v>5.9070161115495814E-3</c:v>
                </c:pt>
                <c:pt idx="1053">
                  <c:v>9.1311040848533372E-3</c:v>
                </c:pt>
                <c:pt idx="1054">
                  <c:v>1.3125354703002835E-2</c:v>
                </c:pt>
                <c:pt idx="1055">
                  <c:v>1.7969547887706164E-2</c:v>
                </c:pt>
                <c:pt idx="1056">
                  <c:v>2.3471310096456165E-2</c:v>
                </c:pt>
                <c:pt idx="1057">
                  <c:v>2.8742295840921854E-2</c:v>
                </c:pt>
                <c:pt idx="1058">
                  <c:v>3.2739803159397722E-2</c:v>
                </c:pt>
                <c:pt idx="1059">
                  <c:v>3.5699409628879464E-2</c:v>
                </c:pt>
                <c:pt idx="1060">
                  <c:v>3.7746318540060941E-2</c:v>
                </c:pt>
                <c:pt idx="1061">
                  <c:v>3.872092899179902E-2</c:v>
                </c:pt>
                <c:pt idx="1062">
                  <c:v>3.8888346383892644E-2</c:v>
                </c:pt>
                <c:pt idx="1083">
                  <c:v>7.1907442412432496E-4</c:v>
                </c:pt>
                <c:pt idx="1084">
                  <c:v>2.6330677167325268E-3</c:v>
                </c:pt>
                <c:pt idx="1085">
                  <c:v>3.6211222040353538E-3</c:v>
                </c:pt>
                <c:pt idx="1098">
                  <c:v>1.4553929475942244E-4</c:v>
                </c:pt>
                <c:pt idx="1099">
                  <c:v>2.0569394442748407E-3</c:v>
                </c:pt>
                <c:pt idx="1100">
                  <c:v>4.1801347150543754E-3</c:v>
                </c:pt>
                <c:pt idx="1101">
                  <c:v>4.7652154622806727E-3</c:v>
                </c:pt>
                <c:pt idx="1109">
                  <c:v>1.0260954933190979E-3</c:v>
                </c:pt>
                <c:pt idx="1110">
                  <c:v>1.9710912023399186E-3</c:v>
                </c:pt>
                <c:pt idx="1119">
                  <c:v>9.2167329586102852E-4</c:v>
                </c:pt>
                <c:pt idx="1120">
                  <c:v>1.2942837851558434E-3</c:v>
                </c:pt>
                <c:pt idx="1123">
                  <c:v>1.1106281861636104E-3</c:v>
                </c:pt>
                <c:pt idx="1124">
                  <c:v>4.552381419264148E-3</c:v>
                </c:pt>
                <c:pt idx="1125">
                  <c:v>1.0856485254858507E-2</c:v>
                </c:pt>
                <c:pt idx="1126">
                  <c:v>1.9137881320565819E-2</c:v>
                </c:pt>
                <c:pt idx="1127">
                  <c:v>2.745634368481531E-2</c:v>
                </c:pt>
                <c:pt idx="1128">
                  <c:v>3.4844489603017378E-2</c:v>
                </c:pt>
                <c:pt idx="1129">
                  <c:v>4.0501539702209904E-2</c:v>
                </c:pt>
                <c:pt idx="1130">
                  <c:v>4.4525641579494644E-2</c:v>
                </c:pt>
                <c:pt idx="1131">
                  <c:v>4.7759210080736803E-2</c:v>
                </c:pt>
                <c:pt idx="1132">
                  <c:v>5.0661556513611976E-2</c:v>
                </c:pt>
                <c:pt idx="1133">
                  <c:v>5.3503597250355535E-2</c:v>
                </c:pt>
                <c:pt idx="1134">
                  <c:v>5.6138279319014134E-2</c:v>
                </c:pt>
                <c:pt idx="1135">
                  <c:v>5.8205278634732217E-2</c:v>
                </c:pt>
                <c:pt idx="1136">
                  <c:v>5.9412978854975602E-2</c:v>
                </c:pt>
                <c:pt idx="1137">
                  <c:v>5.9814750345156265E-2</c:v>
                </c:pt>
                <c:pt idx="1146">
                  <c:v>4.6729429954585095E-4</c:v>
                </c:pt>
                <c:pt idx="1147">
                  <c:v>3.1476557776350124E-3</c:v>
                </c:pt>
                <c:pt idx="1148">
                  <c:v>5.6706525230005161E-3</c:v>
                </c:pt>
                <c:pt idx="1149">
                  <c:v>6.8411491408974399E-3</c:v>
                </c:pt>
                <c:pt idx="1150">
                  <c:v>7.1125692336083454E-3</c:v>
                </c:pt>
                <c:pt idx="1351">
                  <c:v>6.2903940219277005E-4</c:v>
                </c:pt>
                <c:pt idx="1352">
                  <c:v>1.72857512734002E-3</c:v>
                </c:pt>
                <c:pt idx="1353">
                  <c:v>3.0138123180389574E-3</c:v>
                </c:pt>
                <c:pt idx="1354">
                  <c:v>4.4789625397511071E-3</c:v>
                </c:pt>
                <c:pt idx="1355">
                  <c:v>6.2423411726593506E-3</c:v>
                </c:pt>
                <c:pt idx="1356">
                  <c:v>8.5425476191755868E-3</c:v>
                </c:pt>
                <c:pt idx="1357">
                  <c:v>1.1229485862374744E-2</c:v>
                </c:pt>
                <c:pt idx="1358">
                  <c:v>1.4158160781417774E-2</c:v>
                </c:pt>
                <c:pt idx="1359">
                  <c:v>1.7421218830665438E-2</c:v>
                </c:pt>
                <c:pt idx="1360">
                  <c:v>2.0763977454975151E-2</c:v>
                </c:pt>
                <c:pt idx="1361">
                  <c:v>2.3104171237452176E-2</c:v>
                </c:pt>
                <c:pt idx="1362">
                  <c:v>2.3557400844542543E-2</c:v>
                </c:pt>
                <c:pt idx="1368">
                  <c:v>1.3759814909629616E-3</c:v>
                </c:pt>
                <c:pt idx="1369">
                  <c:v>3.6020055736532908E-3</c:v>
                </c:pt>
                <c:pt idx="1370">
                  <c:v>4.5006591249739328E-3</c:v>
                </c:pt>
                <c:pt idx="1374">
                  <c:v>3.1741229920720626E-4</c:v>
                </c:pt>
                <c:pt idx="1375">
                  <c:v>2.0229774126190193E-3</c:v>
                </c:pt>
                <c:pt idx="1376">
                  <c:v>5.9792518782076148E-3</c:v>
                </c:pt>
                <c:pt idx="1377">
                  <c:v>1.2755435654849436E-2</c:v>
                </c:pt>
                <c:pt idx="1378">
                  <c:v>2.0344987106841361E-2</c:v>
                </c:pt>
                <c:pt idx="1379">
                  <c:v>2.7129653812164499E-2</c:v>
                </c:pt>
                <c:pt idx="1380">
                  <c:v>3.3080057730436818E-2</c:v>
                </c:pt>
                <c:pt idx="1381">
                  <c:v>3.6631454076369967E-2</c:v>
                </c:pt>
                <c:pt idx="1397">
                  <c:v>2.8953328021356906E-4</c:v>
                </c:pt>
                <c:pt idx="1398">
                  <c:v>1.0576051001110992E-3</c:v>
                </c:pt>
                <c:pt idx="1399">
                  <c:v>2.2875077114920361E-3</c:v>
                </c:pt>
                <c:pt idx="1400">
                  <c:v>3.9554115368761822E-3</c:v>
                </c:pt>
                <c:pt idx="1401">
                  <c:v>5.8600018157046194E-3</c:v>
                </c:pt>
                <c:pt idx="1402">
                  <c:v>8.2253388070263975E-3</c:v>
                </c:pt>
                <c:pt idx="1403">
                  <c:v>1.1852747070907483E-2</c:v>
                </c:pt>
                <c:pt idx="1404">
                  <c:v>1.7507021616959134E-2</c:v>
                </c:pt>
                <c:pt idx="1405">
                  <c:v>2.3712143155599726E-2</c:v>
                </c:pt>
                <c:pt idx="1406">
                  <c:v>2.8145404641476721E-2</c:v>
                </c:pt>
                <c:pt idx="1407">
                  <c:v>2.9891771581403655E-2</c:v>
                </c:pt>
                <c:pt idx="1412">
                  <c:v>2.6859757158733472E-5</c:v>
                </c:pt>
                <c:pt idx="1421">
                  <c:v>1.7882872890223934E-3</c:v>
                </c:pt>
                <c:pt idx="1422">
                  <c:v>4.9576355580264247E-3</c:v>
                </c:pt>
                <c:pt idx="1423">
                  <c:v>6.9335160913024368E-3</c:v>
                </c:pt>
                <c:pt idx="1430">
                  <c:v>1.0906820410025481E-3</c:v>
                </c:pt>
                <c:pt idx="1431">
                  <c:v>4.1759186917640044E-3</c:v>
                </c:pt>
                <c:pt idx="1432">
                  <c:v>9.2549308191136222E-3</c:v>
                </c:pt>
                <c:pt idx="1433">
                  <c:v>1.4623883854257383E-2</c:v>
                </c:pt>
                <c:pt idx="1434">
                  <c:v>1.9163022034487054E-2</c:v>
                </c:pt>
                <c:pt idx="1435">
                  <c:v>2.1425004684441962E-2</c:v>
                </c:pt>
                <c:pt idx="1436">
                  <c:v>2.1540760117359559E-2</c:v>
                </c:pt>
                <c:pt idx="1440">
                  <c:v>7.1697632633105839E-6</c:v>
                </c:pt>
                <c:pt idx="1441">
                  <c:v>7.2172956147297722E-4</c:v>
                </c:pt>
                <c:pt idx="1442">
                  <c:v>1.5863034946681472E-3</c:v>
                </c:pt>
                <c:pt idx="1443">
                  <c:v>1.9216304390431579E-3</c:v>
                </c:pt>
                <c:pt idx="1447">
                  <c:v>9.1864323651976408E-4</c:v>
                </c:pt>
                <c:pt idx="1448">
                  <c:v>2.864691917300371E-3</c:v>
                </c:pt>
                <c:pt idx="1449">
                  <c:v>4.5663860211710185E-3</c:v>
                </c:pt>
                <c:pt idx="1450">
                  <c:v>5.2230548192412751E-3</c:v>
                </c:pt>
                <c:pt idx="1451">
                  <c:v>5.3091801167484149E-3</c:v>
                </c:pt>
                <c:pt idx="1525">
                  <c:v>1.2894254369224837E-3</c:v>
                </c:pt>
                <c:pt idx="1526">
                  <c:v>3.9733574422313993E-3</c:v>
                </c:pt>
                <c:pt idx="1527">
                  <c:v>7.4974815010983714E-3</c:v>
                </c:pt>
                <c:pt idx="1528">
                  <c:v>1.099117776982223E-2</c:v>
                </c:pt>
                <c:pt idx="1529">
                  <c:v>1.3782641115479905E-2</c:v>
                </c:pt>
                <c:pt idx="1530">
                  <c:v>1.5586514863885306E-2</c:v>
                </c:pt>
                <c:pt idx="1531">
                  <c:v>1.6233755262974988E-2</c:v>
                </c:pt>
                <c:pt idx="1629">
                  <c:v>1.9998401680308413E-4</c:v>
                </c:pt>
                <c:pt idx="1630">
                  <c:v>5.9803286365569207E-4</c:v>
                </c:pt>
                <c:pt idx="1730">
                  <c:v>1.2656779034435003E-3</c:v>
                </c:pt>
                <c:pt idx="1731">
                  <c:v>3.251287624630048E-3</c:v>
                </c:pt>
                <c:pt idx="1732">
                  <c:v>5.5172241757749131E-3</c:v>
                </c:pt>
                <c:pt idx="1733">
                  <c:v>7.6290864803724972E-3</c:v>
                </c:pt>
                <c:pt idx="1734">
                  <c:v>9.5756960897534233E-3</c:v>
                </c:pt>
                <c:pt idx="1735">
                  <c:v>1.1541146579231996E-2</c:v>
                </c:pt>
                <c:pt idx="1736">
                  <c:v>1.3897634752003347E-2</c:v>
                </c:pt>
                <c:pt idx="1737">
                  <c:v>1.6443882584648444E-2</c:v>
                </c:pt>
                <c:pt idx="1738">
                  <c:v>1.8975260505689331E-2</c:v>
                </c:pt>
                <c:pt idx="1739">
                  <c:v>2.1307647563325108E-2</c:v>
                </c:pt>
                <c:pt idx="1740">
                  <c:v>2.2907586761129261E-2</c:v>
                </c:pt>
                <c:pt idx="1741">
                  <c:v>2.34356067493613E-2</c:v>
                </c:pt>
                <c:pt idx="1766">
                  <c:v>1.7264744344158876E-4</c:v>
                </c:pt>
                <c:pt idx="1767">
                  <c:v>1.5105022830213938E-3</c:v>
                </c:pt>
                <c:pt idx="1768">
                  <c:v>4.2505280846513007E-3</c:v>
                </c:pt>
                <c:pt idx="1769">
                  <c:v>8.4552929511809635E-3</c:v>
                </c:pt>
                <c:pt idx="1770">
                  <c:v>1.3760584333928814E-2</c:v>
                </c:pt>
                <c:pt idx="1771">
                  <c:v>1.9445741526153863E-2</c:v>
                </c:pt>
                <c:pt idx="1772">
                  <c:v>2.4991062814485893E-2</c:v>
                </c:pt>
                <c:pt idx="1773">
                  <c:v>3.0161626359375391E-2</c:v>
                </c:pt>
                <c:pt idx="1774">
                  <c:v>3.4662435168510468E-2</c:v>
                </c:pt>
                <c:pt idx="1775">
                  <c:v>3.8444750348779241E-2</c:v>
                </c:pt>
                <c:pt idx="1776">
                  <c:v>4.1847293379949538E-2</c:v>
                </c:pt>
                <c:pt idx="1777">
                  <c:v>4.5248772295466297E-2</c:v>
                </c:pt>
                <c:pt idx="1778">
                  <c:v>4.8972988642001655E-2</c:v>
                </c:pt>
                <c:pt idx="1779">
                  <c:v>5.3185662536552956E-2</c:v>
                </c:pt>
                <c:pt idx="1780">
                  <c:v>5.7685308883696731E-2</c:v>
                </c:pt>
                <c:pt idx="1781">
                  <c:v>6.2002838278006678E-2</c:v>
                </c:pt>
                <c:pt idx="1782">
                  <c:v>6.5731406182616969E-2</c:v>
                </c:pt>
                <c:pt idx="1783">
                  <c:v>6.8703864644638457E-2</c:v>
                </c:pt>
                <c:pt idx="1784">
                  <c:v>7.0928652201692977E-2</c:v>
                </c:pt>
                <c:pt idx="1785">
                  <c:v>7.2665454804461599E-2</c:v>
                </c:pt>
                <c:pt idx="1786">
                  <c:v>7.4155204570307678E-2</c:v>
                </c:pt>
                <c:pt idx="1787">
                  <c:v>7.5505227062414762E-2</c:v>
                </c:pt>
                <c:pt idx="1788">
                  <c:v>7.679781952682449E-2</c:v>
                </c:pt>
                <c:pt idx="1789">
                  <c:v>7.8125296354799978E-2</c:v>
                </c:pt>
                <c:pt idx="1790">
                  <c:v>7.9531693474003129E-2</c:v>
                </c:pt>
                <c:pt idx="1791">
                  <c:v>8.0977370860657275E-2</c:v>
                </c:pt>
                <c:pt idx="1792">
                  <c:v>8.2321215336866024E-2</c:v>
                </c:pt>
                <c:pt idx="1793">
                  <c:v>8.3319832556861081E-2</c:v>
                </c:pt>
                <c:pt idx="1794">
                  <c:v>8.4062021227941597E-2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132-4B54-A6F9-2D1050DD3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valAx>
        <c:axId val="522188328"/>
        <c:scaling>
          <c:orientation val="minMax"/>
          <c:max val="200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>
            <c:manualLayout>
              <c:xMode val="edge"/>
              <c:yMode val="edge"/>
              <c:x val="0.48671886421785088"/>
              <c:y val="0.94455652477760055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500"/>
        <c:minorUnit val="100"/>
      </c:valAx>
      <c:valAx>
        <c:axId val="1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Cumulative</a:t>
                </a:r>
                <a:r>
                  <a:rPr lang="en-US" baseline="0"/>
                  <a:t> Tractive Energy </a:t>
                </a:r>
                <a:r>
                  <a:rPr lang="en-US"/>
                  <a:t>in (kWh)</a:t>
                </a:r>
              </a:p>
            </c:rich>
          </c:tx>
          <c:layout>
            <c:manualLayout>
              <c:xMode val="edge"/>
              <c:yMode val="edge"/>
              <c:x val="9.1704922884903641E-3"/>
              <c:y val="0.15310772301100989"/>
            </c:manualLayout>
          </c:layout>
          <c:overlay val="0"/>
        </c:title>
        <c:numFmt formatCode="#,##0.00" sourceLinked="0"/>
        <c:majorTickMark val="cross"/>
        <c:minorTickMark val="cross"/>
        <c:tickLblPos val="nextTo"/>
        <c:crossAx val="522188328"/>
        <c:crosses val="autoZero"/>
        <c:crossBetween val="midCat"/>
        <c:minorUnit val="1.0000000000000002E-2"/>
      </c:valAx>
    </c:plotArea>
    <c:legend>
      <c:legendPos val="r"/>
      <c:layout>
        <c:manualLayout>
          <c:xMode val="edge"/>
          <c:yMode val="edge"/>
          <c:x val="0.18354478871452329"/>
          <c:y val="0.34848619840073292"/>
          <c:w val="0.2891003577714793"/>
          <c:h val="0.12650151308449761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printSettings>
    <c:headerFooter/>
    <c:pageMargins b="0.75" l="0.7" r="0.7" t="0.75" header="0.3" footer="0.3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Cumulative</a:t>
            </a:r>
            <a:r>
              <a:rPr lang="en-US" baseline="0"/>
              <a:t> Energy</a:t>
            </a:r>
            <a:endParaRPr lang="el-G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6359111443558229E-2"/>
          <c:y val="0.12088552058755399"/>
          <c:w val="0.85642607895837874"/>
          <c:h val="0.74088813692208677"/>
        </c:manualLayout>
      </c:layout>
      <c:scatterChart>
        <c:scatterStyle val="lineMarker"/>
        <c:varyColors val="0"/>
        <c:ser>
          <c:idx val="1"/>
          <c:order val="0"/>
          <c:tx>
            <c:v>Braking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6.5290739781558352E-4</c:v>
                </c:pt>
                <c:pt idx="37">
                  <c:v>3.1581728745626887E-3</c:v>
                </c:pt>
                <c:pt idx="38">
                  <c:v>6.5074371261257258E-3</c:v>
                </c:pt>
                <c:pt idx="39">
                  <c:v>9.3925094606478535E-3</c:v>
                </c:pt>
                <c:pt idx="40">
                  <c:v>1.1756373290593454E-2</c:v>
                </c:pt>
                <c:pt idx="41">
                  <c:v>1.4488544896115729E-2</c:v>
                </c:pt>
                <c:pt idx="42">
                  <c:v>1.7771302795344456E-2</c:v>
                </c:pt>
                <c:pt idx="43">
                  <c:v>2.0461518210282699E-2</c:v>
                </c:pt>
                <c:pt idx="44">
                  <c:v>2.1853609955454295E-2</c:v>
                </c:pt>
                <c:pt idx="45">
                  <c:v>2.2299797863255987E-2</c:v>
                </c:pt>
                <c:pt idx="46">
                  <c:v>2.2595694348673909E-2</c:v>
                </c:pt>
                <c:pt idx="47">
                  <c:v>2.3084378137417479E-2</c:v>
                </c:pt>
                <c:pt idx="48">
                  <c:v>2.3453138826542493E-2</c:v>
                </c:pt>
                <c:pt idx="49">
                  <c:v>2.3472155615280287E-2</c:v>
                </c:pt>
                <c:pt idx="50">
                  <c:v>2.3472155615280287E-2</c:v>
                </c:pt>
                <c:pt idx="51">
                  <c:v>2.394421910447295E-2</c:v>
                </c:pt>
                <c:pt idx="52">
                  <c:v>2.497270095931604E-2</c:v>
                </c:pt>
                <c:pt idx="53">
                  <c:v>2.5676163532165668E-2</c:v>
                </c:pt>
                <c:pt idx="54">
                  <c:v>2.5802901869869499E-2</c:v>
                </c:pt>
                <c:pt idx="55">
                  <c:v>2.5802901869869499E-2</c:v>
                </c:pt>
                <c:pt idx="56">
                  <c:v>2.5802901869869499E-2</c:v>
                </c:pt>
                <c:pt idx="57">
                  <c:v>2.5802901869869499E-2</c:v>
                </c:pt>
                <c:pt idx="58">
                  <c:v>2.5802901869869499E-2</c:v>
                </c:pt>
                <c:pt idx="59">
                  <c:v>2.5802901869869499E-2</c:v>
                </c:pt>
                <c:pt idx="60">
                  <c:v>2.5802901869869499E-2</c:v>
                </c:pt>
                <c:pt idx="61">
                  <c:v>2.5802901869869499E-2</c:v>
                </c:pt>
                <c:pt idx="62">
                  <c:v>2.5802901869869499E-2</c:v>
                </c:pt>
                <c:pt idx="63">
                  <c:v>2.5802901869869499E-2</c:v>
                </c:pt>
                <c:pt idx="64">
                  <c:v>2.5802901869869499E-2</c:v>
                </c:pt>
                <c:pt idx="65">
                  <c:v>2.5802901869869499E-2</c:v>
                </c:pt>
                <c:pt idx="66">
                  <c:v>2.5802901869869499E-2</c:v>
                </c:pt>
                <c:pt idx="67">
                  <c:v>2.5802901869869499E-2</c:v>
                </c:pt>
                <c:pt idx="68">
                  <c:v>2.5802901869869499E-2</c:v>
                </c:pt>
                <c:pt idx="69">
                  <c:v>2.5802901869869499E-2</c:v>
                </c:pt>
                <c:pt idx="70">
                  <c:v>2.5802901869869499E-2</c:v>
                </c:pt>
                <c:pt idx="71">
                  <c:v>2.5802901869869499E-2</c:v>
                </c:pt>
                <c:pt idx="72">
                  <c:v>2.5802901869869499E-2</c:v>
                </c:pt>
                <c:pt idx="73">
                  <c:v>2.5802901869869499E-2</c:v>
                </c:pt>
                <c:pt idx="74">
                  <c:v>2.5802901869869499E-2</c:v>
                </c:pt>
                <c:pt idx="75">
                  <c:v>2.5802901869869499E-2</c:v>
                </c:pt>
                <c:pt idx="76">
                  <c:v>2.5802901869869499E-2</c:v>
                </c:pt>
                <c:pt idx="77">
                  <c:v>2.5802901869869499E-2</c:v>
                </c:pt>
                <c:pt idx="78">
                  <c:v>2.5802901869869499E-2</c:v>
                </c:pt>
                <c:pt idx="79">
                  <c:v>2.5802901869869499E-2</c:v>
                </c:pt>
                <c:pt idx="80">
                  <c:v>2.5911344503294138E-2</c:v>
                </c:pt>
                <c:pt idx="81">
                  <c:v>2.649201114728815E-2</c:v>
                </c:pt>
                <c:pt idx="82">
                  <c:v>2.6939980434422927E-2</c:v>
                </c:pt>
                <c:pt idx="83">
                  <c:v>2.6939980434422927E-2</c:v>
                </c:pt>
                <c:pt idx="84">
                  <c:v>2.7133349339046299E-2</c:v>
                </c:pt>
                <c:pt idx="85">
                  <c:v>2.7518228931313185E-2</c:v>
                </c:pt>
                <c:pt idx="86">
                  <c:v>2.7842026565283642E-2</c:v>
                </c:pt>
                <c:pt idx="87">
                  <c:v>2.8046794330414421E-2</c:v>
                </c:pt>
                <c:pt idx="88">
                  <c:v>2.9201780483952479E-2</c:v>
                </c:pt>
                <c:pt idx="89">
                  <c:v>3.2622501199467566E-2</c:v>
                </c:pt>
                <c:pt idx="90">
                  <c:v>3.7001824322025596E-2</c:v>
                </c:pt>
                <c:pt idx="91">
                  <c:v>4.0708411711295238E-2</c:v>
                </c:pt>
                <c:pt idx="92">
                  <c:v>4.2850281068869303E-2</c:v>
                </c:pt>
                <c:pt idx="93">
                  <c:v>4.3955559630451523E-2</c:v>
                </c:pt>
                <c:pt idx="94">
                  <c:v>4.49133975472365E-2</c:v>
                </c:pt>
                <c:pt idx="95">
                  <c:v>4.581568357526334E-2</c:v>
                </c:pt>
                <c:pt idx="96">
                  <c:v>4.6321628396320542E-2</c:v>
                </c:pt>
                <c:pt idx="97">
                  <c:v>4.651742284401332E-2</c:v>
                </c:pt>
                <c:pt idx="98">
                  <c:v>4.6637152465600136E-2</c:v>
                </c:pt>
                <c:pt idx="99">
                  <c:v>4.6637152465600136E-2</c:v>
                </c:pt>
                <c:pt idx="100">
                  <c:v>4.6637152465600136E-2</c:v>
                </c:pt>
                <c:pt idx="101">
                  <c:v>4.6637152465600136E-2</c:v>
                </c:pt>
                <c:pt idx="102">
                  <c:v>4.6637152465600136E-2</c:v>
                </c:pt>
                <c:pt idx="103">
                  <c:v>4.6637152465600136E-2</c:v>
                </c:pt>
                <c:pt idx="104">
                  <c:v>4.6637152465600136E-2</c:v>
                </c:pt>
                <c:pt idx="105">
                  <c:v>4.6637152465600136E-2</c:v>
                </c:pt>
                <c:pt idx="106">
                  <c:v>4.6637152465600136E-2</c:v>
                </c:pt>
                <c:pt idx="107">
                  <c:v>4.6637152465600136E-2</c:v>
                </c:pt>
                <c:pt idx="108">
                  <c:v>4.6637152465600136E-2</c:v>
                </c:pt>
                <c:pt idx="109">
                  <c:v>4.6637152465600136E-2</c:v>
                </c:pt>
                <c:pt idx="110">
                  <c:v>4.6637152465600136E-2</c:v>
                </c:pt>
                <c:pt idx="111">
                  <c:v>4.6637152465600136E-2</c:v>
                </c:pt>
                <c:pt idx="112">
                  <c:v>4.6637152465600136E-2</c:v>
                </c:pt>
                <c:pt idx="113">
                  <c:v>4.6637152465600136E-2</c:v>
                </c:pt>
                <c:pt idx="114">
                  <c:v>4.6637152465600136E-2</c:v>
                </c:pt>
                <c:pt idx="115">
                  <c:v>4.6637152465600136E-2</c:v>
                </c:pt>
                <c:pt idx="116">
                  <c:v>4.6637152465600136E-2</c:v>
                </c:pt>
                <c:pt idx="117">
                  <c:v>4.6637152465600136E-2</c:v>
                </c:pt>
                <c:pt idx="118">
                  <c:v>4.6637152465600136E-2</c:v>
                </c:pt>
                <c:pt idx="119">
                  <c:v>4.6637152465600136E-2</c:v>
                </c:pt>
                <c:pt idx="120">
                  <c:v>4.6637152465600136E-2</c:v>
                </c:pt>
                <c:pt idx="121">
                  <c:v>4.6637152465600136E-2</c:v>
                </c:pt>
                <c:pt idx="122">
                  <c:v>4.6637152465600136E-2</c:v>
                </c:pt>
                <c:pt idx="123">
                  <c:v>4.6637152465600136E-2</c:v>
                </c:pt>
                <c:pt idx="124">
                  <c:v>4.6637152465600136E-2</c:v>
                </c:pt>
                <c:pt idx="125">
                  <c:v>4.6637152465600136E-2</c:v>
                </c:pt>
                <c:pt idx="126">
                  <c:v>4.6637152465600136E-2</c:v>
                </c:pt>
                <c:pt idx="127">
                  <c:v>4.6637152465600136E-2</c:v>
                </c:pt>
                <c:pt idx="128">
                  <c:v>4.6637152465600136E-2</c:v>
                </c:pt>
                <c:pt idx="129">
                  <c:v>4.6637152465600136E-2</c:v>
                </c:pt>
                <c:pt idx="130">
                  <c:v>4.6637152465600136E-2</c:v>
                </c:pt>
                <c:pt idx="131">
                  <c:v>4.6637152465600136E-2</c:v>
                </c:pt>
                <c:pt idx="132">
                  <c:v>4.6637152465600136E-2</c:v>
                </c:pt>
                <c:pt idx="133">
                  <c:v>4.6637152465600136E-2</c:v>
                </c:pt>
                <c:pt idx="134">
                  <c:v>4.6637152465600136E-2</c:v>
                </c:pt>
                <c:pt idx="135">
                  <c:v>4.6637152465600136E-2</c:v>
                </c:pt>
                <c:pt idx="136">
                  <c:v>4.6637152465600136E-2</c:v>
                </c:pt>
                <c:pt idx="137">
                  <c:v>4.6637152465600136E-2</c:v>
                </c:pt>
                <c:pt idx="138">
                  <c:v>4.6637152465600136E-2</c:v>
                </c:pt>
                <c:pt idx="139">
                  <c:v>4.6637152465600136E-2</c:v>
                </c:pt>
                <c:pt idx="140">
                  <c:v>4.6637152465600136E-2</c:v>
                </c:pt>
                <c:pt idx="141">
                  <c:v>4.6637152465600136E-2</c:v>
                </c:pt>
                <c:pt idx="142">
                  <c:v>4.6637152465600136E-2</c:v>
                </c:pt>
                <c:pt idx="143">
                  <c:v>4.6637152465600136E-2</c:v>
                </c:pt>
                <c:pt idx="144">
                  <c:v>4.6637152465600136E-2</c:v>
                </c:pt>
                <c:pt idx="145">
                  <c:v>4.6637152465600136E-2</c:v>
                </c:pt>
                <c:pt idx="146">
                  <c:v>4.6637152465600136E-2</c:v>
                </c:pt>
                <c:pt idx="147">
                  <c:v>4.6637152465600136E-2</c:v>
                </c:pt>
                <c:pt idx="148">
                  <c:v>4.6637152465600136E-2</c:v>
                </c:pt>
                <c:pt idx="149">
                  <c:v>4.6637152465600136E-2</c:v>
                </c:pt>
                <c:pt idx="150">
                  <c:v>4.6637152465600136E-2</c:v>
                </c:pt>
                <c:pt idx="151">
                  <c:v>4.7617990985885185E-2</c:v>
                </c:pt>
                <c:pt idx="152">
                  <c:v>5.0520330787773161E-2</c:v>
                </c:pt>
                <c:pt idx="153">
                  <c:v>5.4168687185808126E-2</c:v>
                </c:pt>
                <c:pt idx="154">
                  <c:v>5.679739402837447E-2</c:v>
                </c:pt>
                <c:pt idx="155">
                  <c:v>5.7903208836901157E-2</c:v>
                </c:pt>
                <c:pt idx="156">
                  <c:v>5.7945822988254035E-2</c:v>
                </c:pt>
                <c:pt idx="157">
                  <c:v>5.7945822988254035E-2</c:v>
                </c:pt>
                <c:pt idx="158">
                  <c:v>5.7945822988254035E-2</c:v>
                </c:pt>
                <c:pt idx="159">
                  <c:v>5.7945822988254035E-2</c:v>
                </c:pt>
                <c:pt idx="160">
                  <c:v>5.7945822988254035E-2</c:v>
                </c:pt>
                <c:pt idx="161">
                  <c:v>5.7945822988254035E-2</c:v>
                </c:pt>
                <c:pt idx="162">
                  <c:v>5.7945822988254035E-2</c:v>
                </c:pt>
                <c:pt idx="163">
                  <c:v>5.7945822988254035E-2</c:v>
                </c:pt>
                <c:pt idx="164">
                  <c:v>5.7945822988254035E-2</c:v>
                </c:pt>
                <c:pt idx="165">
                  <c:v>5.7945822988254035E-2</c:v>
                </c:pt>
                <c:pt idx="166">
                  <c:v>5.7945822988254035E-2</c:v>
                </c:pt>
                <c:pt idx="167">
                  <c:v>5.7945822988254035E-2</c:v>
                </c:pt>
                <c:pt idx="168">
                  <c:v>5.7945822988254035E-2</c:v>
                </c:pt>
                <c:pt idx="169">
                  <c:v>5.7945822988254035E-2</c:v>
                </c:pt>
                <c:pt idx="170">
                  <c:v>5.7945822988254035E-2</c:v>
                </c:pt>
                <c:pt idx="171">
                  <c:v>5.9301378770574689E-2</c:v>
                </c:pt>
                <c:pt idx="172">
                  <c:v>6.2728405338088294E-2</c:v>
                </c:pt>
                <c:pt idx="173">
                  <c:v>6.6651308075630827E-2</c:v>
                </c:pt>
                <c:pt idx="174">
                  <c:v>6.902689548839655E-2</c:v>
                </c:pt>
                <c:pt idx="175">
                  <c:v>6.9632426426702587E-2</c:v>
                </c:pt>
                <c:pt idx="176">
                  <c:v>6.9632426426702587E-2</c:v>
                </c:pt>
                <c:pt idx="177">
                  <c:v>6.9632426426702587E-2</c:v>
                </c:pt>
                <c:pt idx="178">
                  <c:v>6.9632426426702587E-2</c:v>
                </c:pt>
                <c:pt idx="179">
                  <c:v>6.9632426426702587E-2</c:v>
                </c:pt>
                <c:pt idx="180">
                  <c:v>6.9632426426702587E-2</c:v>
                </c:pt>
                <c:pt idx="181">
                  <c:v>6.9632426426702587E-2</c:v>
                </c:pt>
                <c:pt idx="182">
                  <c:v>6.9899471407893252E-2</c:v>
                </c:pt>
                <c:pt idx="183">
                  <c:v>7.109667333229254E-2</c:v>
                </c:pt>
                <c:pt idx="184">
                  <c:v>7.2938209630445963E-2</c:v>
                </c:pt>
                <c:pt idx="185">
                  <c:v>7.4779699063269478E-2</c:v>
                </c:pt>
                <c:pt idx="186">
                  <c:v>7.6283267724109247E-2</c:v>
                </c:pt>
                <c:pt idx="187">
                  <c:v>7.7381259408590086E-2</c:v>
                </c:pt>
                <c:pt idx="188">
                  <c:v>7.8171999753466656E-2</c:v>
                </c:pt>
                <c:pt idx="189">
                  <c:v>7.8737842928397195E-2</c:v>
                </c:pt>
                <c:pt idx="190">
                  <c:v>7.9111911532492363E-2</c:v>
                </c:pt>
                <c:pt idx="191">
                  <c:v>7.9371692885645412E-2</c:v>
                </c:pt>
                <c:pt idx="192">
                  <c:v>7.9528052498600108E-2</c:v>
                </c:pt>
                <c:pt idx="193">
                  <c:v>7.9571778282701955E-2</c:v>
                </c:pt>
                <c:pt idx="194">
                  <c:v>7.9572552203541147E-2</c:v>
                </c:pt>
                <c:pt idx="195">
                  <c:v>7.9572552203541147E-2</c:v>
                </c:pt>
                <c:pt idx="196">
                  <c:v>7.9572552203541147E-2</c:v>
                </c:pt>
                <c:pt idx="197">
                  <c:v>7.9572552203541147E-2</c:v>
                </c:pt>
                <c:pt idx="198">
                  <c:v>7.9572552203541147E-2</c:v>
                </c:pt>
                <c:pt idx="199">
                  <c:v>7.9572552203541147E-2</c:v>
                </c:pt>
                <c:pt idx="200">
                  <c:v>7.9572552203541147E-2</c:v>
                </c:pt>
                <c:pt idx="201">
                  <c:v>7.9572552203541147E-2</c:v>
                </c:pt>
                <c:pt idx="202">
                  <c:v>7.9572552203541147E-2</c:v>
                </c:pt>
                <c:pt idx="203">
                  <c:v>7.9572552203541147E-2</c:v>
                </c:pt>
                <c:pt idx="204">
                  <c:v>7.9572552203541147E-2</c:v>
                </c:pt>
                <c:pt idx="205">
                  <c:v>7.9572552203541147E-2</c:v>
                </c:pt>
                <c:pt idx="206">
                  <c:v>7.9572552203541147E-2</c:v>
                </c:pt>
                <c:pt idx="207">
                  <c:v>7.9572552203541147E-2</c:v>
                </c:pt>
                <c:pt idx="208">
                  <c:v>7.9572552203541147E-2</c:v>
                </c:pt>
                <c:pt idx="209">
                  <c:v>7.9572552203541147E-2</c:v>
                </c:pt>
                <c:pt idx="210">
                  <c:v>7.9572552203541147E-2</c:v>
                </c:pt>
                <c:pt idx="211">
                  <c:v>7.9572552203541147E-2</c:v>
                </c:pt>
                <c:pt idx="212">
                  <c:v>7.9572552203541147E-2</c:v>
                </c:pt>
                <c:pt idx="213">
                  <c:v>7.9572552203541147E-2</c:v>
                </c:pt>
                <c:pt idx="214">
                  <c:v>7.9572552203541147E-2</c:v>
                </c:pt>
                <c:pt idx="215">
                  <c:v>7.9572552203541147E-2</c:v>
                </c:pt>
                <c:pt idx="216">
                  <c:v>7.9572552203541147E-2</c:v>
                </c:pt>
                <c:pt idx="217">
                  <c:v>7.9572552203541147E-2</c:v>
                </c:pt>
                <c:pt idx="218">
                  <c:v>7.9572552203541147E-2</c:v>
                </c:pt>
                <c:pt idx="219">
                  <c:v>7.9572552203541147E-2</c:v>
                </c:pt>
                <c:pt idx="220">
                  <c:v>7.9572552203541147E-2</c:v>
                </c:pt>
                <c:pt idx="221">
                  <c:v>7.9572552203541147E-2</c:v>
                </c:pt>
                <c:pt idx="222">
                  <c:v>7.9572552203541147E-2</c:v>
                </c:pt>
                <c:pt idx="223">
                  <c:v>7.9572552203541147E-2</c:v>
                </c:pt>
                <c:pt idx="224">
                  <c:v>7.9572552203541147E-2</c:v>
                </c:pt>
                <c:pt idx="225">
                  <c:v>7.9572552203541147E-2</c:v>
                </c:pt>
                <c:pt idx="226">
                  <c:v>7.9572552203541147E-2</c:v>
                </c:pt>
                <c:pt idx="227">
                  <c:v>7.9572552203541147E-2</c:v>
                </c:pt>
                <c:pt idx="228">
                  <c:v>7.9572552203541147E-2</c:v>
                </c:pt>
                <c:pt idx="229">
                  <c:v>7.9572552203541147E-2</c:v>
                </c:pt>
                <c:pt idx="230">
                  <c:v>7.9572552203541147E-2</c:v>
                </c:pt>
                <c:pt idx="231">
                  <c:v>7.9572552203541147E-2</c:v>
                </c:pt>
                <c:pt idx="232">
                  <c:v>7.9914295236191646E-2</c:v>
                </c:pt>
                <c:pt idx="233">
                  <c:v>8.1900276587372478E-2</c:v>
                </c:pt>
                <c:pt idx="234">
                  <c:v>8.4413536811301385E-2</c:v>
                </c:pt>
                <c:pt idx="235">
                  <c:v>8.6172965256233233E-2</c:v>
                </c:pt>
                <c:pt idx="236">
                  <c:v>8.6794925747717189E-2</c:v>
                </c:pt>
                <c:pt idx="237">
                  <c:v>8.7080935886072894E-2</c:v>
                </c:pt>
                <c:pt idx="238">
                  <c:v>8.8133741285807823E-2</c:v>
                </c:pt>
                <c:pt idx="239">
                  <c:v>9.0646306801688309E-2</c:v>
                </c:pt>
                <c:pt idx="240">
                  <c:v>9.4063383179846929E-2</c:v>
                </c:pt>
                <c:pt idx="241">
                  <c:v>9.6876100806182322E-2</c:v>
                </c:pt>
                <c:pt idx="242">
                  <c:v>9.9375606794067595E-2</c:v>
                </c:pt>
                <c:pt idx="243">
                  <c:v>0.10200413913373375</c:v>
                </c:pt>
                <c:pt idx="244">
                  <c:v>0.10436800296367936</c:v>
                </c:pt>
                <c:pt idx="245">
                  <c:v>0.10710017456920164</c:v>
                </c:pt>
                <c:pt idx="246">
                  <c:v>0.11038293246843037</c:v>
                </c:pt>
                <c:pt idx="247">
                  <c:v>0.11307314788336861</c:v>
                </c:pt>
                <c:pt idx="248">
                  <c:v>0.1144652396285402</c:v>
                </c:pt>
                <c:pt idx="249">
                  <c:v>0.1149114275363419</c:v>
                </c:pt>
                <c:pt idx="250">
                  <c:v>0.11520732402175982</c:v>
                </c:pt>
                <c:pt idx="251">
                  <c:v>0.11569600781050339</c:v>
                </c:pt>
                <c:pt idx="252">
                  <c:v>0.11606476849962841</c:v>
                </c:pt>
                <c:pt idx="253">
                  <c:v>0.1160837852883662</c:v>
                </c:pt>
                <c:pt idx="254">
                  <c:v>0.1160837852883662</c:v>
                </c:pt>
                <c:pt idx="255">
                  <c:v>0.11655584877755887</c:v>
                </c:pt>
                <c:pt idx="256">
                  <c:v>0.11720333407247398</c:v>
                </c:pt>
                <c:pt idx="257">
                  <c:v>0.11720333407247398</c:v>
                </c:pt>
                <c:pt idx="258">
                  <c:v>0.11720333407247398</c:v>
                </c:pt>
                <c:pt idx="259">
                  <c:v>0.11720333407247398</c:v>
                </c:pt>
                <c:pt idx="260">
                  <c:v>0.11720333407247398</c:v>
                </c:pt>
                <c:pt idx="261">
                  <c:v>0.11720333407247398</c:v>
                </c:pt>
                <c:pt idx="262">
                  <c:v>0.11720333407247398</c:v>
                </c:pt>
                <c:pt idx="263">
                  <c:v>0.11720333407247398</c:v>
                </c:pt>
                <c:pt idx="264">
                  <c:v>0.11720333407247398</c:v>
                </c:pt>
                <c:pt idx="265">
                  <c:v>0.11720333407247398</c:v>
                </c:pt>
                <c:pt idx="266">
                  <c:v>0.11720333407247398</c:v>
                </c:pt>
                <c:pt idx="267">
                  <c:v>0.11720333407247398</c:v>
                </c:pt>
                <c:pt idx="268">
                  <c:v>0.11720333407247398</c:v>
                </c:pt>
                <c:pt idx="269">
                  <c:v>0.11720333407247398</c:v>
                </c:pt>
                <c:pt idx="270">
                  <c:v>0.11720333407247398</c:v>
                </c:pt>
                <c:pt idx="271">
                  <c:v>0.11720333407247398</c:v>
                </c:pt>
                <c:pt idx="272">
                  <c:v>0.11720333407247398</c:v>
                </c:pt>
                <c:pt idx="273">
                  <c:v>0.11793167450744435</c:v>
                </c:pt>
                <c:pt idx="274">
                  <c:v>0.12063073705567594</c:v>
                </c:pt>
                <c:pt idx="275">
                  <c:v>0.12404269960168907</c:v>
                </c:pt>
                <c:pt idx="276">
                  <c:v>0.12771794128355282</c:v>
                </c:pt>
                <c:pt idx="277">
                  <c:v>0.13150127672850076</c:v>
                </c:pt>
                <c:pt idx="278">
                  <c:v>0.13589440681810794</c:v>
                </c:pt>
                <c:pt idx="279">
                  <c:v>0.13981868726188751</c:v>
                </c:pt>
                <c:pt idx="280">
                  <c:v>0.14157188736359511</c:v>
                </c:pt>
                <c:pt idx="281">
                  <c:v>0.14157188736359511</c:v>
                </c:pt>
                <c:pt idx="282">
                  <c:v>0.14157188736359511</c:v>
                </c:pt>
                <c:pt idx="283">
                  <c:v>0.14157188736359511</c:v>
                </c:pt>
                <c:pt idx="284">
                  <c:v>0.14157188736359511</c:v>
                </c:pt>
                <c:pt idx="285">
                  <c:v>0.14157188736359511</c:v>
                </c:pt>
                <c:pt idx="286">
                  <c:v>0.14157188736359511</c:v>
                </c:pt>
                <c:pt idx="287">
                  <c:v>0.14157188736359511</c:v>
                </c:pt>
                <c:pt idx="288">
                  <c:v>0.14157188736359511</c:v>
                </c:pt>
                <c:pt idx="289">
                  <c:v>0.14157188736359511</c:v>
                </c:pt>
                <c:pt idx="290">
                  <c:v>0.14157188736359511</c:v>
                </c:pt>
                <c:pt idx="291">
                  <c:v>0.14157188736359511</c:v>
                </c:pt>
                <c:pt idx="292">
                  <c:v>0.14211374414546932</c:v>
                </c:pt>
                <c:pt idx="293">
                  <c:v>0.14283255981957069</c:v>
                </c:pt>
                <c:pt idx="294">
                  <c:v>0.14306314021045116</c:v>
                </c:pt>
                <c:pt idx="295">
                  <c:v>0.14306314021045116</c:v>
                </c:pt>
                <c:pt idx="296">
                  <c:v>0.14306314021045116</c:v>
                </c:pt>
                <c:pt idx="297">
                  <c:v>0.14306314021045116</c:v>
                </c:pt>
                <c:pt idx="298">
                  <c:v>0.14306314021045116</c:v>
                </c:pt>
                <c:pt idx="299">
                  <c:v>0.14306314021045116</c:v>
                </c:pt>
                <c:pt idx="300">
                  <c:v>0.14306314021045116</c:v>
                </c:pt>
                <c:pt idx="301">
                  <c:v>0.14306314021045116</c:v>
                </c:pt>
                <c:pt idx="302">
                  <c:v>0.14330358959042674</c:v>
                </c:pt>
                <c:pt idx="303">
                  <c:v>0.14395153456118781</c:v>
                </c:pt>
                <c:pt idx="304">
                  <c:v>0.14514651919673729</c:v>
                </c:pt>
                <c:pt idx="305">
                  <c:v>0.14670158085881987</c:v>
                </c:pt>
                <c:pt idx="306">
                  <c:v>0.14786363208954231</c:v>
                </c:pt>
                <c:pt idx="307">
                  <c:v>0.14830527750592581</c:v>
                </c:pt>
                <c:pt idx="308">
                  <c:v>0.14830527750592581</c:v>
                </c:pt>
                <c:pt idx="309">
                  <c:v>0.14830527750592581</c:v>
                </c:pt>
                <c:pt idx="310">
                  <c:v>0.14833736817840168</c:v>
                </c:pt>
                <c:pt idx="311">
                  <c:v>0.14857960541287765</c:v>
                </c:pt>
                <c:pt idx="312">
                  <c:v>0.14922700712310108</c:v>
                </c:pt>
                <c:pt idx="313">
                  <c:v>0.15032324950521597</c:v>
                </c:pt>
                <c:pt idx="314">
                  <c:v>0.15170650476952152</c:v>
                </c:pt>
                <c:pt idx="315">
                  <c:v>0.15304508339862583</c:v>
                </c:pt>
                <c:pt idx="316">
                  <c:v>0.15417108245828762</c:v>
                </c:pt>
                <c:pt idx="317">
                  <c:v>0.15542912940013079</c:v>
                </c:pt>
                <c:pt idx="318">
                  <c:v>0.15699736378715495</c:v>
                </c:pt>
                <c:pt idx="319">
                  <c:v>0.15857220187644946</c:v>
                </c:pt>
                <c:pt idx="320">
                  <c:v>0.15937319115492696</c:v>
                </c:pt>
                <c:pt idx="321">
                  <c:v>0.15962921140519062</c:v>
                </c:pt>
                <c:pt idx="322">
                  <c:v>0.15966624214980563</c:v>
                </c:pt>
                <c:pt idx="323">
                  <c:v>0.15966624214980563</c:v>
                </c:pt>
                <c:pt idx="324">
                  <c:v>0.15983185426974814</c:v>
                </c:pt>
                <c:pt idx="325">
                  <c:v>0.15983185426974814</c:v>
                </c:pt>
                <c:pt idx="326">
                  <c:v>0.15983185426974814</c:v>
                </c:pt>
                <c:pt idx="327">
                  <c:v>0.15983249590164572</c:v>
                </c:pt>
                <c:pt idx="328">
                  <c:v>0.16084424375233375</c:v>
                </c:pt>
                <c:pt idx="329">
                  <c:v>0.16270473442097283</c:v>
                </c:pt>
                <c:pt idx="330">
                  <c:v>0.16363425790997627</c:v>
                </c:pt>
                <c:pt idx="331">
                  <c:v>0.16371318987188521</c:v>
                </c:pt>
                <c:pt idx="332">
                  <c:v>0.16384956917272719</c:v>
                </c:pt>
                <c:pt idx="333">
                  <c:v>0.16400877408552522</c:v>
                </c:pt>
                <c:pt idx="334">
                  <c:v>0.16411153294747705</c:v>
                </c:pt>
                <c:pt idx="335">
                  <c:v>0.16426353504260952</c:v>
                </c:pt>
                <c:pt idx="336">
                  <c:v>0.16431086182893206</c:v>
                </c:pt>
                <c:pt idx="337">
                  <c:v>0.16431086182893206</c:v>
                </c:pt>
                <c:pt idx="338">
                  <c:v>0.16431086182893206</c:v>
                </c:pt>
                <c:pt idx="339">
                  <c:v>0.16431086182893206</c:v>
                </c:pt>
                <c:pt idx="340">
                  <c:v>0.16431086182893206</c:v>
                </c:pt>
                <c:pt idx="341">
                  <c:v>0.16431086182893206</c:v>
                </c:pt>
                <c:pt idx="342">
                  <c:v>0.16431086182893206</c:v>
                </c:pt>
                <c:pt idx="343">
                  <c:v>0.16431086182893206</c:v>
                </c:pt>
                <c:pt idx="344">
                  <c:v>0.16431086182893206</c:v>
                </c:pt>
                <c:pt idx="345">
                  <c:v>0.16431086182893206</c:v>
                </c:pt>
                <c:pt idx="346">
                  <c:v>0.16431086182893206</c:v>
                </c:pt>
                <c:pt idx="347">
                  <c:v>0.16431086182893206</c:v>
                </c:pt>
                <c:pt idx="348">
                  <c:v>0.16431086182893206</c:v>
                </c:pt>
                <c:pt idx="349">
                  <c:v>0.16431086182893206</c:v>
                </c:pt>
                <c:pt idx="350">
                  <c:v>0.16431086182893206</c:v>
                </c:pt>
                <c:pt idx="351">
                  <c:v>0.16431086182893206</c:v>
                </c:pt>
                <c:pt idx="352">
                  <c:v>0.16431086182893206</c:v>
                </c:pt>
                <c:pt idx="353">
                  <c:v>0.16431086182893206</c:v>
                </c:pt>
                <c:pt idx="354">
                  <c:v>0.16431086182893206</c:v>
                </c:pt>
                <c:pt idx="355">
                  <c:v>0.16431086182893206</c:v>
                </c:pt>
                <c:pt idx="356">
                  <c:v>0.16431086182893206</c:v>
                </c:pt>
                <c:pt idx="357">
                  <c:v>0.16431086182893206</c:v>
                </c:pt>
                <c:pt idx="358">
                  <c:v>0.16462380048407019</c:v>
                </c:pt>
                <c:pt idx="359">
                  <c:v>0.165724162903231</c:v>
                </c:pt>
                <c:pt idx="360">
                  <c:v>0.16706083520179804</c:v>
                </c:pt>
                <c:pt idx="361">
                  <c:v>0.16806870855956715</c:v>
                </c:pt>
                <c:pt idx="362">
                  <c:v>0.16864606386656722</c:v>
                </c:pt>
                <c:pt idx="363">
                  <c:v>0.16887630729619502</c:v>
                </c:pt>
                <c:pt idx="364">
                  <c:v>0.16887630729619502</c:v>
                </c:pt>
                <c:pt idx="365">
                  <c:v>0.16887630729619502</c:v>
                </c:pt>
                <c:pt idx="366">
                  <c:v>0.16887630729619502</c:v>
                </c:pt>
                <c:pt idx="367">
                  <c:v>0.16887630729619502</c:v>
                </c:pt>
                <c:pt idx="368">
                  <c:v>0.16887630729619502</c:v>
                </c:pt>
                <c:pt idx="369">
                  <c:v>0.16887630729619502</c:v>
                </c:pt>
                <c:pt idx="370">
                  <c:v>0.16887630729619502</c:v>
                </c:pt>
                <c:pt idx="371">
                  <c:v>0.16887630729619502</c:v>
                </c:pt>
                <c:pt idx="372">
                  <c:v>0.16994859056886671</c:v>
                </c:pt>
                <c:pt idx="373">
                  <c:v>0.17198936018411651</c:v>
                </c:pt>
                <c:pt idx="374">
                  <c:v>0.17394143278332236</c:v>
                </c:pt>
                <c:pt idx="375">
                  <c:v>0.17526160668241939</c:v>
                </c:pt>
                <c:pt idx="376">
                  <c:v>0.17602594111741851</c:v>
                </c:pt>
                <c:pt idx="377">
                  <c:v>0.176470581042736</c:v>
                </c:pt>
                <c:pt idx="378">
                  <c:v>0.17673609284516101</c:v>
                </c:pt>
                <c:pt idx="379">
                  <c:v>0.17690594761568645</c:v>
                </c:pt>
                <c:pt idx="380">
                  <c:v>0.17708415718671941</c:v>
                </c:pt>
                <c:pt idx="381">
                  <c:v>0.17727782168875958</c:v>
                </c:pt>
                <c:pt idx="382">
                  <c:v>0.17744216226524659</c:v>
                </c:pt>
                <c:pt idx="383">
                  <c:v>0.17757924873722597</c:v>
                </c:pt>
                <c:pt idx="384">
                  <c:v>0.17767252196501024</c:v>
                </c:pt>
                <c:pt idx="385">
                  <c:v>0.17770123746496513</c:v>
                </c:pt>
                <c:pt idx="386">
                  <c:v>0.17770123746496513</c:v>
                </c:pt>
                <c:pt idx="387">
                  <c:v>0.17770123746496513</c:v>
                </c:pt>
                <c:pt idx="388">
                  <c:v>0.17770123746496513</c:v>
                </c:pt>
                <c:pt idx="389">
                  <c:v>0.17770123746496513</c:v>
                </c:pt>
                <c:pt idx="390">
                  <c:v>0.17770123746496513</c:v>
                </c:pt>
                <c:pt idx="391">
                  <c:v>0.17770123746496513</c:v>
                </c:pt>
                <c:pt idx="392">
                  <c:v>0.17770123746496513</c:v>
                </c:pt>
                <c:pt idx="393">
                  <c:v>0.17770123746496513</c:v>
                </c:pt>
                <c:pt idx="394">
                  <c:v>0.17770123746496513</c:v>
                </c:pt>
                <c:pt idx="395">
                  <c:v>0.17770123746496513</c:v>
                </c:pt>
                <c:pt idx="396">
                  <c:v>0.17770123746496513</c:v>
                </c:pt>
                <c:pt idx="397">
                  <c:v>0.17770123746496513</c:v>
                </c:pt>
                <c:pt idx="398">
                  <c:v>0.17770123746496513</c:v>
                </c:pt>
                <c:pt idx="399">
                  <c:v>0.17770123746496513</c:v>
                </c:pt>
                <c:pt idx="400">
                  <c:v>0.17770123746496513</c:v>
                </c:pt>
                <c:pt idx="401">
                  <c:v>0.17773538528724525</c:v>
                </c:pt>
                <c:pt idx="402">
                  <c:v>0.17846299396395901</c:v>
                </c:pt>
                <c:pt idx="403">
                  <c:v>0.17955551724545979</c:v>
                </c:pt>
                <c:pt idx="404">
                  <c:v>0.18050059554223868</c:v>
                </c:pt>
                <c:pt idx="405">
                  <c:v>0.18131951593528361</c:v>
                </c:pt>
                <c:pt idx="406">
                  <c:v>0.18217959918695245</c:v>
                </c:pt>
                <c:pt idx="407">
                  <c:v>0.18302490154349771</c:v>
                </c:pt>
                <c:pt idx="408">
                  <c:v>0.18363019234357816</c:v>
                </c:pt>
                <c:pt idx="409">
                  <c:v>0.18384936789590112</c:v>
                </c:pt>
                <c:pt idx="410">
                  <c:v>0.18384936789590112</c:v>
                </c:pt>
                <c:pt idx="411">
                  <c:v>0.18384936789590112</c:v>
                </c:pt>
                <c:pt idx="412">
                  <c:v>0.18384936789590112</c:v>
                </c:pt>
                <c:pt idx="413">
                  <c:v>0.18384936789590112</c:v>
                </c:pt>
                <c:pt idx="414">
                  <c:v>0.18384936789590112</c:v>
                </c:pt>
                <c:pt idx="415">
                  <c:v>0.18384936789590112</c:v>
                </c:pt>
                <c:pt idx="416">
                  <c:v>0.18384936789590112</c:v>
                </c:pt>
                <c:pt idx="417">
                  <c:v>0.18384936789590112</c:v>
                </c:pt>
                <c:pt idx="418">
                  <c:v>0.18384936789590112</c:v>
                </c:pt>
                <c:pt idx="419">
                  <c:v>0.18415975711345339</c:v>
                </c:pt>
                <c:pt idx="420">
                  <c:v>0.18466721987786686</c:v>
                </c:pt>
                <c:pt idx="421">
                  <c:v>0.18491811854610082</c:v>
                </c:pt>
                <c:pt idx="422">
                  <c:v>0.18491811854610082</c:v>
                </c:pt>
                <c:pt idx="423">
                  <c:v>0.18491811854610082</c:v>
                </c:pt>
                <c:pt idx="424">
                  <c:v>0.18491811854610082</c:v>
                </c:pt>
                <c:pt idx="425">
                  <c:v>0.18491811854610082</c:v>
                </c:pt>
                <c:pt idx="426">
                  <c:v>0.18491811854610082</c:v>
                </c:pt>
                <c:pt idx="427">
                  <c:v>0.18491811854610082</c:v>
                </c:pt>
                <c:pt idx="428">
                  <c:v>0.18491811854610082</c:v>
                </c:pt>
                <c:pt idx="429">
                  <c:v>0.18491811854610082</c:v>
                </c:pt>
                <c:pt idx="430">
                  <c:v>0.18491811854610082</c:v>
                </c:pt>
                <c:pt idx="431">
                  <c:v>0.18541376210781127</c:v>
                </c:pt>
                <c:pt idx="432">
                  <c:v>0.18584856528860413</c:v>
                </c:pt>
                <c:pt idx="433">
                  <c:v>0.18590055359252361</c:v>
                </c:pt>
                <c:pt idx="434">
                  <c:v>0.18590055359252361</c:v>
                </c:pt>
                <c:pt idx="435">
                  <c:v>0.18654058352257705</c:v>
                </c:pt>
                <c:pt idx="436">
                  <c:v>0.18817422398987882</c:v>
                </c:pt>
                <c:pt idx="437">
                  <c:v>0.19074864481274609</c:v>
                </c:pt>
                <c:pt idx="438">
                  <c:v>0.19390160700614748</c:v>
                </c:pt>
                <c:pt idx="439">
                  <c:v>0.1969169259039</c:v>
                </c:pt>
                <c:pt idx="440">
                  <c:v>0.1991528195156973</c:v>
                </c:pt>
                <c:pt idx="441">
                  <c:v>0.20030414096786756</c:v>
                </c:pt>
                <c:pt idx="442">
                  <c:v>0.20069521995472084</c:v>
                </c:pt>
                <c:pt idx="443">
                  <c:v>0.20076598703267187</c:v>
                </c:pt>
                <c:pt idx="444">
                  <c:v>0.20076890216594775</c:v>
                </c:pt>
                <c:pt idx="445">
                  <c:v>0.20076890216594775</c:v>
                </c:pt>
                <c:pt idx="446">
                  <c:v>0.20076890216594775</c:v>
                </c:pt>
                <c:pt idx="447">
                  <c:v>0.20076890216594775</c:v>
                </c:pt>
                <c:pt idx="448">
                  <c:v>0.20076890216594775</c:v>
                </c:pt>
                <c:pt idx="449">
                  <c:v>0.20076890216594775</c:v>
                </c:pt>
                <c:pt idx="450">
                  <c:v>0.20076890216594775</c:v>
                </c:pt>
                <c:pt idx="451">
                  <c:v>0.20076890216594775</c:v>
                </c:pt>
                <c:pt idx="452">
                  <c:v>0.20076890216594775</c:v>
                </c:pt>
                <c:pt idx="453">
                  <c:v>0.20076890216594775</c:v>
                </c:pt>
                <c:pt idx="454">
                  <c:v>0.20076890216594775</c:v>
                </c:pt>
                <c:pt idx="455">
                  <c:v>0.20076890216594775</c:v>
                </c:pt>
                <c:pt idx="456">
                  <c:v>0.20076890216594775</c:v>
                </c:pt>
                <c:pt idx="457">
                  <c:v>0.20076890216594775</c:v>
                </c:pt>
                <c:pt idx="458">
                  <c:v>0.20076890216594775</c:v>
                </c:pt>
                <c:pt idx="459">
                  <c:v>0.20076890216594775</c:v>
                </c:pt>
                <c:pt idx="460">
                  <c:v>0.20076890216594775</c:v>
                </c:pt>
                <c:pt idx="461">
                  <c:v>0.20076890216594775</c:v>
                </c:pt>
                <c:pt idx="462">
                  <c:v>0.20076890216594775</c:v>
                </c:pt>
                <c:pt idx="463">
                  <c:v>0.20076890216594775</c:v>
                </c:pt>
                <c:pt idx="464">
                  <c:v>0.20076890216594775</c:v>
                </c:pt>
                <c:pt idx="465">
                  <c:v>0.20076890216594775</c:v>
                </c:pt>
                <c:pt idx="466">
                  <c:v>0.20076890216594775</c:v>
                </c:pt>
                <c:pt idx="467">
                  <c:v>0.20076890216594775</c:v>
                </c:pt>
                <c:pt idx="468">
                  <c:v>0.20076890216594775</c:v>
                </c:pt>
                <c:pt idx="469">
                  <c:v>0.20076890216594775</c:v>
                </c:pt>
                <c:pt idx="470">
                  <c:v>0.20076890216594775</c:v>
                </c:pt>
                <c:pt idx="471">
                  <c:v>0.20076890216594775</c:v>
                </c:pt>
                <c:pt idx="472">
                  <c:v>0.20076890216594775</c:v>
                </c:pt>
                <c:pt idx="473">
                  <c:v>0.20076890216594775</c:v>
                </c:pt>
                <c:pt idx="474">
                  <c:v>0.20076890216594775</c:v>
                </c:pt>
                <c:pt idx="475">
                  <c:v>0.20076890216594775</c:v>
                </c:pt>
                <c:pt idx="476">
                  <c:v>0.20076890216594775</c:v>
                </c:pt>
                <c:pt idx="477">
                  <c:v>0.20076890216594775</c:v>
                </c:pt>
                <c:pt idx="478">
                  <c:v>0.20076890216594775</c:v>
                </c:pt>
                <c:pt idx="479">
                  <c:v>0.20076890216594775</c:v>
                </c:pt>
                <c:pt idx="480">
                  <c:v>0.20076890216594775</c:v>
                </c:pt>
                <c:pt idx="481">
                  <c:v>0.20076890216594775</c:v>
                </c:pt>
                <c:pt idx="482">
                  <c:v>0.20076890216594775</c:v>
                </c:pt>
                <c:pt idx="483">
                  <c:v>0.20076890216594775</c:v>
                </c:pt>
                <c:pt idx="484">
                  <c:v>0.20076890216594775</c:v>
                </c:pt>
                <c:pt idx="485">
                  <c:v>0.20076890216594775</c:v>
                </c:pt>
                <c:pt idx="486">
                  <c:v>0.20076890216594775</c:v>
                </c:pt>
                <c:pt idx="487">
                  <c:v>0.20076890216594775</c:v>
                </c:pt>
                <c:pt idx="488">
                  <c:v>0.20076890216594775</c:v>
                </c:pt>
                <c:pt idx="489">
                  <c:v>0.20076890216594775</c:v>
                </c:pt>
                <c:pt idx="490">
                  <c:v>0.20076890216594775</c:v>
                </c:pt>
                <c:pt idx="491">
                  <c:v>0.20076890216594775</c:v>
                </c:pt>
                <c:pt idx="492">
                  <c:v>0.20076890216594775</c:v>
                </c:pt>
                <c:pt idx="493">
                  <c:v>0.20076890216594775</c:v>
                </c:pt>
                <c:pt idx="494">
                  <c:v>0.20076890216594775</c:v>
                </c:pt>
                <c:pt idx="495">
                  <c:v>0.20076890216594775</c:v>
                </c:pt>
                <c:pt idx="496">
                  <c:v>0.20076890216594775</c:v>
                </c:pt>
                <c:pt idx="497">
                  <c:v>0.20076890216594775</c:v>
                </c:pt>
                <c:pt idx="498">
                  <c:v>0.20076890216594775</c:v>
                </c:pt>
                <c:pt idx="499">
                  <c:v>0.20076890216594775</c:v>
                </c:pt>
                <c:pt idx="500">
                  <c:v>0.20076890216594775</c:v>
                </c:pt>
                <c:pt idx="501">
                  <c:v>0.20076890216594775</c:v>
                </c:pt>
                <c:pt idx="502">
                  <c:v>0.20076890216594775</c:v>
                </c:pt>
                <c:pt idx="503">
                  <c:v>0.20076890216594775</c:v>
                </c:pt>
                <c:pt idx="504">
                  <c:v>0.20076890216594775</c:v>
                </c:pt>
                <c:pt idx="505">
                  <c:v>0.20076890216594775</c:v>
                </c:pt>
                <c:pt idx="506">
                  <c:v>0.20076890216594775</c:v>
                </c:pt>
                <c:pt idx="507">
                  <c:v>0.20076890216594775</c:v>
                </c:pt>
                <c:pt idx="508">
                  <c:v>0.20076890216594775</c:v>
                </c:pt>
                <c:pt idx="509">
                  <c:v>0.20076890216594775</c:v>
                </c:pt>
                <c:pt idx="510">
                  <c:v>0.20076890216594775</c:v>
                </c:pt>
                <c:pt idx="511">
                  <c:v>0.20076890216594775</c:v>
                </c:pt>
                <c:pt idx="512">
                  <c:v>0.20076890216594775</c:v>
                </c:pt>
                <c:pt idx="513">
                  <c:v>0.20076890216594775</c:v>
                </c:pt>
                <c:pt idx="514">
                  <c:v>0.20076890216594775</c:v>
                </c:pt>
                <c:pt idx="515">
                  <c:v>0.20076890216594775</c:v>
                </c:pt>
                <c:pt idx="516">
                  <c:v>0.20076890216594775</c:v>
                </c:pt>
                <c:pt idx="517">
                  <c:v>0.20076890216594775</c:v>
                </c:pt>
                <c:pt idx="518">
                  <c:v>0.20076890216594775</c:v>
                </c:pt>
                <c:pt idx="519">
                  <c:v>0.20077684268706819</c:v>
                </c:pt>
                <c:pt idx="520">
                  <c:v>0.20115616915995688</c:v>
                </c:pt>
                <c:pt idx="521">
                  <c:v>0.20169728648340968</c:v>
                </c:pt>
                <c:pt idx="522">
                  <c:v>0.20234582293746958</c:v>
                </c:pt>
                <c:pt idx="523">
                  <c:v>0.20332131789621766</c:v>
                </c:pt>
                <c:pt idx="524">
                  <c:v>0.20476699528287179</c:v>
                </c:pt>
                <c:pt idx="525">
                  <c:v>0.20629453620256741</c:v>
                </c:pt>
                <c:pt idx="526">
                  <c:v>0.20727287174267911</c:v>
                </c:pt>
                <c:pt idx="527">
                  <c:v>0.20762903867018692</c:v>
                </c:pt>
                <c:pt idx="528">
                  <c:v>0.20771709052515253</c:v>
                </c:pt>
                <c:pt idx="529">
                  <c:v>0.20774379567733411</c:v>
                </c:pt>
                <c:pt idx="530">
                  <c:v>0.20774379567733411</c:v>
                </c:pt>
                <c:pt idx="531">
                  <c:v>0.20774379567733411</c:v>
                </c:pt>
                <c:pt idx="532">
                  <c:v>0.20774379567733411</c:v>
                </c:pt>
                <c:pt idx="533">
                  <c:v>0.20774379567733411</c:v>
                </c:pt>
                <c:pt idx="534">
                  <c:v>0.20774379567733411</c:v>
                </c:pt>
                <c:pt idx="535">
                  <c:v>0.20774379567733411</c:v>
                </c:pt>
                <c:pt idx="536">
                  <c:v>0.20774379567733411</c:v>
                </c:pt>
                <c:pt idx="537">
                  <c:v>0.20774379567733411</c:v>
                </c:pt>
                <c:pt idx="538">
                  <c:v>0.20774379567733411</c:v>
                </c:pt>
                <c:pt idx="539">
                  <c:v>0.20774379567733411</c:v>
                </c:pt>
                <c:pt idx="540">
                  <c:v>0.20774379567733411</c:v>
                </c:pt>
                <c:pt idx="541">
                  <c:v>0.20774379567733411</c:v>
                </c:pt>
                <c:pt idx="542">
                  <c:v>0.20774379567733411</c:v>
                </c:pt>
                <c:pt idx="543">
                  <c:v>0.20786728670352661</c:v>
                </c:pt>
                <c:pt idx="544">
                  <c:v>0.20844063654015671</c:v>
                </c:pt>
                <c:pt idx="545">
                  <c:v>0.20956798832200016</c:v>
                </c:pt>
                <c:pt idx="546">
                  <c:v>0.21069677402870771</c:v>
                </c:pt>
                <c:pt idx="547">
                  <c:v>0.21145205284418472</c:v>
                </c:pt>
                <c:pt idx="548">
                  <c:v>0.21194902051719069</c:v>
                </c:pt>
                <c:pt idx="549">
                  <c:v>0.21230909872740322</c:v>
                </c:pt>
                <c:pt idx="550">
                  <c:v>0.21259781235906705</c:v>
                </c:pt>
                <c:pt idx="551">
                  <c:v>0.21274734233446294</c:v>
                </c:pt>
                <c:pt idx="552">
                  <c:v>0.21286873541982185</c:v>
                </c:pt>
                <c:pt idx="553">
                  <c:v>0.21298603307312922</c:v>
                </c:pt>
                <c:pt idx="554">
                  <c:v>0.21300831307905815</c:v>
                </c:pt>
                <c:pt idx="555">
                  <c:v>0.21300831307905815</c:v>
                </c:pt>
                <c:pt idx="556">
                  <c:v>0.21300831307905815</c:v>
                </c:pt>
                <c:pt idx="557">
                  <c:v>0.21300831307905815</c:v>
                </c:pt>
                <c:pt idx="558">
                  <c:v>0.21300831307905815</c:v>
                </c:pt>
                <c:pt idx="559">
                  <c:v>0.21300831307905815</c:v>
                </c:pt>
                <c:pt idx="560">
                  <c:v>0.21300831307905815</c:v>
                </c:pt>
                <c:pt idx="561">
                  <c:v>0.21300831307905815</c:v>
                </c:pt>
                <c:pt idx="562">
                  <c:v>0.21300831307905815</c:v>
                </c:pt>
                <c:pt idx="563">
                  <c:v>0.21332320166245528</c:v>
                </c:pt>
                <c:pt idx="564">
                  <c:v>0.21502669869818289</c:v>
                </c:pt>
                <c:pt idx="565">
                  <c:v>0.21679760952704072</c:v>
                </c:pt>
                <c:pt idx="566">
                  <c:v>0.21759927303863966</c:v>
                </c:pt>
                <c:pt idx="567">
                  <c:v>0.21759927303863966</c:v>
                </c:pt>
                <c:pt idx="568">
                  <c:v>0.21759927303863966</c:v>
                </c:pt>
                <c:pt idx="569">
                  <c:v>0.21759927303863966</c:v>
                </c:pt>
                <c:pt idx="570">
                  <c:v>0.21759927303863966</c:v>
                </c:pt>
                <c:pt idx="571">
                  <c:v>0.21759927303863966</c:v>
                </c:pt>
                <c:pt idx="572">
                  <c:v>0.21759927303863966</c:v>
                </c:pt>
                <c:pt idx="573">
                  <c:v>0.21759927303863966</c:v>
                </c:pt>
                <c:pt idx="574">
                  <c:v>0.21759927303863966</c:v>
                </c:pt>
                <c:pt idx="575">
                  <c:v>0.21759927303863966</c:v>
                </c:pt>
                <c:pt idx="576">
                  <c:v>0.21759927303863966</c:v>
                </c:pt>
                <c:pt idx="577">
                  <c:v>0.21759927303863966</c:v>
                </c:pt>
                <c:pt idx="578">
                  <c:v>0.21759927303863966</c:v>
                </c:pt>
                <c:pt idx="579">
                  <c:v>0.21759927303863966</c:v>
                </c:pt>
                <c:pt idx="580">
                  <c:v>0.21759927303863966</c:v>
                </c:pt>
                <c:pt idx="581">
                  <c:v>0.21759927303863966</c:v>
                </c:pt>
                <c:pt idx="582">
                  <c:v>0.21759927303863966</c:v>
                </c:pt>
                <c:pt idx="583">
                  <c:v>0.21759927303863966</c:v>
                </c:pt>
                <c:pt idx="584">
                  <c:v>0.21759927303863966</c:v>
                </c:pt>
                <c:pt idx="585">
                  <c:v>0.21759927303863966</c:v>
                </c:pt>
                <c:pt idx="586">
                  <c:v>0.21759927303863966</c:v>
                </c:pt>
                <c:pt idx="587">
                  <c:v>0.21759927303863966</c:v>
                </c:pt>
                <c:pt idx="588">
                  <c:v>0.21759927303863966</c:v>
                </c:pt>
                <c:pt idx="589">
                  <c:v>0.21759927303863966</c:v>
                </c:pt>
                <c:pt idx="590">
                  <c:v>0.21759927303863966</c:v>
                </c:pt>
                <c:pt idx="591">
                  <c:v>0.21759927303863966</c:v>
                </c:pt>
                <c:pt idx="592">
                  <c:v>0.21759927303863966</c:v>
                </c:pt>
                <c:pt idx="593">
                  <c:v>0.21759927303863966</c:v>
                </c:pt>
                <c:pt idx="594">
                  <c:v>0.21759927303863966</c:v>
                </c:pt>
                <c:pt idx="595">
                  <c:v>0.21759927303863966</c:v>
                </c:pt>
                <c:pt idx="596">
                  <c:v>0.21759927303863966</c:v>
                </c:pt>
                <c:pt idx="597">
                  <c:v>0.21759927303863966</c:v>
                </c:pt>
                <c:pt idx="598">
                  <c:v>0.21759927303863966</c:v>
                </c:pt>
                <c:pt idx="599">
                  <c:v>0.21759927303863966</c:v>
                </c:pt>
                <c:pt idx="600">
                  <c:v>0.21759927303863966</c:v>
                </c:pt>
                <c:pt idx="601">
                  <c:v>0.21759927303863966</c:v>
                </c:pt>
                <c:pt idx="602">
                  <c:v>0.21759927303863966</c:v>
                </c:pt>
                <c:pt idx="603">
                  <c:v>0.21759927303863966</c:v>
                </c:pt>
                <c:pt idx="604">
                  <c:v>0.21759927303863966</c:v>
                </c:pt>
                <c:pt idx="605">
                  <c:v>0.21759927303863966</c:v>
                </c:pt>
                <c:pt idx="606">
                  <c:v>0.21759927303863966</c:v>
                </c:pt>
                <c:pt idx="607">
                  <c:v>0.21759927303863966</c:v>
                </c:pt>
                <c:pt idx="608">
                  <c:v>0.21759927303863966</c:v>
                </c:pt>
                <c:pt idx="609">
                  <c:v>0.21759927303863966</c:v>
                </c:pt>
                <c:pt idx="610">
                  <c:v>0.21759927303863966</c:v>
                </c:pt>
                <c:pt idx="611">
                  <c:v>0.21759927303863966</c:v>
                </c:pt>
                <c:pt idx="612">
                  <c:v>0.21759927303863966</c:v>
                </c:pt>
                <c:pt idx="613">
                  <c:v>0.21759927303863966</c:v>
                </c:pt>
                <c:pt idx="614">
                  <c:v>0.21759927303863966</c:v>
                </c:pt>
                <c:pt idx="615">
                  <c:v>0.21759927303863966</c:v>
                </c:pt>
                <c:pt idx="616">
                  <c:v>0.21759927303863966</c:v>
                </c:pt>
                <c:pt idx="617">
                  <c:v>0.21759927303863966</c:v>
                </c:pt>
                <c:pt idx="618">
                  <c:v>0.21773958001622398</c:v>
                </c:pt>
                <c:pt idx="619">
                  <c:v>0.21846327598060961</c:v>
                </c:pt>
                <c:pt idx="620">
                  <c:v>0.21934949682194876</c:v>
                </c:pt>
                <c:pt idx="621">
                  <c:v>0.21976711560249867</c:v>
                </c:pt>
                <c:pt idx="622">
                  <c:v>0.21976711560249867</c:v>
                </c:pt>
                <c:pt idx="623">
                  <c:v>0.21976711560249867</c:v>
                </c:pt>
                <c:pt idx="624">
                  <c:v>0.21976711560249867</c:v>
                </c:pt>
                <c:pt idx="625">
                  <c:v>0.21976711560249867</c:v>
                </c:pt>
                <c:pt idx="626">
                  <c:v>0.21976711560249867</c:v>
                </c:pt>
                <c:pt idx="627">
                  <c:v>0.21976711560249867</c:v>
                </c:pt>
                <c:pt idx="628">
                  <c:v>0.21976711560249867</c:v>
                </c:pt>
                <c:pt idx="629">
                  <c:v>0.21976711560249867</c:v>
                </c:pt>
                <c:pt idx="630">
                  <c:v>0.21976711560249867</c:v>
                </c:pt>
                <c:pt idx="631">
                  <c:v>0.21976711560249867</c:v>
                </c:pt>
                <c:pt idx="632">
                  <c:v>0.21976711560249867</c:v>
                </c:pt>
                <c:pt idx="633">
                  <c:v>0.21976711560249867</c:v>
                </c:pt>
                <c:pt idx="634">
                  <c:v>0.21976711560249867</c:v>
                </c:pt>
                <c:pt idx="635">
                  <c:v>0.21976711560249867</c:v>
                </c:pt>
                <c:pt idx="636">
                  <c:v>0.21976711560249867</c:v>
                </c:pt>
                <c:pt idx="637">
                  <c:v>0.21976711560249867</c:v>
                </c:pt>
                <c:pt idx="638">
                  <c:v>0.21976711560249867</c:v>
                </c:pt>
                <c:pt idx="639">
                  <c:v>0.21976711560249867</c:v>
                </c:pt>
                <c:pt idx="640">
                  <c:v>0.21976711560249867</c:v>
                </c:pt>
                <c:pt idx="641">
                  <c:v>0.21976711560249867</c:v>
                </c:pt>
                <c:pt idx="642">
                  <c:v>0.21976711560249867</c:v>
                </c:pt>
                <c:pt idx="643">
                  <c:v>0.21976711560249867</c:v>
                </c:pt>
                <c:pt idx="644">
                  <c:v>0.21976711560249867</c:v>
                </c:pt>
                <c:pt idx="645">
                  <c:v>0.21976711560249867</c:v>
                </c:pt>
                <c:pt idx="646">
                  <c:v>0.21976711560249867</c:v>
                </c:pt>
                <c:pt idx="647">
                  <c:v>0.21976711560249867</c:v>
                </c:pt>
                <c:pt idx="648">
                  <c:v>0.21976711560249867</c:v>
                </c:pt>
                <c:pt idx="649">
                  <c:v>0.21976711560249867</c:v>
                </c:pt>
                <c:pt idx="650">
                  <c:v>0.21976711560249867</c:v>
                </c:pt>
                <c:pt idx="651">
                  <c:v>0.22108378318779093</c:v>
                </c:pt>
                <c:pt idx="652">
                  <c:v>0.22362608500134037</c:v>
                </c:pt>
                <c:pt idx="653">
                  <c:v>0.22630093179996411</c:v>
                </c:pt>
                <c:pt idx="654">
                  <c:v>0.22961223838831465</c:v>
                </c:pt>
                <c:pt idx="655">
                  <c:v>0.2344259309815972</c:v>
                </c:pt>
                <c:pt idx="656">
                  <c:v>0.23972311879277275</c:v>
                </c:pt>
                <c:pt idx="657">
                  <c:v>0.24370251973609647</c:v>
                </c:pt>
                <c:pt idx="658">
                  <c:v>0.24630134763083275</c:v>
                </c:pt>
                <c:pt idx="659">
                  <c:v>0.24912342872262738</c:v>
                </c:pt>
                <c:pt idx="660">
                  <c:v>0.25320753564612669</c:v>
                </c:pt>
                <c:pt idx="661">
                  <c:v>0.25756640247861973</c:v>
                </c:pt>
                <c:pt idx="662">
                  <c:v>0.26116658940743187</c:v>
                </c:pt>
                <c:pt idx="663">
                  <c:v>0.26305694462860185</c:v>
                </c:pt>
                <c:pt idx="664">
                  <c:v>0.26371499268884857</c:v>
                </c:pt>
                <c:pt idx="665">
                  <c:v>0.26373680630007801</c:v>
                </c:pt>
                <c:pt idx="666">
                  <c:v>0.26373680630007801</c:v>
                </c:pt>
                <c:pt idx="667">
                  <c:v>0.26373680630007801</c:v>
                </c:pt>
                <c:pt idx="668">
                  <c:v>0.26373680630007801</c:v>
                </c:pt>
                <c:pt idx="669">
                  <c:v>0.26373680630007801</c:v>
                </c:pt>
                <c:pt idx="670">
                  <c:v>0.26373680630007801</c:v>
                </c:pt>
                <c:pt idx="671">
                  <c:v>0.26373680630007801</c:v>
                </c:pt>
                <c:pt idx="672">
                  <c:v>0.26373680630007801</c:v>
                </c:pt>
                <c:pt idx="673">
                  <c:v>0.26373680630007801</c:v>
                </c:pt>
                <c:pt idx="674">
                  <c:v>0.26373680630007801</c:v>
                </c:pt>
                <c:pt idx="675">
                  <c:v>0.26373680630007801</c:v>
                </c:pt>
                <c:pt idx="676">
                  <c:v>0.26373680630007801</c:v>
                </c:pt>
                <c:pt idx="677">
                  <c:v>0.26403908380143215</c:v>
                </c:pt>
                <c:pt idx="678">
                  <c:v>0.2667163931401037</c:v>
                </c:pt>
                <c:pt idx="679">
                  <c:v>0.27069047844494104</c:v>
                </c:pt>
                <c:pt idx="680">
                  <c:v>0.27503841856587841</c:v>
                </c:pt>
                <c:pt idx="681">
                  <c:v>0.27896416623134473</c:v>
                </c:pt>
                <c:pt idx="682">
                  <c:v>0.28110259128065695</c:v>
                </c:pt>
                <c:pt idx="683">
                  <c:v>0.28232034035264586</c:v>
                </c:pt>
                <c:pt idx="684">
                  <c:v>0.28286139757532114</c:v>
                </c:pt>
                <c:pt idx="685">
                  <c:v>0.28286139757532114</c:v>
                </c:pt>
                <c:pt idx="686">
                  <c:v>0.28286139757532114</c:v>
                </c:pt>
                <c:pt idx="687">
                  <c:v>0.28286139757532114</c:v>
                </c:pt>
                <c:pt idx="688">
                  <c:v>0.28286139757532114</c:v>
                </c:pt>
                <c:pt idx="689">
                  <c:v>0.28286139757532114</c:v>
                </c:pt>
                <c:pt idx="690">
                  <c:v>0.28286139757532114</c:v>
                </c:pt>
                <c:pt idx="691">
                  <c:v>0.28286139757532114</c:v>
                </c:pt>
                <c:pt idx="692">
                  <c:v>0.28286139757532114</c:v>
                </c:pt>
                <c:pt idx="693">
                  <c:v>0.28286139757532114</c:v>
                </c:pt>
                <c:pt idx="694">
                  <c:v>0.28286139757532114</c:v>
                </c:pt>
                <c:pt idx="695">
                  <c:v>0.28286139757532114</c:v>
                </c:pt>
                <c:pt idx="696">
                  <c:v>0.28520798875168946</c:v>
                </c:pt>
                <c:pt idx="697">
                  <c:v>0.28812210192544574</c:v>
                </c:pt>
                <c:pt idx="698">
                  <c:v>0.29016781876133257</c:v>
                </c:pt>
                <c:pt idx="699">
                  <c:v>0.291532180948047</c:v>
                </c:pt>
                <c:pt idx="700">
                  <c:v>0.29203173771132551</c:v>
                </c:pt>
                <c:pt idx="701">
                  <c:v>0.29211569301933099</c:v>
                </c:pt>
                <c:pt idx="702">
                  <c:v>0.29211569301933099</c:v>
                </c:pt>
                <c:pt idx="703">
                  <c:v>0.29211569301933099</c:v>
                </c:pt>
                <c:pt idx="704">
                  <c:v>0.29230828767546085</c:v>
                </c:pt>
                <c:pt idx="705">
                  <c:v>0.29315057814965378</c:v>
                </c:pt>
                <c:pt idx="706">
                  <c:v>0.29447257852673425</c:v>
                </c:pt>
                <c:pt idx="707">
                  <c:v>0.29567235741113357</c:v>
                </c:pt>
                <c:pt idx="708">
                  <c:v>0.29624920518577041</c:v>
                </c:pt>
                <c:pt idx="709">
                  <c:v>0.29624920518577041</c:v>
                </c:pt>
                <c:pt idx="710">
                  <c:v>0.29624920518577041</c:v>
                </c:pt>
                <c:pt idx="711">
                  <c:v>0.29624920518577041</c:v>
                </c:pt>
                <c:pt idx="712">
                  <c:v>0.29624920518577041</c:v>
                </c:pt>
                <c:pt idx="713">
                  <c:v>0.29624920518577041</c:v>
                </c:pt>
                <c:pt idx="714">
                  <c:v>0.29725185101589524</c:v>
                </c:pt>
                <c:pt idx="715">
                  <c:v>0.2994180998030801</c:v>
                </c:pt>
                <c:pt idx="716">
                  <c:v>0.30086194487852602</c:v>
                </c:pt>
                <c:pt idx="717">
                  <c:v>0.30115416551136037</c:v>
                </c:pt>
                <c:pt idx="718">
                  <c:v>0.30115416551136037</c:v>
                </c:pt>
                <c:pt idx="719">
                  <c:v>0.30115416551136037</c:v>
                </c:pt>
                <c:pt idx="720">
                  <c:v>0.30115416551136037</c:v>
                </c:pt>
                <c:pt idx="721">
                  <c:v>0.30115416551136037</c:v>
                </c:pt>
                <c:pt idx="722">
                  <c:v>0.30115416551136037</c:v>
                </c:pt>
                <c:pt idx="723">
                  <c:v>0.30115416551136037</c:v>
                </c:pt>
                <c:pt idx="724">
                  <c:v>0.30115416551136037</c:v>
                </c:pt>
                <c:pt idx="725">
                  <c:v>0.30115416551136037</c:v>
                </c:pt>
                <c:pt idx="726">
                  <c:v>0.30115416551136037</c:v>
                </c:pt>
                <c:pt idx="727">
                  <c:v>0.30115416551136037</c:v>
                </c:pt>
                <c:pt idx="728">
                  <c:v>0.30115416551136037</c:v>
                </c:pt>
                <c:pt idx="729">
                  <c:v>0.30115416551136037</c:v>
                </c:pt>
                <c:pt idx="730">
                  <c:v>0.30115416551136037</c:v>
                </c:pt>
                <c:pt idx="731">
                  <c:v>0.30115416551136037</c:v>
                </c:pt>
                <c:pt idx="732">
                  <c:v>0.30115416551136037</c:v>
                </c:pt>
                <c:pt idx="733">
                  <c:v>0.30115416551136037</c:v>
                </c:pt>
                <c:pt idx="734">
                  <c:v>0.30115416551136037</c:v>
                </c:pt>
                <c:pt idx="735">
                  <c:v>0.30115416551136037</c:v>
                </c:pt>
                <c:pt idx="736">
                  <c:v>0.30115416551136037</c:v>
                </c:pt>
                <c:pt idx="737">
                  <c:v>0.30115416551136037</c:v>
                </c:pt>
                <c:pt idx="738">
                  <c:v>0.30115416551136037</c:v>
                </c:pt>
                <c:pt idx="739">
                  <c:v>0.30115416551136037</c:v>
                </c:pt>
                <c:pt idx="740">
                  <c:v>0.30115416551136037</c:v>
                </c:pt>
                <c:pt idx="741">
                  <c:v>0.30115416551136037</c:v>
                </c:pt>
                <c:pt idx="742">
                  <c:v>0.30115416551136037</c:v>
                </c:pt>
                <c:pt idx="743">
                  <c:v>0.30115416551136037</c:v>
                </c:pt>
                <c:pt idx="744">
                  <c:v>0.30115416551136037</c:v>
                </c:pt>
                <c:pt idx="745">
                  <c:v>0.30115416551136037</c:v>
                </c:pt>
                <c:pt idx="746">
                  <c:v>0.30115416551136037</c:v>
                </c:pt>
                <c:pt idx="747">
                  <c:v>0.30115416551136037</c:v>
                </c:pt>
                <c:pt idx="748">
                  <c:v>0.30115416551136037</c:v>
                </c:pt>
                <c:pt idx="749">
                  <c:v>0.30115416551136037</c:v>
                </c:pt>
                <c:pt idx="750">
                  <c:v>0.30115416551136037</c:v>
                </c:pt>
                <c:pt idx="751">
                  <c:v>0.30115416551136037</c:v>
                </c:pt>
                <c:pt idx="752">
                  <c:v>0.30115416551136037</c:v>
                </c:pt>
                <c:pt idx="753">
                  <c:v>0.3012677402613218</c:v>
                </c:pt>
                <c:pt idx="754">
                  <c:v>0.30181626999144218</c:v>
                </c:pt>
                <c:pt idx="755">
                  <c:v>0.30278501603286473</c:v>
                </c:pt>
                <c:pt idx="756">
                  <c:v>0.30511615345559406</c:v>
                </c:pt>
                <c:pt idx="757">
                  <c:v>0.30970893184423204</c:v>
                </c:pt>
                <c:pt idx="758">
                  <c:v>0.3156726779272368</c:v>
                </c:pt>
                <c:pt idx="759">
                  <c:v>0.32131752012149717</c:v>
                </c:pt>
                <c:pt idx="760">
                  <c:v>0.32620885312360653</c:v>
                </c:pt>
                <c:pt idx="761">
                  <c:v>0.33031711807368541</c:v>
                </c:pt>
                <c:pt idx="762">
                  <c:v>0.33314172920005325</c:v>
                </c:pt>
                <c:pt idx="763">
                  <c:v>0.33460163704235657</c:v>
                </c:pt>
                <c:pt idx="764">
                  <c:v>0.33481065551469713</c:v>
                </c:pt>
                <c:pt idx="765">
                  <c:v>0.33481065551469713</c:v>
                </c:pt>
                <c:pt idx="766">
                  <c:v>0.33481065551469713</c:v>
                </c:pt>
                <c:pt idx="767">
                  <c:v>0.33481065551469713</c:v>
                </c:pt>
                <c:pt idx="768">
                  <c:v>0.33481065551469713</c:v>
                </c:pt>
                <c:pt idx="769">
                  <c:v>0.33481065551469713</c:v>
                </c:pt>
                <c:pt idx="770">
                  <c:v>0.33481065551469713</c:v>
                </c:pt>
                <c:pt idx="771">
                  <c:v>0.33481065551469713</c:v>
                </c:pt>
                <c:pt idx="772">
                  <c:v>0.33481065551469713</c:v>
                </c:pt>
                <c:pt idx="773">
                  <c:v>0.33481065551469713</c:v>
                </c:pt>
                <c:pt idx="774">
                  <c:v>0.33481065551469713</c:v>
                </c:pt>
                <c:pt idx="775">
                  <c:v>0.33481065551469713</c:v>
                </c:pt>
                <c:pt idx="776">
                  <c:v>0.33481065551469713</c:v>
                </c:pt>
                <c:pt idx="777">
                  <c:v>0.33481065551469713</c:v>
                </c:pt>
                <c:pt idx="778">
                  <c:v>0.33481065551469713</c:v>
                </c:pt>
                <c:pt idx="779">
                  <c:v>0.33481065551469713</c:v>
                </c:pt>
                <c:pt idx="780">
                  <c:v>0.33481065551469713</c:v>
                </c:pt>
                <c:pt idx="781">
                  <c:v>0.33481065551469713</c:v>
                </c:pt>
                <c:pt idx="782">
                  <c:v>0.33481065551469713</c:v>
                </c:pt>
                <c:pt idx="783">
                  <c:v>0.33481065551469713</c:v>
                </c:pt>
                <c:pt idx="784">
                  <c:v>0.33481065551469713</c:v>
                </c:pt>
                <c:pt idx="785">
                  <c:v>0.33481065551469713</c:v>
                </c:pt>
                <c:pt idx="786">
                  <c:v>0.33481065551469713</c:v>
                </c:pt>
                <c:pt idx="787">
                  <c:v>0.33481065551469713</c:v>
                </c:pt>
                <c:pt idx="788">
                  <c:v>0.33481065551469713</c:v>
                </c:pt>
                <c:pt idx="789">
                  <c:v>0.33481065551469713</c:v>
                </c:pt>
                <c:pt idx="790">
                  <c:v>0.33481065551469713</c:v>
                </c:pt>
                <c:pt idx="791">
                  <c:v>0.33481065551469713</c:v>
                </c:pt>
                <c:pt idx="792">
                  <c:v>0.33481065551469713</c:v>
                </c:pt>
                <c:pt idx="793">
                  <c:v>0.33590727873155968</c:v>
                </c:pt>
                <c:pt idx="794">
                  <c:v>0.34078580759357729</c:v>
                </c:pt>
                <c:pt idx="795">
                  <c:v>0.34859806239036667</c:v>
                </c:pt>
                <c:pt idx="796">
                  <c:v>0.35730058304499379</c:v>
                </c:pt>
                <c:pt idx="797">
                  <c:v>0.3646778797439007</c:v>
                </c:pt>
                <c:pt idx="798">
                  <c:v>0.36937607634402364</c:v>
                </c:pt>
                <c:pt idx="799">
                  <c:v>0.37127753416015319</c:v>
                </c:pt>
                <c:pt idx="800">
                  <c:v>0.37135801150012937</c:v>
                </c:pt>
                <c:pt idx="801">
                  <c:v>0.37135801150012937</c:v>
                </c:pt>
                <c:pt idx="802">
                  <c:v>0.37135801150012937</c:v>
                </c:pt>
                <c:pt idx="803">
                  <c:v>0.37135801150012937</c:v>
                </c:pt>
                <c:pt idx="804">
                  <c:v>0.37135801150012937</c:v>
                </c:pt>
                <c:pt idx="805">
                  <c:v>0.37135801150012937</c:v>
                </c:pt>
                <c:pt idx="806">
                  <c:v>0.37135801150012937</c:v>
                </c:pt>
                <c:pt idx="807">
                  <c:v>0.37135801150012937</c:v>
                </c:pt>
                <c:pt idx="808">
                  <c:v>0.37185981328115431</c:v>
                </c:pt>
                <c:pt idx="809">
                  <c:v>0.37335599772184958</c:v>
                </c:pt>
                <c:pt idx="810">
                  <c:v>0.37578798051321516</c:v>
                </c:pt>
                <c:pt idx="811">
                  <c:v>0.37987872230777769</c:v>
                </c:pt>
                <c:pt idx="812">
                  <c:v>0.38500174113172941</c:v>
                </c:pt>
                <c:pt idx="813">
                  <c:v>0.39005733558185446</c:v>
                </c:pt>
                <c:pt idx="814">
                  <c:v>0.39487283809772006</c:v>
                </c:pt>
                <c:pt idx="815">
                  <c:v>0.39945445473335489</c:v>
                </c:pt>
                <c:pt idx="816">
                  <c:v>0.40336036057237484</c:v>
                </c:pt>
                <c:pt idx="817">
                  <c:v>0.40629129699434408</c:v>
                </c:pt>
                <c:pt idx="818">
                  <c:v>0.40765160346334872</c:v>
                </c:pt>
                <c:pt idx="819">
                  <c:v>0.40765160346334872</c:v>
                </c:pt>
                <c:pt idx="820">
                  <c:v>0.40765160346334872</c:v>
                </c:pt>
                <c:pt idx="821">
                  <c:v>0.40765160346334872</c:v>
                </c:pt>
                <c:pt idx="822">
                  <c:v>0.40765160346334872</c:v>
                </c:pt>
                <c:pt idx="823">
                  <c:v>0.40765160346334872</c:v>
                </c:pt>
                <c:pt idx="824">
                  <c:v>0.40765160346334872</c:v>
                </c:pt>
                <c:pt idx="825">
                  <c:v>0.40765160346334872</c:v>
                </c:pt>
                <c:pt idx="826">
                  <c:v>0.40765160346334872</c:v>
                </c:pt>
                <c:pt idx="827">
                  <c:v>0.40765160346334872</c:v>
                </c:pt>
                <c:pt idx="828">
                  <c:v>0.40765160346334872</c:v>
                </c:pt>
                <c:pt idx="829">
                  <c:v>0.40765160346334872</c:v>
                </c:pt>
                <c:pt idx="830">
                  <c:v>0.40765160346334872</c:v>
                </c:pt>
                <c:pt idx="831">
                  <c:v>0.40765160346334872</c:v>
                </c:pt>
                <c:pt idx="832">
                  <c:v>0.40765160346334872</c:v>
                </c:pt>
                <c:pt idx="833">
                  <c:v>0.40765160346334872</c:v>
                </c:pt>
                <c:pt idx="834">
                  <c:v>0.40765160346334872</c:v>
                </c:pt>
                <c:pt idx="835">
                  <c:v>0.40765160346334872</c:v>
                </c:pt>
                <c:pt idx="836">
                  <c:v>0.40765160346334872</c:v>
                </c:pt>
                <c:pt idx="837">
                  <c:v>0.40765160346334872</c:v>
                </c:pt>
                <c:pt idx="838">
                  <c:v>0.40765160346334872</c:v>
                </c:pt>
                <c:pt idx="839">
                  <c:v>0.40765160346334872</c:v>
                </c:pt>
                <c:pt idx="840">
                  <c:v>0.40765160346334872</c:v>
                </c:pt>
                <c:pt idx="841">
                  <c:v>0.40765160346334872</c:v>
                </c:pt>
                <c:pt idx="842">
                  <c:v>0.40765160346334872</c:v>
                </c:pt>
                <c:pt idx="843">
                  <c:v>0.40765160346334872</c:v>
                </c:pt>
                <c:pt idx="844">
                  <c:v>0.40765160346334872</c:v>
                </c:pt>
                <c:pt idx="845">
                  <c:v>0.40765160346334872</c:v>
                </c:pt>
                <c:pt idx="846">
                  <c:v>0.40765160346334872</c:v>
                </c:pt>
                <c:pt idx="847">
                  <c:v>0.40765160346334872</c:v>
                </c:pt>
                <c:pt idx="848">
                  <c:v>0.40765160346334872</c:v>
                </c:pt>
                <c:pt idx="849">
                  <c:v>0.40765160346334872</c:v>
                </c:pt>
                <c:pt idx="850">
                  <c:v>0.40765160346334872</c:v>
                </c:pt>
                <c:pt idx="851">
                  <c:v>0.40765160346334872</c:v>
                </c:pt>
                <c:pt idx="852">
                  <c:v>0.40765160346334872</c:v>
                </c:pt>
                <c:pt idx="853">
                  <c:v>0.40765160346334872</c:v>
                </c:pt>
                <c:pt idx="854">
                  <c:v>0.40765160346334872</c:v>
                </c:pt>
                <c:pt idx="855">
                  <c:v>0.40765160346334872</c:v>
                </c:pt>
                <c:pt idx="856">
                  <c:v>0.40765160346334872</c:v>
                </c:pt>
                <c:pt idx="857">
                  <c:v>0.40765160346334872</c:v>
                </c:pt>
                <c:pt idx="858">
                  <c:v>0.40765160346334872</c:v>
                </c:pt>
                <c:pt idx="859">
                  <c:v>0.40765160346334872</c:v>
                </c:pt>
                <c:pt idx="860">
                  <c:v>0.40765160346334872</c:v>
                </c:pt>
                <c:pt idx="861">
                  <c:v>0.40765160346334872</c:v>
                </c:pt>
                <c:pt idx="862">
                  <c:v>0.40765160346334872</c:v>
                </c:pt>
                <c:pt idx="863">
                  <c:v>0.40765160346334872</c:v>
                </c:pt>
                <c:pt idx="864">
                  <c:v>0.40765160346334872</c:v>
                </c:pt>
                <c:pt idx="865">
                  <c:v>0.40765160346334872</c:v>
                </c:pt>
                <c:pt idx="866">
                  <c:v>0.40765160346334872</c:v>
                </c:pt>
                <c:pt idx="867">
                  <c:v>0.40765160346334872</c:v>
                </c:pt>
                <c:pt idx="868">
                  <c:v>0.40765160346334872</c:v>
                </c:pt>
                <c:pt idx="869">
                  <c:v>0.40765160346334872</c:v>
                </c:pt>
                <c:pt idx="870">
                  <c:v>0.40765160346334872</c:v>
                </c:pt>
                <c:pt idx="871">
                  <c:v>0.40765160346334872</c:v>
                </c:pt>
                <c:pt idx="872">
                  <c:v>0.40765160346334872</c:v>
                </c:pt>
                <c:pt idx="873">
                  <c:v>0.40765160346334872</c:v>
                </c:pt>
                <c:pt idx="874">
                  <c:v>0.40765160346334872</c:v>
                </c:pt>
                <c:pt idx="875">
                  <c:v>0.40800357543654225</c:v>
                </c:pt>
                <c:pt idx="876">
                  <c:v>0.4090353704050963</c:v>
                </c:pt>
                <c:pt idx="877">
                  <c:v>0.40973885289946554</c:v>
                </c:pt>
                <c:pt idx="878">
                  <c:v>0.40973885289946554</c:v>
                </c:pt>
                <c:pt idx="879">
                  <c:v>0.40973885289946554</c:v>
                </c:pt>
                <c:pt idx="880">
                  <c:v>0.40973885289946554</c:v>
                </c:pt>
                <c:pt idx="881">
                  <c:v>0.41015737777994521</c:v>
                </c:pt>
                <c:pt idx="882">
                  <c:v>0.41015737777994521</c:v>
                </c:pt>
                <c:pt idx="883">
                  <c:v>0.41015737777994521</c:v>
                </c:pt>
                <c:pt idx="884">
                  <c:v>0.41015737777994521</c:v>
                </c:pt>
                <c:pt idx="885">
                  <c:v>0.41015737777994521</c:v>
                </c:pt>
                <c:pt idx="886">
                  <c:v>0.41015737777994521</c:v>
                </c:pt>
                <c:pt idx="887">
                  <c:v>0.41015737777994521</c:v>
                </c:pt>
                <c:pt idx="888">
                  <c:v>0.41015737777994521</c:v>
                </c:pt>
                <c:pt idx="889">
                  <c:v>0.41015737777994521</c:v>
                </c:pt>
                <c:pt idx="890">
                  <c:v>0.41015737777994521</c:v>
                </c:pt>
                <c:pt idx="891">
                  <c:v>0.41051655146097021</c:v>
                </c:pt>
                <c:pt idx="892">
                  <c:v>0.41160050515639163</c:v>
                </c:pt>
                <c:pt idx="893">
                  <c:v>0.41282538922275497</c:v>
                </c:pt>
                <c:pt idx="894">
                  <c:v>0.41362910982118745</c:v>
                </c:pt>
                <c:pt idx="895">
                  <c:v>0.4136948821889489</c:v>
                </c:pt>
                <c:pt idx="896">
                  <c:v>0.4136948821889489</c:v>
                </c:pt>
                <c:pt idx="897">
                  <c:v>0.4136948821889489</c:v>
                </c:pt>
                <c:pt idx="898">
                  <c:v>0.4136948821889489</c:v>
                </c:pt>
                <c:pt idx="899">
                  <c:v>0.4136948821889489</c:v>
                </c:pt>
                <c:pt idx="900">
                  <c:v>0.4136948821889489</c:v>
                </c:pt>
                <c:pt idx="901">
                  <c:v>0.41413099710578549</c:v>
                </c:pt>
                <c:pt idx="902">
                  <c:v>0.41925270203760573</c:v>
                </c:pt>
                <c:pt idx="903">
                  <c:v>0.42795522269223285</c:v>
                </c:pt>
                <c:pt idx="904">
                  <c:v>0.43533251939113976</c:v>
                </c:pt>
                <c:pt idx="905">
                  <c:v>0.4400307159912627</c:v>
                </c:pt>
                <c:pt idx="906">
                  <c:v>0.44193217380739225</c:v>
                </c:pt>
                <c:pt idx="907">
                  <c:v>0.44201265114736843</c:v>
                </c:pt>
                <c:pt idx="908">
                  <c:v>0.44201265114736843</c:v>
                </c:pt>
                <c:pt idx="909">
                  <c:v>0.44201265114736843</c:v>
                </c:pt>
                <c:pt idx="910">
                  <c:v>0.44201265114736843</c:v>
                </c:pt>
                <c:pt idx="911">
                  <c:v>0.44201265114736843</c:v>
                </c:pt>
                <c:pt idx="912">
                  <c:v>0.44201265114736843</c:v>
                </c:pt>
                <c:pt idx="913">
                  <c:v>0.44201265114736843</c:v>
                </c:pt>
                <c:pt idx="914">
                  <c:v>0.44201265114736843</c:v>
                </c:pt>
                <c:pt idx="915">
                  <c:v>0.44201265114736843</c:v>
                </c:pt>
                <c:pt idx="916">
                  <c:v>0.44201265114736843</c:v>
                </c:pt>
                <c:pt idx="917">
                  <c:v>0.44201265114736843</c:v>
                </c:pt>
                <c:pt idx="918">
                  <c:v>0.44201265114736843</c:v>
                </c:pt>
                <c:pt idx="919">
                  <c:v>0.44201265114736843</c:v>
                </c:pt>
                <c:pt idx="920">
                  <c:v>0.44201265114736843</c:v>
                </c:pt>
                <c:pt idx="921">
                  <c:v>0.44201265114736843</c:v>
                </c:pt>
                <c:pt idx="922">
                  <c:v>0.44201265114736843</c:v>
                </c:pt>
                <c:pt idx="923">
                  <c:v>0.44201265114736843</c:v>
                </c:pt>
                <c:pt idx="924">
                  <c:v>0.44201265114736843</c:v>
                </c:pt>
                <c:pt idx="925">
                  <c:v>0.44302716290767852</c:v>
                </c:pt>
                <c:pt idx="926">
                  <c:v>0.44374173074462048</c:v>
                </c:pt>
                <c:pt idx="927">
                  <c:v>0.44374173074462048</c:v>
                </c:pt>
                <c:pt idx="928">
                  <c:v>0.44374173074462048</c:v>
                </c:pt>
                <c:pt idx="929">
                  <c:v>0.44374173074462048</c:v>
                </c:pt>
                <c:pt idx="930">
                  <c:v>0.44374173074462048</c:v>
                </c:pt>
                <c:pt idx="931">
                  <c:v>0.44374173074462048</c:v>
                </c:pt>
                <c:pt idx="932">
                  <c:v>0.44374173074462048</c:v>
                </c:pt>
                <c:pt idx="933">
                  <c:v>0.44374173074462048</c:v>
                </c:pt>
                <c:pt idx="934">
                  <c:v>0.44433278820544081</c:v>
                </c:pt>
                <c:pt idx="935">
                  <c:v>0.44504426097340327</c:v>
                </c:pt>
                <c:pt idx="936">
                  <c:v>0.44527925376952215</c:v>
                </c:pt>
                <c:pt idx="937">
                  <c:v>0.44527925376952215</c:v>
                </c:pt>
                <c:pt idx="938">
                  <c:v>0.44527925376952215</c:v>
                </c:pt>
                <c:pt idx="939">
                  <c:v>0.44527925376952215</c:v>
                </c:pt>
                <c:pt idx="940">
                  <c:v>0.44527925376952215</c:v>
                </c:pt>
                <c:pt idx="941">
                  <c:v>0.44527925376952215</c:v>
                </c:pt>
                <c:pt idx="942">
                  <c:v>0.44527925376952215</c:v>
                </c:pt>
                <c:pt idx="943">
                  <c:v>0.44527925376952215</c:v>
                </c:pt>
                <c:pt idx="944">
                  <c:v>0.44527925376952215</c:v>
                </c:pt>
                <c:pt idx="945">
                  <c:v>0.44527925376952215</c:v>
                </c:pt>
                <c:pt idx="946">
                  <c:v>0.44527925376952215</c:v>
                </c:pt>
                <c:pt idx="947">
                  <c:v>0.44527925376952215</c:v>
                </c:pt>
                <c:pt idx="948">
                  <c:v>0.44527925376952215</c:v>
                </c:pt>
                <c:pt idx="949">
                  <c:v>0.44527925376952215</c:v>
                </c:pt>
                <c:pt idx="950">
                  <c:v>0.44527925376952215</c:v>
                </c:pt>
                <c:pt idx="951">
                  <c:v>0.44736272301842678</c:v>
                </c:pt>
                <c:pt idx="952">
                  <c:v>0.45242908051934139</c:v>
                </c:pt>
                <c:pt idx="953">
                  <c:v>0.45960625828275942</c:v>
                </c:pt>
                <c:pt idx="954">
                  <c:v>0.46683522066192112</c:v>
                </c:pt>
                <c:pt idx="955">
                  <c:v>0.47324551518676083</c:v>
                </c:pt>
                <c:pt idx="956">
                  <c:v>0.47880951772975516</c:v>
                </c:pt>
                <c:pt idx="957">
                  <c:v>0.48199474487732213</c:v>
                </c:pt>
                <c:pt idx="958">
                  <c:v>0.48224852369246612</c:v>
                </c:pt>
                <c:pt idx="959">
                  <c:v>0.48224852369246612</c:v>
                </c:pt>
                <c:pt idx="960">
                  <c:v>0.48224852369246612</c:v>
                </c:pt>
                <c:pt idx="961">
                  <c:v>0.48224852369246612</c:v>
                </c:pt>
                <c:pt idx="962">
                  <c:v>0.48224852369246612</c:v>
                </c:pt>
                <c:pt idx="963">
                  <c:v>0.48224852369246612</c:v>
                </c:pt>
                <c:pt idx="964">
                  <c:v>0.48224852369246612</c:v>
                </c:pt>
                <c:pt idx="965">
                  <c:v>0.48224852369246612</c:v>
                </c:pt>
                <c:pt idx="966">
                  <c:v>0.48224852369246612</c:v>
                </c:pt>
                <c:pt idx="967">
                  <c:v>0.48224852369246612</c:v>
                </c:pt>
                <c:pt idx="968">
                  <c:v>0.48224852369246612</c:v>
                </c:pt>
                <c:pt idx="969">
                  <c:v>0.48231328777350735</c:v>
                </c:pt>
                <c:pt idx="970">
                  <c:v>0.48354214159339787</c:v>
                </c:pt>
                <c:pt idx="971">
                  <c:v>0.48689831145397577</c:v>
                </c:pt>
                <c:pt idx="972">
                  <c:v>0.49295606658350938</c:v>
                </c:pt>
                <c:pt idx="973">
                  <c:v>0.49980255268671686</c:v>
                </c:pt>
                <c:pt idx="974">
                  <c:v>0.50581685808496202</c:v>
                </c:pt>
                <c:pt idx="975">
                  <c:v>0.51097318564328253</c:v>
                </c:pt>
                <c:pt idx="976">
                  <c:v>0.51529242589603297</c:v>
                </c:pt>
                <c:pt idx="977">
                  <c:v>0.51801817848027798</c:v>
                </c:pt>
                <c:pt idx="978">
                  <c:v>0.51956486604499597</c:v>
                </c:pt>
                <c:pt idx="979">
                  <c:v>0.52066251813132014</c:v>
                </c:pt>
                <c:pt idx="980">
                  <c:v>0.52138812937241086</c:v>
                </c:pt>
                <c:pt idx="981">
                  <c:v>0.52184902391690413</c:v>
                </c:pt>
                <c:pt idx="982">
                  <c:v>0.52220195802497416</c:v>
                </c:pt>
                <c:pt idx="983">
                  <c:v>0.52253881041853179</c:v>
                </c:pt>
                <c:pt idx="984">
                  <c:v>0.52275726215412444</c:v>
                </c:pt>
                <c:pt idx="985">
                  <c:v>0.52280951741403359</c:v>
                </c:pt>
                <c:pt idx="986">
                  <c:v>0.52280951741403359</c:v>
                </c:pt>
                <c:pt idx="987">
                  <c:v>0.52280951741403359</c:v>
                </c:pt>
                <c:pt idx="988">
                  <c:v>0.52280951741403359</c:v>
                </c:pt>
                <c:pt idx="989">
                  <c:v>0.52280951741403359</c:v>
                </c:pt>
                <c:pt idx="990">
                  <c:v>0.52280951741403359</c:v>
                </c:pt>
                <c:pt idx="991">
                  <c:v>0.52280951741403359</c:v>
                </c:pt>
                <c:pt idx="992">
                  <c:v>0.52280951741403359</c:v>
                </c:pt>
                <c:pt idx="993">
                  <c:v>0.52280951741403359</c:v>
                </c:pt>
                <c:pt idx="994">
                  <c:v>0.52280951741403359</c:v>
                </c:pt>
                <c:pt idx="995">
                  <c:v>0.52280951741403359</c:v>
                </c:pt>
                <c:pt idx="996">
                  <c:v>0.52280951741403359</c:v>
                </c:pt>
                <c:pt idx="997">
                  <c:v>0.52280951741403359</c:v>
                </c:pt>
                <c:pt idx="998">
                  <c:v>0.52280951741403359</c:v>
                </c:pt>
                <c:pt idx="999">
                  <c:v>0.52280951741403359</c:v>
                </c:pt>
                <c:pt idx="1000">
                  <c:v>0.52280951741403359</c:v>
                </c:pt>
                <c:pt idx="1001">
                  <c:v>0.52280951741403359</c:v>
                </c:pt>
                <c:pt idx="1002">
                  <c:v>0.52280951741403359</c:v>
                </c:pt>
                <c:pt idx="1003">
                  <c:v>0.52280951741403359</c:v>
                </c:pt>
                <c:pt idx="1004">
                  <c:v>0.52280951741403359</c:v>
                </c:pt>
                <c:pt idx="1005">
                  <c:v>0.52280951741403359</c:v>
                </c:pt>
                <c:pt idx="1006">
                  <c:v>0.52280951741403359</c:v>
                </c:pt>
                <c:pt idx="1007">
                  <c:v>0.52280951741403359</c:v>
                </c:pt>
                <c:pt idx="1008">
                  <c:v>0.52280951741403359</c:v>
                </c:pt>
                <c:pt idx="1009">
                  <c:v>0.52280951741403359</c:v>
                </c:pt>
                <c:pt idx="1010">
                  <c:v>0.52280951741403359</c:v>
                </c:pt>
                <c:pt idx="1011">
                  <c:v>0.52280951741403359</c:v>
                </c:pt>
                <c:pt idx="1012">
                  <c:v>0.52280951741403359</c:v>
                </c:pt>
                <c:pt idx="1013">
                  <c:v>0.52280951741403359</c:v>
                </c:pt>
                <c:pt idx="1014">
                  <c:v>0.52280951741403359</c:v>
                </c:pt>
                <c:pt idx="1015">
                  <c:v>0.52280951741403359</c:v>
                </c:pt>
                <c:pt idx="1016">
                  <c:v>0.52280951741403359</c:v>
                </c:pt>
                <c:pt idx="1017">
                  <c:v>0.52280951741403359</c:v>
                </c:pt>
                <c:pt idx="1018">
                  <c:v>0.52280951741403359</c:v>
                </c:pt>
                <c:pt idx="1019">
                  <c:v>0.52280951741403359</c:v>
                </c:pt>
                <c:pt idx="1020">
                  <c:v>0.52280951741403359</c:v>
                </c:pt>
                <c:pt idx="1021">
                  <c:v>0.52280951741403359</c:v>
                </c:pt>
                <c:pt idx="1022">
                  <c:v>0.52280951741403359</c:v>
                </c:pt>
                <c:pt idx="1023">
                  <c:v>0.52280951741403359</c:v>
                </c:pt>
                <c:pt idx="1024">
                  <c:v>0.52280951741403359</c:v>
                </c:pt>
                <c:pt idx="1025">
                  <c:v>0.52280951741403359</c:v>
                </c:pt>
                <c:pt idx="1026">
                  <c:v>0.52280951741403359</c:v>
                </c:pt>
                <c:pt idx="1027">
                  <c:v>0.52280951741403359</c:v>
                </c:pt>
                <c:pt idx="1028">
                  <c:v>0.52280951741403359</c:v>
                </c:pt>
                <c:pt idx="1029">
                  <c:v>0.52280951741403359</c:v>
                </c:pt>
                <c:pt idx="1030">
                  <c:v>0.52280951741403359</c:v>
                </c:pt>
                <c:pt idx="1031">
                  <c:v>0.52280951741403359</c:v>
                </c:pt>
                <c:pt idx="1032">
                  <c:v>0.52280951741403359</c:v>
                </c:pt>
                <c:pt idx="1033">
                  <c:v>0.52280951741403359</c:v>
                </c:pt>
                <c:pt idx="1034">
                  <c:v>0.52280951741403359</c:v>
                </c:pt>
                <c:pt idx="1035">
                  <c:v>0.52280951741403359</c:v>
                </c:pt>
                <c:pt idx="1036">
                  <c:v>0.52280951741403359</c:v>
                </c:pt>
                <c:pt idx="1037">
                  <c:v>0.52280951741403359</c:v>
                </c:pt>
                <c:pt idx="1038">
                  <c:v>0.52280951741403359</c:v>
                </c:pt>
                <c:pt idx="1039">
                  <c:v>0.52280951741403359</c:v>
                </c:pt>
                <c:pt idx="1040">
                  <c:v>0.52280951741403359</c:v>
                </c:pt>
                <c:pt idx="1041">
                  <c:v>0.52280951741403359</c:v>
                </c:pt>
                <c:pt idx="1042">
                  <c:v>0.52280951741403359</c:v>
                </c:pt>
                <c:pt idx="1043">
                  <c:v>0.52280951741403359</c:v>
                </c:pt>
                <c:pt idx="1044">
                  <c:v>0.52280951741403359</c:v>
                </c:pt>
                <c:pt idx="1045">
                  <c:v>0.52280951741403359</c:v>
                </c:pt>
                <c:pt idx="1046">
                  <c:v>0.52280951741403359</c:v>
                </c:pt>
                <c:pt idx="1047">
                  <c:v>0.52280951741403359</c:v>
                </c:pt>
                <c:pt idx="1048">
                  <c:v>0.52280951741403359</c:v>
                </c:pt>
                <c:pt idx="1049">
                  <c:v>0.52280951741403359</c:v>
                </c:pt>
                <c:pt idx="1050">
                  <c:v>0.52394875058804402</c:v>
                </c:pt>
                <c:pt idx="1051">
                  <c:v>0.52605606582353615</c:v>
                </c:pt>
                <c:pt idx="1052">
                  <c:v>0.52871653352558312</c:v>
                </c:pt>
                <c:pt idx="1053">
                  <c:v>0.53194062149888688</c:v>
                </c:pt>
                <c:pt idx="1054">
                  <c:v>0.53593487211703639</c:v>
                </c:pt>
                <c:pt idx="1055">
                  <c:v>0.54077906530173969</c:v>
                </c:pt>
                <c:pt idx="1056">
                  <c:v>0.54628082751048967</c:v>
                </c:pt>
                <c:pt idx="1057">
                  <c:v>0.55155181325495539</c:v>
                </c:pt>
                <c:pt idx="1058">
                  <c:v>0.5555493205734312</c:v>
                </c:pt>
                <c:pt idx="1059">
                  <c:v>0.55850892704291299</c:v>
                </c:pt>
                <c:pt idx="1060">
                  <c:v>0.56055583595409453</c:v>
                </c:pt>
                <c:pt idx="1061">
                  <c:v>0.56153044640583261</c:v>
                </c:pt>
                <c:pt idx="1062">
                  <c:v>0.56169786379792619</c:v>
                </c:pt>
                <c:pt idx="1063">
                  <c:v>0.56169786379792619</c:v>
                </c:pt>
                <c:pt idx="1064">
                  <c:v>0.56169786379792619</c:v>
                </c:pt>
                <c:pt idx="1065">
                  <c:v>0.56169786379792619</c:v>
                </c:pt>
                <c:pt idx="1066">
                  <c:v>0.56169786379792619</c:v>
                </c:pt>
                <c:pt idx="1067">
                  <c:v>0.56169786379792619</c:v>
                </c:pt>
                <c:pt idx="1068">
                  <c:v>0.56169786379792619</c:v>
                </c:pt>
                <c:pt idx="1069">
                  <c:v>0.56169786379792619</c:v>
                </c:pt>
                <c:pt idx="1070">
                  <c:v>0.56169786379792619</c:v>
                </c:pt>
                <c:pt idx="1071">
                  <c:v>0.56169786379792619</c:v>
                </c:pt>
                <c:pt idx="1072">
                  <c:v>0.56169786379792619</c:v>
                </c:pt>
                <c:pt idx="1073">
                  <c:v>0.56169786379792619</c:v>
                </c:pt>
                <c:pt idx="1074">
                  <c:v>0.56169786379792619</c:v>
                </c:pt>
                <c:pt idx="1075">
                  <c:v>0.56169786379792619</c:v>
                </c:pt>
                <c:pt idx="1076">
                  <c:v>0.56169786379792619</c:v>
                </c:pt>
                <c:pt idx="1077">
                  <c:v>0.56169786379792619</c:v>
                </c:pt>
                <c:pt idx="1078">
                  <c:v>0.56169786379792619</c:v>
                </c:pt>
                <c:pt idx="1079">
                  <c:v>0.56169786379792619</c:v>
                </c:pt>
                <c:pt idx="1080">
                  <c:v>0.56169786379792619</c:v>
                </c:pt>
                <c:pt idx="1081">
                  <c:v>0.56169786379792619</c:v>
                </c:pt>
                <c:pt idx="1082">
                  <c:v>0.56169786379792619</c:v>
                </c:pt>
                <c:pt idx="1083">
                  <c:v>0.56241693822205052</c:v>
                </c:pt>
                <c:pt idx="1084">
                  <c:v>0.56433093151465874</c:v>
                </c:pt>
                <c:pt idx="1085">
                  <c:v>0.56531898600196162</c:v>
                </c:pt>
                <c:pt idx="1086">
                  <c:v>0.56531898600196162</c:v>
                </c:pt>
                <c:pt idx="1087">
                  <c:v>0.56531898600196162</c:v>
                </c:pt>
                <c:pt idx="1088">
                  <c:v>0.56531898600196162</c:v>
                </c:pt>
                <c:pt idx="1089">
                  <c:v>0.56531898600196162</c:v>
                </c:pt>
                <c:pt idx="1090">
                  <c:v>0.56531898600196162</c:v>
                </c:pt>
                <c:pt idx="1091">
                  <c:v>0.56531898600196162</c:v>
                </c:pt>
                <c:pt idx="1092">
                  <c:v>0.56531898600196162</c:v>
                </c:pt>
                <c:pt idx="1093">
                  <c:v>0.56531898600196162</c:v>
                </c:pt>
                <c:pt idx="1094">
                  <c:v>0.56531898600196162</c:v>
                </c:pt>
                <c:pt idx="1095">
                  <c:v>0.56531898600196162</c:v>
                </c:pt>
                <c:pt idx="1096">
                  <c:v>0.56531898600196162</c:v>
                </c:pt>
                <c:pt idx="1097">
                  <c:v>0.56531898600196162</c:v>
                </c:pt>
                <c:pt idx="1098">
                  <c:v>0.56546452529672109</c:v>
                </c:pt>
                <c:pt idx="1099">
                  <c:v>0.5673759254462365</c:v>
                </c:pt>
                <c:pt idx="1100">
                  <c:v>0.56949912071701603</c:v>
                </c:pt>
                <c:pt idx="1101">
                  <c:v>0.57008420146424232</c:v>
                </c:pt>
                <c:pt idx="1102">
                  <c:v>0.57008420146424232</c:v>
                </c:pt>
                <c:pt idx="1103">
                  <c:v>0.57008420146424232</c:v>
                </c:pt>
                <c:pt idx="1104">
                  <c:v>0.57008420146424232</c:v>
                </c:pt>
                <c:pt idx="1105">
                  <c:v>0.57008420146424232</c:v>
                </c:pt>
                <c:pt idx="1106">
                  <c:v>0.57008420146424232</c:v>
                </c:pt>
                <c:pt idx="1107">
                  <c:v>0.57008420146424232</c:v>
                </c:pt>
                <c:pt idx="1108">
                  <c:v>0.57008420146424232</c:v>
                </c:pt>
                <c:pt idx="1109">
                  <c:v>0.57111029695756144</c:v>
                </c:pt>
                <c:pt idx="1110">
                  <c:v>0.57205529266658228</c:v>
                </c:pt>
                <c:pt idx="1111">
                  <c:v>0.57205529266658228</c:v>
                </c:pt>
                <c:pt idx="1112">
                  <c:v>0.57205529266658228</c:v>
                </c:pt>
                <c:pt idx="1113">
                  <c:v>0.57205529266658228</c:v>
                </c:pt>
                <c:pt idx="1114">
                  <c:v>0.57205529266658228</c:v>
                </c:pt>
                <c:pt idx="1115">
                  <c:v>0.57205529266658228</c:v>
                </c:pt>
                <c:pt idx="1116">
                  <c:v>0.57205529266658228</c:v>
                </c:pt>
                <c:pt idx="1117">
                  <c:v>0.57205529266658228</c:v>
                </c:pt>
                <c:pt idx="1118">
                  <c:v>0.57205529266658228</c:v>
                </c:pt>
                <c:pt idx="1119">
                  <c:v>0.5729769659624433</c:v>
                </c:pt>
                <c:pt idx="1120">
                  <c:v>0.57334957645173812</c:v>
                </c:pt>
                <c:pt idx="1121">
                  <c:v>0.57334957645173812</c:v>
                </c:pt>
                <c:pt idx="1122">
                  <c:v>0.57334957645173812</c:v>
                </c:pt>
                <c:pt idx="1123">
                  <c:v>0.57446020463790171</c:v>
                </c:pt>
                <c:pt idx="1124">
                  <c:v>0.57790195787100229</c:v>
                </c:pt>
                <c:pt idx="1125">
                  <c:v>0.58420606170659661</c:v>
                </c:pt>
                <c:pt idx="1126">
                  <c:v>0.59248745777230394</c:v>
                </c:pt>
                <c:pt idx="1127">
                  <c:v>0.60080592013655343</c:v>
                </c:pt>
                <c:pt idx="1128">
                  <c:v>0.60819406605475546</c:v>
                </c:pt>
                <c:pt idx="1129">
                  <c:v>0.61385111615394794</c:v>
                </c:pt>
                <c:pt idx="1130">
                  <c:v>0.61787521803123269</c:v>
                </c:pt>
                <c:pt idx="1131">
                  <c:v>0.62110878653247481</c:v>
                </c:pt>
                <c:pt idx="1132">
                  <c:v>0.62401113296534994</c:v>
                </c:pt>
                <c:pt idx="1133">
                  <c:v>0.62685317370209348</c:v>
                </c:pt>
                <c:pt idx="1134">
                  <c:v>0.62948785577075206</c:v>
                </c:pt>
                <c:pt idx="1135">
                  <c:v>0.63155485508647013</c:v>
                </c:pt>
                <c:pt idx="1136">
                  <c:v>0.63276255530671355</c:v>
                </c:pt>
                <c:pt idx="1137">
                  <c:v>0.63316432679689416</c:v>
                </c:pt>
                <c:pt idx="1138">
                  <c:v>0.63316432679689416</c:v>
                </c:pt>
                <c:pt idx="1139">
                  <c:v>0.63316432679689416</c:v>
                </c:pt>
                <c:pt idx="1140">
                  <c:v>0.63316432679689416</c:v>
                </c:pt>
                <c:pt idx="1141">
                  <c:v>0.63316432679689416</c:v>
                </c:pt>
                <c:pt idx="1142">
                  <c:v>0.63316432679689416</c:v>
                </c:pt>
                <c:pt idx="1143">
                  <c:v>0.63316432679689416</c:v>
                </c:pt>
                <c:pt idx="1144">
                  <c:v>0.63316432679689416</c:v>
                </c:pt>
                <c:pt idx="1145">
                  <c:v>0.63316432679689416</c:v>
                </c:pt>
                <c:pt idx="1146">
                  <c:v>0.63363162109644</c:v>
                </c:pt>
                <c:pt idx="1147">
                  <c:v>0.63631198257452914</c:v>
                </c:pt>
                <c:pt idx="1148">
                  <c:v>0.63883497931989464</c:v>
                </c:pt>
                <c:pt idx="1149">
                  <c:v>0.64000547593779156</c:v>
                </c:pt>
                <c:pt idx="1150">
                  <c:v>0.64027689603050242</c:v>
                </c:pt>
                <c:pt idx="1151">
                  <c:v>0.64027689603050242</c:v>
                </c:pt>
                <c:pt idx="1152">
                  <c:v>0.64027689603050242</c:v>
                </c:pt>
                <c:pt idx="1153">
                  <c:v>0.64027689603050242</c:v>
                </c:pt>
                <c:pt idx="1154">
                  <c:v>0.64027689603050242</c:v>
                </c:pt>
                <c:pt idx="1155">
                  <c:v>0.64027689603050242</c:v>
                </c:pt>
                <c:pt idx="1156">
                  <c:v>0.64027689603050242</c:v>
                </c:pt>
                <c:pt idx="1157">
                  <c:v>0.64027689603050242</c:v>
                </c:pt>
                <c:pt idx="1158">
                  <c:v>0.64027689603050242</c:v>
                </c:pt>
                <c:pt idx="1159">
                  <c:v>0.64027689603050242</c:v>
                </c:pt>
                <c:pt idx="1160">
                  <c:v>0.64027689603050242</c:v>
                </c:pt>
                <c:pt idx="1161">
                  <c:v>0.64027689603050242</c:v>
                </c:pt>
                <c:pt idx="1162">
                  <c:v>0.64027689603050242</c:v>
                </c:pt>
                <c:pt idx="1163">
                  <c:v>0.64027689603050242</c:v>
                </c:pt>
                <c:pt idx="1164">
                  <c:v>0.64027689603050242</c:v>
                </c:pt>
                <c:pt idx="1165">
                  <c:v>0.64027689603050242</c:v>
                </c:pt>
                <c:pt idx="1166">
                  <c:v>0.64027689603050242</c:v>
                </c:pt>
                <c:pt idx="1167">
                  <c:v>0.64027689603050242</c:v>
                </c:pt>
                <c:pt idx="1168">
                  <c:v>0.64027689603050242</c:v>
                </c:pt>
                <c:pt idx="1169">
                  <c:v>0.64027689603050242</c:v>
                </c:pt>
                <c:pt idx="1170">
                  <c:v>0.64027689603050242</c:v>
                </c:pt>
                <c:pt idx="1171">
                  <c:v>0.64027689603050242</c:v>
                </c:pt>
                <c:pt idx="1172">
                  <c:v>0.64027689603050242</c:v>
                </c:pt>
                <c:pt idx="1173">
                  <c:v>0.64027689603050242</c:v>
                </c:pt>
                <c:pt idx="1174">
                  <c:v>0.64027689603050242</c:v>
                </c:pt>
                <c:pt idx="1175">
                  <c:v>0.64027689603050242</c:v>
                </c:pt>
                <c:pt idx="1176">
                  <c:v>0.64027689603050242</c:v>
                </c:pt>
                <c:pt idx="1177">
                  <c:v>0.64027689603050242</c:v>
                </c:pt>
                <c:pt idx="1178">
                  <c:v>0.64027689603050242</c:v>
                </c:pt>
                <c:pt idx="1179">
                  <c:v>0.64027689603050242</c:v>
                </c:pt>
                <c:pt idx="1180">
                  <c:v>0.64027689603050242</c:v>
                </c:pt>
                <c:pt idx="1181">
                  <c:v>0.64027689603050242</c:v>
                </c:pt>
                <c:pt idx="1182">
                  <c:v>0.64027689603050242</c:v>
                </c:pt>
                <c:pt idx="1183">
                  <c:v>0.64027689603050242</c:v>
                </c:pt>
                <c:pt idx="1184">
                  <c:v>0.64027689603050242</c:v>
                </c:pt>
                <c:pt idx="1185">
                  <c:v>0.64027689603050242</c:v>
                </c:pt>
                <c:pt idx="1186">
                  <c:v>0.64027689603050242</c:v>
                </c:pt>
                <c:pt idx="1187">
                  <c:v>0.64027689603050242</c:v>
                </c:pt>
                <c:pt idx="1188">
                  <c:v>0.64027689603050242</c:v>
                </c:pt>
                <c:pt idx="1189">
                  <c:v>0.64027689603050242</c:v>
                </c:pt>
                <c:pt idx="1190">
                  <c:v>0.64027689603050242</c:v>
                </c:pt>
                <c:pt idx="1191">
                  <c:v>0.64027689603050242</c:v>
                </c:pt>
                <c:pt idx="1192">
                  <c:v>0.64027689603050242</c:v>
                </c:pt>
                <c:pt idx="1193">
                  <c:v>0.64027689603050242</c:v>
                </c:pt>
                <c:pt idx="1194">
                  <c:v>0.64027689603050242</c:v>
                </c:pt>
                <c:pt idx="1195">
                  <c:v>0.64027689603050242</c:v>
                </c:pt>
                <c:pt idx="1196">
                  <c:v>0.64027689603050242</c:v>
                </c:pt>
                <c:pt idx="1197">
                  <c:v>0.64027689603050242</c:v>
                </c:pt>
                <c:pt idx="1198">
                  <c:v>0.64027689603050242</c:v>
                </c:pt>
                <c:pt idx="1199">
                  <c:v>0.64027689603050242</c:v>
                </c:pt>
                <c:pt idx="1200">
                  <c:v>0.64027689603050242</c:v>
                </c:pt>
                <c:pt idx="1201">
                  <c:v>0.64027689603050242</c:v>
                </c:pt>
                <c:pt idx="1202">
                  <c:v>0.64027689603050242</c:v>
                </c:pt>
                <c:pt idx="1203">
                  <c:v>0.64027689603050242</c:v>
                </c:pt>
                <c:pt idx="1204">
                  <c:v>0.64027689603050242</c:v>
                </c:pt>
                <c:pt idx="1205">
                  <c:v>0.64027689603050242</c:v>
                </c:pt>
                <c:pt idx="1206">
                  <c:v>0.64027689603050242</c:v>
                </c:pt>
                <c:pt idx="1207">
                  <c:v>0.64027689603050242</c:v>
                </c:pt>
                <c:pt idx="1208">
                  <c:v>0.64027689603050242</c:v>
                </c:pt>
                <c:pt idx="1209">
                  <c:v>0.64027689603050242</c:v>
                </c:pt>
                <c:pt idx="1210">
                  <c:v>0.64027689603050242</c:v>
                </c:pt>
                <c:pt idx="1211">
                  <c:v>0.64027689603050242</c:v>
                </c:pt>
                <c:pt idx="1212">
                  <c:v>0.64027689603050242</c:v>
                </c:pt>
                <c:pt idx="1213">
                  <c:v>0.64027689603050242</c:v>
                </c:pt>
                <c:pt idx="1214">
                  <c:v>0.64027689603050242</c:v>
                </c:pt>
                <c:pt idx="1215">
                  <c:v>0.64027689603050242</c:v>
                </c:pt>
                <c:pt idx="1216">
                  <c:v>0.64027689603050242</c:v>
                </c:pt>
                <c:pt idx="1217">
                  <c:v>0.64027689603050242</c:v>
                </c:pt>
                <c:pt idx="1218">
                  <c:v>0.64027689603050242</c:v>
                </c:pt>
                <c:pt idx="1219">
                  <c:v>0.64027689603050242</c:v>
                </c:pt>
                <c:pt idx="1220">
                  <c:v>0.64027689603050242</c:v>
                </c:pt>
                <c:pt idx="1221">
                  <c:v>0.64027689603050242</c:v>
                </c:pt>
                <c:pt idx="1222">
                  <c:v>0.64027689603050242</c:v>
                </c:pt>
                <c:pt idx="1223">
                  <c:v>0.64027689603050242</c:v>
                </c:pt>
                <c:pt idx="1224">
                  <c:v>0.64027689603050242</c:v>
                </c:pt>
                <c:pt idx="1225">
                  <c:v>0.64027689603050242</c:v>
                </c:pt>
                <c:pt idx="1226">
                  <c:v>0.64027689603050242</c:v>
                </c:pt>
                <c:pt idx="1227">
                  <c:v>0.64027689603050242</c:v>
                </c:pt>
                <c:pt idx="1228">
                  <c:v>0.64027689603050242</c:v>
                </c:pt>
                <c:pt idx="1229">
                  <c:v>0.64027689603050242</c:v>
                </c:pt>
                <c:pt idx="1230">
                  <c:v>0.64027689603050242</c:v>
                </c:pt>
                <c:pt idx="1231">
                  <c:v>0.64027689603050242</c:v>
                </c:pt>
                <c:pt idx="1232">
                  <c:v>0.64027689603050242</c:v>
                </c:pt>
                <c:pt idx="1233">
                  <c:v>0.64027689603050242</c:v>
                </c:pt>
                <c:pt idx="1234">
                  <c:v>0.64027689603050242</c:v>
                </c:pt>
                <c:pt idx="1235">
                  <c:v>0.64027689603050242</c:v>
                </c:pt>
                <c:pt idx="1236">
                  <c:v>0.64027689603050242</c:v>
                </c:pt>
                <c:pt idx="1237">
                  <c:v>0.64027689603050242</c:v>
                </c:pt>
                <c:pt idx="1238">
                  <c:v>0.64027689603050242</c:v>
                </c:pt>
                <c:pt idx="1239">
                  <c:v>0.64027689603050242</c:v>
                </c:pt>
                <c:pt idx="1240">
                  <c:v>0.64027689603050242</c:v>
                </c:pt>
                <c:pt idx="1241">
                  <c:v>0.64027689603050242</c:v>
                </c:pt>
                <c:pt idx="1242">
                  <c:v>0.64027689603050242</c:v>
                </c:pt>
                <c:pt idx="1243">
                  <c:v>0.64027689603050242</c:v>
                </c:pt>
                <c:pt idx="1244">
                  <c:v>0.64027689603050242</c:v>
                </c:pt>
                <c:pt idx="1245">
                  <c:v>0.64027689603050242</c:v>
                </c:pt>
                <c:pt idx="1246">
                  <c:v>0.64027689603050242</c:v>
                </c:pt>
                <c:pt idx="1247">
                  <c:v>0.64027689603050242</c:v>
                </c:pt>
                <c:pt idx="1248">
                  <c:v>0.64027689603050242</c:v>
                </c:pt>
                <c:pt idx="1249">
                  <c:v>0.64027689603050242</c:v>
                </c:pt>
                <c:pt idx="1250">
                  <c:v>0.64027689603050242</c:v>
                </c:pt>
                <c:pt idx="1251">
                  <c:v>0.64027689603050242</c:v>
                </c:pt>
                <c:pt idx="1252">
                  <c:v>0.64027689603050242</c:v>
                </c:pt>
                <c:pt idx="1253">
                  <c:v>0.64027689603050242</c:v>
                </c:pt>
                <c:pt idx="1254">
                  <c:v>0.64027689603050242</c:v>
                </c:pt>
                <c:pt idx="1255">
                  <c:v>0.64027689603050242</c:v>
                </c:pt>
                <c:pt idx="1256">
                  <c:v>0.64027689603050242</c:v>
                </c:pt>
                <c:pt idx="1257">
                  <c:v>0.64027689603050242</c:v>
                </c:pt>
                <c:pt idx="1258">
                  <c:v>0.64027689603050242</c:v>
                </c:pt>
                <c:pt idx="1259">
                  <c:v>0.64027689603050242</c:v>
                </c:pt>
                <c:pt idx="1260">
                  <c:v>0.64027689603050242</c:v>
                </c:pt>
                <c:pt idx="1261">
                  <c:v>0.64027689603050242</c:v>
                </c:pt>
                <c:pt idx="1262">
                  <c:v>0.64027689603050242</c:v>
                </c:pt>
                <c:pt idx="1263">
                  <c:v>0.64027689603050242</c:v>
                </c:pt>
                <c:pt idx="1264">
                  <c:v>0.64027689603050242</c:v>
                </c:pt>
                <c:pt idx="1265">
                  <c:v>0.64027689603050242</c:v>
                </c:pt>
                <c:pt idx="1266">
                  <c:v>0.64027689603050242</c:v>
                </c:pt>
                <c:pt idx="1267">
                  <c:v>0.64027689603050242</c:v>
                </c:pt>
                <c:pt idx="1268">
                  <c:v>0.64027689603050242</c:v>
                </c:pt>
                <c:pt idx="1269">
                  <c:v>0.64027689603050242</c:v>
                </c:pt>
                <c:pt idx="1270">
                  <c:v>0.64027689603050242</c:v>
                </c:pt>
                <c:pt idx="1271">
                  <c:v>0.64027689603050242</c:v>
                </c:pt>
                <c:pt idx="1272">
                  <c:v>0.64027689603050242</c:v>
                </c:pt>
                <c:pt idx="1273">
                  <c:v>0.64027689603050242</c:v>
                </c:pt>
                <c:pt idx="1274">
                  <c:v>0.64027689603050242</c:v>
                </c:pt>
                <c:pt idx="1275">
                  <c:v>0.64027689603050242</c:v>
                </c:pt>
                <c:pt idx="1276">
                  <c:v>0.64027689603050242</c:v>
                </c:pt>
                <c:pt idx="1277">
                  <c:v>0.64027689603050242</c:v>
                </c:pt>
                <c:pt idx="1278">
                  <c:v>0.64027689603050242</c:v>
                </c:pt>
                <c:pt idx="1279">
                  <c:v>0.64027689603050242</c:v>
                </c:pt>
                <c:pt idx="1280">
                  <c:v>0.64027689603050242</c:v>
                </c:pt>
                <c:pt idx="1281">
                  <c:v>0.64027689603050242</c:v>
                </c:pt>
                <c:pt idx="1282">
                  <c:v>0.64027689603050242</c:v>
                </c:pt>
                <c:pt idx="1283">
                  <c:v>0.64027689603050242</c:v>
                </c:pt>
                <c:pt idx="1284">
                  <c:v>0.64027689603050242</c:v>
                </c:pt>
                <c:pt idx="1285">
                  <c:v>0.64027689603050242</c:v>
                </c:pt>
                <c:pt idx="1286">
                  <c:v>0.64027689603050242</c:v>
                </c:pt>
                <c:pt idx="1287">
                  <c:v>0.64027689603050242</c:v>
                </c:pt>
                <c:pt idx="1288">
                  <c:v>0.64027689603050242</c:v>
                </c:pt>
                <c:pt idx="1289">
                  <c:v>0.64027689603050242</c:v>
                </c:pt>
                <c:pt idx="1290">
                  <c:v>0.64027689603050242</c:v>
                </c:pt>
                <c:pt idx="1291">
                  <c:v>0.64027689603050242</c:v>
                </c:pt>
                <c:pt idx="1292">
                  <c:v>0.64027689603050242</c:v>
                </c:pt>
                <c:pt idx="1293">
                  <c:v>0.64027689603050242</c:v>
                </c:pt>
                <c:pt idx="1294">
                  <c:v>0.64027689603050242</c:v>
                </c:pt>
                <c:pt idx="1295">
                  <c:v>0.64027689603050242</c:v>
                </c:pt>
                <c:pt idx="1296">
                  <c:v>0.64027689603050242</c:v>
                </c:pt>
                <c:pt idx="1297">
                  <c:v>0.64027689603050242</c:v>
                </c:pt>
                <c:pt idx="1298">
                  <c:v>0.64027689603050242</c:v>
                </c:pt>
                <c:pt idx="1299">
                  <c:v>0.64027689603050242</c:v>
                </c:pt>
                <c:pt idx="1300">
                  <c:v>0.64027689603050242</c:v>
                </c:pt>
                <c:pt idx="1301">
                  <c:v>0.64027689603050242</c:v>
                </c:pt>
                <c:pt idx="1302">
                  <c:v>0.64027689603050242</c:v>
                </c:pt>
                <c:pt idx="1303">
                  <c:v>0.64027689603050242</c:v>
                </c:pt>
                <c:pt idx="1304">
                  <c:v>0.64027689603050242</c:v>
                </c:pt>
                <c:pt idx="1305">
                  <c:v>0.64027689603050242</c:v>
                </c:pt>
                <c:pt idx="1306">
                  <c:v>0.64027689603050242</c:v>
                </c:pt>
                <c:pt idx="1307">
                  <c:v>0.64027689603050242</c:v>
                </c:pt>
                <c:pt idx="1308">
                  <c:v>0.64027689603050242</c:v>
                </c:pt>
                <c:pt idx="1309">
                  <c:v>0.64027689603050242</c:v>
                </c:pt>
                <c:pt idx="1310">
                  <c:v>0.64027689603050242</c:v>
                </c:pt>
                <c:pt idx="1311">
                  <c:v>0.64027689603050242</c:v>
                </c:pt>
                <c:pt idx="1312">
                  <c:v>0.64027689603050242</c:v>
                </c:pt>
                <c:pt idx="1313">
                  <c:v>0.64027689603050242</c:v>
                </c:pt>
                <c:pt idx="1314">
                  <c:v>0.64027689603050242</c:v>
                </c:pt>
                <c:pt idx="1315">
                  <c:v>0.64027689603050242</c:v>
                </c:pt>
                <c:pt idx="1316">
                  <c:v>0.64027689603050242</c:v>
                </c:pt>
                <c:pt idx="1317">
                  <c:v>0.64027689603050242</c:v>
                </c:pt>
                <c:pt idx="1318">
                  <c:v>0.64027689603050242</c:v>
                </c:pt>
                <c:pt idx="1319">
                  <c:v>0.64027689603050242</c:v>
                </c:pt>
                <c:pt idx="1320">
                  <c:v>0.64027689603050242</c:v>
                </c:pt>
                <c:pt idx="1321">
                  <c:v>0.64027689603050242</c:v>
                </c:pt>
                <c:pt idx="1322">
                  <c:v>0.64027689603050242</c:v>
                </c:pt>
                <c:pt idx="1323">
                  <c:v>0.64027689603050242</c:v>
                </c:pt>
                <c:pt idx="1324">
                  <c:v>0.64027689603050242</c:v>
                </c:pt>
                <c:pt idx="1325">
                  <c:v>0.64027689603050242</c:v>
                </c:pt>
                <c:pt idx="1326">
                  <c:v>0.64027689603050242</c:v>
                </c:pt>
                <c:pt idx="1327">
                  <c:v>0.64027689603050242</c:v>
                </c:pt>
                <c:pt idx="1328">
                  <c:v>0.64027689603050242</c:v>
                </c:pt>
                <c:pt idx="1329">
                  <c:v>0.64027689603050242</c:v>
                </c:pt>
                <c:pt idx="1330">
                  <c:v>0.64027689603050242</c:v>
                </c:pt>
                <c:pt idx="1331">
                  <c:v>0.64027689603050242</c:v>
                </c:pt>
                <c:pt idx="1332">
                  <c:v>0.64027689603050242</c:v>
                </c:pt>
                <c:pt idx="1333">
                  <c:v>0.64027689603050242</c:v>
                </c:pt>
                <c:pt idx="1334">
                  <c:v>0.64027689603050242</c:v>
                </c:pt>
                <c:pt idx="1335">
                  <c:v>0.64027689603050242</c:v>
                </c:pt>
                <c:pt idx="1336">
                  <c:v>0.64027689603050242</c:v>
                </c:pt>
                <c:pt idx="1337">
                  <c:v>0.64027689603050242</c:v>
                </c:pt>
                <c:pt idx="1338">
                  <c:v>0.64027689603050242</c:v>
                </c:pt>
                <c:pt idx="1339">
                  <c:v>0.64027689603050242</c:v>
                </c:pt>
                <c:pt idx="1340">
                  <c:v>0.64027689603050242</c:v>
                </c:pt>
                <c:pt idx="1341">
                  <c:v>0.64027689603050242</c:v>
                </c:pt>
                <c:pt idx="1342">
                  <c:v>0.64027689603050242</c:v>
                </c:pt>
                <c:pt idx="1343">
                  <c:v>0.64027689603050242</c:v>
                </c:pt>
                <c:pt idx="1344">
                  <c:v>0.64027689603050242</c:v>
                </c:pt>
                <c:pt idx="1345">
                  <c:v>0.64027689603050242</c:v>
                </c:pt>
                <c:pt idx="1346">
                  <c:v>0.64027689603050242</c:v>
                </c:pt>
                <c:pt idx="1347">
                  <c:v>0.64027689603050242</c:v>
                </c:pt>
                <c:pt idx="1348">
                  <c:v>0.64027689603050242</c:v>
                </c:pt>
                <c:pt idx="1349">
                  <c:v>0.64027689603050242</c:v>
                </c:pt>
                <c:pt idx="1350">
                  <c:v>0.64027689603050242</c:v>
                </c:pt>
                <c:pt idx="1351">
                  <c:v>0.64090593543269514</c:v>
                </c:pt>
                <c:pt idx="1352">
                  <c:v>0.64200547115784234</c:v>
                </c:pt>
                <c:pt idx="1353">
                  <c:v>0.6432907083485413</c:v>
                </c:pt>
                <c:pt idx="1354">
                  <c:v>0.64475585857025342</c:v>
                </c:pt>
                <c:pt idx="1355">
                  <c:v>0.64651923720316162</c:v>
                </c:pt>
                <c:pt idx="1356">
                  <c:v>0.64881944364967781</c:v>
                </c:pt>
                <c:pt idx="1357">
                  <c:v>0.65150638189287702</c:v>
                </c:pt>
                <c:pt idx="1358">
                  <c:v>0.65443505681192005</c:v>
                </c:pt>
                <c:pt idx="1359">
                  <c:v>0.65769811486116769</c:v>
                </c:pt>
                <c:pt idx="1360">
                  <c:v>0.66104087348547735</c:v>
                </c:pt>
                <c:pt idx="1361">
                  <c:v>0.66338106726795443</c:v>
                </c:pt>
                <c:pt idx="1362">
                  <c:v>0.6638342968750448</c:v>
                </c:pt>
                <c:pt idx="1363">
                  <c:v>0.6638342968750448</c:v>
                </c:pt>
                <c:pt idx="1364">
                  <c:v>0.6638342968750448</c:v>
                </c:pt>
                <c:pt idx="1365">
                  <c:v>0.6638342968750448</c:v>
                </c:pt>
                <c:pt idx="1366">
                  <c:v>0.6638342968750448</c:v>
                </c:pt>
                <c:pt idx="1367">
                  <c:v>0.6638342968750448</c:v>
                </c:pt>
                <c:pt idx="1368">
                  <c:v>0.66521027836600777</c:v>
                </c:pt>
                <c:pt idx="1369">
                  <c:v>0.66743630244869812</c:v>
                </c:pt>
                <c:pt idx="1370">
                  <c:v>0.6683349560000188</c:v>
                </c:pt>
                <c:pt idx="1371">
                  <c:v>0.6683349560000188</c:v>
                </c:pt>
                <c:pt idx="1372">
                  <c:v>0.6683349560000188</c:v>
                </c:pt>
                <c:pt idx="1373">
                  <c:v>0.6683349560000188</c:v>
                </c:pt>
                <c:pt idx="1374">
                  <c:v>0.66865236829922603</c:v>
                </c:pt>
                <c:pt idx="1375">
                  <c:v>0.67035793341263783</c:v>
                </c:pt>
                <c:pt idx="1376">
                  <c:v>0.67431420787822638</c:v>
                </c:pt>
                <c:pt idx="1377">
                  <c:v>0.68109039165486818</c:v>
                </c:pt>
                <c:pt idx="1378">
                  <c:v>0.68867994310686009</c:v>
                </c:pt>
                <c:pt idx="1379">
                  <c:v>0.69546460981218328</c:v>
                </c:pt>
                <c:pt idx="1380">
                  <c:v>0.70141501373045556</c:v>
                </c:pt>
                <c:pt idx="1381">
                  <c:v>0.70496641007638872</c:v>
                </c:pt>
                <c:pt idx="1382">
                  <c:v>0.70496641007638872</c:v>
                </c:pt>
                <c:pt idx="1383">
                  <c:v>0.70496641007638872</c:v>
                </c:pt>
                <c:pt idx="1384">
                  <c:v>0.70496641007638872</c:v>
                </c:pt>
                <c:pt idx="1385">
                  <c:v>0.70496641007638872</c:v>
                </c:pt>
                <c:pt idx="1386">
                  <c:v>0.70496641007638872</c:v>
                </c:pt>
                <c:pt idx="1387">
                  <c:v>0.70496641007638872</c:v>
                </c:pt>
                <c:pt idx="1388">
                  <c:v>0.70496641007638872</c:v>
                </c:pt>
                <c:pt idx="1389">
                  <c:v>0.70496641007638872</c:v>
                </c:pt>
                <c:pt idx="1390">
                  <c:v>0.70496641007638872</c:v>
                </c:pt>
                <c:pt idx="1391">
                  <c:v>0.70496641007638872</c:v>
                </c:pt>
                <c:pt idx="1392">
                  <c:v>0.70496641007638872</c:v>
                </c:pt>
                <c:pt idx="1393">
                  <c:v>0.70496641007638872</c:v>
                </c:pt>
                <c:pt idx="1394">
                  <c:v>0.70496641007638872</c:v>
                </c:pt>
                <c:pt idx="1395">
                  <c:v>0.70496641007638872</c:v>
                </c:pt>
                <c:pt idx="1396">
                  <c:v>0.70496641007638872</c:v>
                </c:pt>
                <c:pt idx="1397">
                  <c:v>0.70525594335660224</c:v>
                </c:pt>
                <c:pt idx="1398">
                  <c:v>0.70602401517649982</c:v>
                </c:pt>
                <c:pt idx="1399">
                  <c:v>0.70725391778788071</c:v>
                </c:pt>
                <c:pt idx="1400">
                  <c:v>0.70892182161326489</c:v>
                </c:pt>
                <c:pt idx="1401">
                  <c:v>0.71082641189209328</c:v>
                </c:pt>
                <c:pt idx="1402">
                  <c:v>0.71319174888341508</c:v>
                </c:pt>
                <c:pt idx="1403">
                  <c:v>0.71681915714729616</c:v>
                </c:pt>
                <c:pt idx="1404">
                  <c:v>0.72247343169334777</c:v>
                </c:pt>
                <c:pt idx="1405">
                  <c:v>0.72867855323198838</c:v>
                </c:pt>
                <c:pt idx="1406">
                  <c:v>0.73311181471786535</c:v>
                </c:pt>
                <c:pt idx="1407">
                  <c:v>0.73485818165779226</c:v>
                </c:pt>
                <c:pt idx="1408">
                  <c:v>0.73485818165779226</c:v>
                </c:pt>
                <c:pt idx="1409">
                  <c:v>0.73485818165779226</c:v>
                </c:pt>
                <c:pt idx="1410">
                  <c:v>0.73485818165779226</c:v>
                </c:pt>
                <c:pt idx="1411">
                  <c:v>0.73485818165779226</c:v>
                </c:pt>
                <c:pt idx="1412">
                  <c:v>0.73488504141495103</c:v>
                </c:pt>
                <c:pt idx="1413">
                  <c:v>0.73488504141495103</c:v>
                </c:pt>
                <c:pt idx="1414">
                  <c:v>0.73488504141495103</c:v>
                </c:pt>
                <c:pt idx="1415">
                  <c:v>0.73488504141495103</c:v>
                </c:pt>
                <c:pt idx="1416">
                  <c:v>0.73488504141495103</c:v>
                </c:pt>
                <c:pt idx="1417">
                  <c:v>0.73488504141495103</c:v>
                </c:pt>
                <c:pt idx="1418">
                  <c:v>0.73488504141495103</c:v>
                </c:pt>
                <c:pt idx="1419">
                  <c:v>0.73488504141495103</c:v>
                </c:pt>
                <c:pt idx="1420">
                  <c:v>0.73488504141495103</c:v>
                </c:pt>
                <c:pt idx="1421">
                  <c:v>0.7366733287039734</c:v>
                </c:pt>
                <c:pt idx="1422">
                  <c:v>0.73984267697297745</c:v>
                </c:pt>
                <c:pt idx="1423">
                  <c:v>0.74181855750625347</c:v>
                </c:pt>
                <c:pt idx="1424">
                  <c:v>0.74181855750625347</c:v>
                </c:pt>
                <c:pt idx="1425">
                  <c:v>0.74181855750625347</c:v>
                </c:pt>
                <c:pt idx="1426">
                  <c:v>0.74181855750625347</c:v>
                </c:pt>
                <c:pt idx="1427">
                  <c:v>0.74181855750625347</c:v>
                </c:pt>
                <c:pt idx="1428">
                  <c:v>0.74181855750625347</c:v>
                </c:pt>
                <c:pt idx="1429">
                  <c:v>0.74181855750625347</c:v>
                </c:pt>
                <c:pt idx="1430">
                  <c:v>0.74290923954725607</c:v>
                </c:pt>
                <c:pt idx="1431">
                  <c:v>0.74599447619801751</c:v>
                </c:pt>
                <c:pt idx="1432">
                  <c:v>0.75107348832536713</c:v>
                </c:pt>
                <c:pt idx="1433">
                  <c:v>0.75644244136051086</c:v>
                </c:pt>
                <c:pt idx="1434">
                  <c:v>0.76098157954074053</c:v>
                </c:pt>
                <c:pt idx="1435">
                  <c:v>0.76324356219069545</c:v>
                </c:pt>
                <c:pt idx="1436">
                  <c:v>0.76335931762361309</c:v>
                </c:pt>
                <c:pt idx="1437">
                  <c:v>0.76335931762361309</c:v>
                </c:pt>
                <c:pt idx="1438">
                  <c:v>0.76335931762361309</c:v>
                </c:pt>
                <c:pt idx="1439">
                  <c:v>0.76335931762361309</c:v>
                </c:pt>
                <c:pt idx="1440">
                  <c:v>0.7633664873868764</c:v>
                </c:pt>
                <c:pt idx="1441">
                  <c:v>0.76408104718508607</c:v>
                </c:pt>
                <c:pt idx="1442">
                  <c:v>0.76494562111828124</c:v>
                </c:pt>
                <c:pt idx="1443">
                  <c:v>0.76528094806265623</c:v>
                </c:pt>
                <c:pt idx="1444">
                  <c:v>0.76528094806265623</c:v>
                </c:pt>
                <c:pt idx="1445">
                  <c:v>0.76528094806265623</c:v>
                </c:pt>
                <c:pt idx="1446">
                  <c:v>0.76528094806265623</c:v>
                </c:pt>
                <c:pt idx="1447">
                  <c:v>0.76619959129917603</c:v>
                </c:pt>
                <c:pt idx="1448">
                  <c:v>0.76814563997995666</c:v>
                </c:pt>
                <c:pt idx="1449">
                  <c:v>0.76984733408382733</c:v>
                </c:pt>
                <c:pt idx="1450">
                  <c:v>0.77050400288189758</c:v>
                </c:pt>
                <c:pt idx="1451">
                  <c:v>0.77059012817940475</c:v>
                </c:pt>
                <c:pt idx="1452">
                  <c:v>0.77059012817940475</c:v>
                </c:pt>
                <c:pt idx="1453">
                  <c:v>0.77059012817940475</c:v>
                </c:pt>
                <c:pt idx="1454">
                  <c:v>0.77059012817940475</c:v>
                </c:pt>
                <c:pt idx="1455">
                  <c:v>0.77059012817940475</c:v>
                </c:pt>
                <c:pt idx="1456">
                  <c:v>0.77059012817940475</c:v>
                </c:pt>
                <c:pt idx="1457">
                  <c:v>0.77059012817940475</c:v>
                </c:pt>
                <c:pt idx="1458">
                  <c:v>0.77059012817940475</c:v>
                </c:pt>
                <c:pt idx="1459">
                  <c:v>0.77059012817940475</c:v>
                </c:pt>
                <c:pt idx="1460">
                  <c:v>0.77059012817940475</c:v>
                </c:pt>
                <c:pt idx="1461">
                  <c:v>0.77059012817940475</c:v>
                </c:pt>
                <c:pt idx="1462">
                  <c:v>0.77059012817940475</c:v>
                </c:pt>
                <c:pt idx="1463">
                  <c:v>0.77059012817940475</c:v>
                </c:pt>
                <c:pt idx="1464">
                  <c:v>0.77059012817940475</c:v>
                </c:pt>
                <c:pt idx="1465">
                  <c:v>0.77059012817940475</c:v>
                </c:pt>
                <c:pt idx="1466">
                  <c:v>0.77059012817940475</c:v>
                </c:pt>
                <c:pt idx="1467">
                  <c:v>0.77059012817940475</c:v>
                </c:pt>
                <c:pt idx="1468">
                  <c:v>0.77059012817940475</c:v>
                </c:pt>
                <c:pt idx="1469">
                  <c:v>0.77059012817940475</c:v>
                </c:pt>
                <c:pt idx="1470">
                  <c:v>0.77059012817940475</c:v>
                </c:pt>
                <c:pt idx="1471">
                  <c:v>0.77059012817940475</c:v>
                </c:pt>
                <c:pt idx="1472">
                  <c:v>0.77059012817940475</c:v>
                </c:pt>
                <c:pt idx="1473">
                  <c:v>0.77059012817940475</c:v>
                </c:pt>
                <c:pt idx="1474">
                  <c:v>0.77059012817940475</c:v>
                </c:pt>
                <c:pt idx="1475">
                  <c:v>0.77059012817940475</c:v>
                </c:pt>
                <c:pt idx="1476">
                  <c:v>0.77059012817940475</c:v>
                </c:pt>
                <c:pt idx="1477">
                  <c:v>0.77059012817940475</c:v>
                </c:pt>
                <c:pt idx="1478">
                  <c:v>0.77059012817940475</c:v>
                </c:pt>
                <c:pt idx="1479">
                  <c:v>0.77059012817940475</c:v>
                </c:pt>
                <c:pt idx="1480">
                  <c:v>0.77059012817940475</c:v>
                </c:pt>
                <c:pt idx="1481">
                  <c:v>0.77059012817940475</c:v>
                </c:pt>
                <c:pt idx="1482">
                  <c:v>0.77059012817940475</c:v>
                </c:pt>
                <c:pt idx="1483">
                  <c:v>0.77059012817940475</c:v>
                </c:pt>
                <c:pt idx="1484">
                  <c:v>0.77059012817940475</c:v>
                </c:pt>
                <c:pt idx="1485">
                  <c:v>0.77059012817940475</c:v>
                </c:pt>
                <c:pt idx="1486">
                  <c:v>0.77059012817940475</c:v>
                </c:pt>
                <c:pt idx="1487">
                  <c:v>0.77059012817940475</c:v>
                </c:pt>
                <c:pt idx="1488">
                  <c:v>0.77059012817940475</c:v>
                </c:pt>
                <c:pt idx="1489">
                  <c:v>0.77059012817940475</c:v>
                </c:pt>
                <c:pt idx="1490">
                  <c:v>0.77059012817940475</c:v>
                </c:pt>
                <c:pt idx="1491">
                  <c:v>0.77059012817940475</c:v>
                </c:pt>
                <c:pt idx="1492">
                  <c:v>0.77059012817940475</c:v>
                </c:pt>
                <c:pt idx="1493">
                  <c:v>0.77059012817940475</c:v>
                </c:pt>
                <c:pt idx="1494">
                  <c:v>0.77059012817940475</c:v>
                </c:pt>
                <c:pt idx="1495">
                  <c:v>0.77059012817940475</c:v>
                </c:pt>
                <c:pt idx="1496">
                  <c:v>0.77059012817940475</c:v>
                </c:pt>
                <c:pt idx="1497">
                  <c:v>0.77059012817940475</c:v>
                </c:pt>
                <c:pt idx="1498">
                  <c:v>0.77059012817940475</c:v>
                </c:pt>
                <c:pt idx="1499">
                  <c:v>0.77059012817940475</c:v>
                </c:pt>
                <c:pt idx="1500">
                  <c:v>0.77059012817940475</c:v>
                </c:pt>
                <c:pt idx="1501">
                  <c:v>0.77059012817940475</c:v>
                </c:pt>
                <c:pt idx="1502">
                  <c:v>0.77059012817940475</c:v>
                </c:pt>
                <c:pt idx="1503">
                  <c:v>0.77059012817940475</c:v>
                </c:pt>
                <c:pt idx="1504">
                  <c:v>0.77059012817940475</c:v>
                </c:pt>
                <c:pt idx="1505">
                  <c:v>0.77059012817940475</c:v>
                </c:pt>
                <c:pt idx="1506">
                  <c:v>0.77059012817940475</c:v>
                </c:pt>
                <c:pt idx="1507">
                  <c:v>0.77059012817940475</c:v>
                </c:pt>
                <c:pt idx="1508">
                  <c:v>0.77059012817940475</c:v>
                </c:pt>
                <c:pt idx="1509">
                  <c:v>0.77059012817940475</c:v>
                </c:pt>
                <c:pt idx="1510">
                  <c:v>0.77059012817940475</c:v>
                </c:pt>
                <c:pt idx="1511">
                  <c:v>0.77059012817940475</c:v>
                </c:pt>
                <c:pt idx="1512">
                  <c:v>0.77059012817940475</c:v>
                </c:pt>
                <c:pt idx="1513">
                  <c:v>0.77059012817940475</c:v>
                </c:pt>
                <c:pt idx="1514">
                  <c:v>0.77059012817940475</c:v>
                </c:pt>
                <c:pt idx="1515">
                  <c:v>0.77059012817940475</c:v>
                </c:pt>
                <c:pt idx="1516">
                  <c:v>0.77059012817940475</c:v>
                </c:pt>
                <c:pt idx="1517">
                  <c:v>0.77059012817940475</c:v>
                </c:pt>
                <c:pt idx="1518">
                  <c:v>0.77059012817940475</c:v>
                </c:pt>
                <c:pt idx="1519">
                  <c:v>0.77059012817940475</c:v>
                </c:pt>
                <c:pt idx="1520">
                  <c:v>0.77059012817940475</c:v>
                </c:pt>
                <c:pt idx="1521">
                  <c:v>0.77059012817940475</c:v>
                </c:pt>
                <c:pt idx="1522">
                  <c:v>0.77059012817940475</c:v>
                </c:pt>
                <c:pt idx="1523">
                  <c:v>0.77059012817940475</c:v>
                </c:pt>
                <c:pt idx="1524">
                  <c:v>0.77059012817940475</c:v>
                </c:pt>
                <c:pt idx="1525">
                  <c:v>0.77187955361632721</c:v>
                </c:pt>
                <c:pt idx="1526">
                  <c:v>0.77456348562163613</c:v>
                </c:pt>
                <c:pt idx="1527">
                  <c:v>0.77808760968050306</c:v>
                </c:pt>
                <c:pt idx="1528">
                  <c:v>0.78158130594922692</c:v>
                </c:pt>
                <c:pt idx="1529">
                  <c:v>0.78437276929488464</c:v>
                </c:pt>
                <c:pt idx="1530">
                  <c:v>0.78617664304329005</c:v>
                </c:pt>
                <c:pt idx="1531">
                  <c:v>0.78682388344237975</c:v>
                </c:pt>
                <c:pt idx="1532">
                  <c:v>0.78682388344237975</c:v>
                </c:pt>
                <c:pt idx="1533">
                  <c:v>0.78682388344237975</c:v>
                </c:pt>
                <c:pt idx="1534">
                  <c:v>0.78682388344237975</c:v>
                </c:pt>
                <c:pt idx="1535">
                  <c:v>0.78682388344237975</c:v>
                </c:pt>
                <c:pt idx="1536">
                  <c:v>0.78682388344237975</c:v>
                </c:pt>
                <c:pt idx="1537">
                  <c:v>0.78682388344237975</c:v>
                </c:pt>
                <c:pt idx="1538">
                  <c:v>0.78682388344237975</c:v>
                </c:pt>
                <c:pt idx="1539">
                  <c:v>0.78682388344237975</c:v>
                </c:pt>
                <c:pt idx="1540">
                  <c:v>0.78682388344237975</c:v>
                </c:pt>
                <c:pt idx="1541">
                  <c:v>0.78682388344237975</c:v>
                </c:pt>
                <c:pt idx="1542">
                  <c:v>0.78682388344237975</c:v>
                </c:pt>
                <c:pt idx="1543">
                  <c:v>0.78682388344237975</c:v>
                </c:pt>
                <c:pt idx="1544">
                  <c:v>0.78682388344237975</c:v>
                </c:pt>
                <c:pt idx="1545">
                  <c:v>0.78682388344237975</c:v>
                </c:pt>
                <c:pt idx="1546">
                  <c:v>0.78682388344237975</c:v>
                </c:pt>
                <c:pt idx="1547">
                  <c:v>0.78682388344237975</c:v>
                </c:pt>
                <c:pt idx="1548">
                  <c:v>0.78682388344237975</c:v>
                </c:pt>
                <c:pt idx="1549">
                  <c:v>0.78682388344237975</c:v>
                </c:pt>
                <c:pt idx="1550">
                  <c:v>0.78682388344237975</c:v>
                </c:pt>
                <c:pt idx="1551">
                  <c:v>0.78682388344237975</c:v>
                </c:pt>
                <c:pt idx="1552">
                  <c:v>0.78682388344237975</c:v>
                </c:pt>
                <c:pt idx="1553">
                  <c:v>0.78682388344237975</c:v>
                </c:pt>
                <c:pt idx="1554">
                  <c:v>0.78682388344237975</c:v>
                </c:pt>
                <c:pt idx="1555">
                  <c:v>0.78682388344237975</c:v>
                </c:pt>
                <c:pt idx="1556">
                  <c:v>0.78682388344237975</c:v>
                </c:pt>
                <c:pt idx="1557">
                  <c:v>0.78682388344237975</c:v>
                </c:pt>
                <c:pt idx="1558">
                  <c:v>0.78682388344237975</c:v>
                </c:pt>
                <c:pt idx="1559">
                  <c:v>0.78682388344237975</c:v>
                </c:pt>
                <c:pt idx="1560">
                  <c:v>0.78682388344237975</c:v>
                </c:pt>
                <c:pt idx="1561">
                  <c:v>0.78682388344237975</c:v>
                </c:pt>
                <c:pt idx="1562">
                  <c:v>0.78682388344237975</c:v>
                </c:pt>
                <c:pt idx="1563">
                  <c:v>0.78682388344237975</c:v>
                </c:pt>
                <c:pt idx="1564">
                  <c:v>0.78682388344237975</c:v>
                </c:pt>
                <c:pt idx="1565">
                  <c:v>0.78682388344237975</c:v>
                </c:pt>
                <c:pt idx="1566">
                  <c:v>0.78682388344237975</c:v>
                </c:pt>
                <c:pt idx="1567">
                  <c:v>0.78682388344237975</c:v>
                </c:pt>
                <c:pt idx="1568">
                  <c:v>0.78682388344237975</c:v>
                </c:pt>
                <c:pt idx="1569">
                  <c:v>0.78682388344237975</c:v>
                </c:pt>
                <c:pt idx="1570">
                  <c:v>0.78682388344237975</c:v>
                </c:pt>
                <c:pt idx="1571">
                  <c:v>0.78682388344237975</c:v>
                </c:pt>
                <c:pt idx="1572">
                  <c:v>0.78682388344237975</c:v>
                </c:pt>
                <c:pt idx="1573">
                  <c:v>0.78682388344237975</c:v>
                </c:pt>
                <c:pt idx="1574">
                  <c:v>0.78682388344237975</c:v>
                </c:pt>
                <c:pt idx="1575">
                  <c:v>0.78682388344237975</c:v>
                </c:pt>
                <c:pt idx="1576">
                  <c:v>0.78682388344237975</c:v>
                </c:pt>
                <c:pt idx="1577">
                  <c:v>0.78682388344237975</c:v>
                </c:pt>
                <c:pt idx="1578">
                  <c:v>0.78682388344237975</c:v>
                </c:pt>
                <c:pt idx="1579">
                  <c:v>0.78682388344237975</c:v>
                </c:pt>
                <c:pt idx="1580">
                  <c:v>0.78682388344237975</c:v>
                </c:pt>
                <c:pt idx="1581">
                  <c:v>0.78682388344237975</c:v>
                </c:pt>
                <c:pt idx="1582">
                  <c:v>0.78682388344237975</c:v>
                </c:pt>
                <c:pt idx="1583">
                  <c:v>0.78682388344237975</c:v>
                </c:pt>
                <c:pt idx="1584">
                  <c:v>0.78682388344237975</c:v>
                </c:pt>
                <c:pt idx="1585">
                  <c:v>0.78682388344237975</c:v>
                </c:pt>
                <c:pt idx="1586">
                  <c:v>0.78682388344237975</c:v>
                </c:pt>
                <c:pt idx="1587">
                  <c:v>0.78682388344237975</c:v>
                </c:pt>
                <c:pt idx="1588">
                  <c:v>0.78682388344237975</c:v>
                </c:pt>
                <c:pt idx="1589">
                  <c:v>0.78682388344237975</c:v>
                </c:pt>
                <c:pt idx="1590">
                  <c:v>0.78682388344237975</c:v>
                </c:pt>
                <c:pt idx="1591">
                  <c:v>0.78682388344237975</c:v>
                </c:pt>
                <c:pt idx="1592">
                  <c:v>0.78682388344237975</c:v>
                </c:pt>
                <c:pt idx="1593">
                  <c:v>0.78682388344237975</c:v>
                </c:pt>
                <c:pt idx="1594">
                  <c:v>0.78682388344237975</c:v>
                </c:pt>
                <c:pt idx="1595">
                  <c:v>0.78682388344237975</c:v>
                </c:pt>
                <c:pt idx="1596">
                  <c:v>0.78682388344237975</c:v>
                </c:pt>
                <c:pt idx="1597">
                  <c:v>0.78682388344237975</c:v>
                </c:pt>
                <c:pt idx="1598">
                  <c:v>0.78682388344237975</c:v>
                </c:pt>
                <c:pt idx="1599">
                  <c:v>0.78682388344237975</c:v>
                </c:pt>
                <c:pt idx="1600">
                  <c:v>0.78682388344237975</c:v>
                </c:pt>
                <c:pt idx="1601">
                  <c:v>0.78682388344237975</c:v>
                </c:pt>
                <c:pt idx="1602">
                  <c:v>0.78682388344237975</c:v>
                </c:pt>
                <c:pt idx="1603">
                  <c:v>0.78682388344237975</c:v>
                </c:pt>
                <c:pt idx="1604">
                  <c:v>0.78682388344237975</c:v>
                </c:pt>
                <c:pt idx="1605">
                  <c:v>0.78682388344237975</c:v>
                </c:pt>
                <c:pt idx="1606">
                  <c:v>0.78682388344237975</c:v>
                </c:pt>
                <c:pt idx="1607">
                  <c:v>0.78682388344237975</c:v>
                </c:pt>
                <c:pt idx="1608">
                  <c:v>0.78682388344237975</c:v>
                </c:pt>
                <c:pt idx="1609">
                  <c:v>0.78682388344237975</c:v>
                </c:pt>
                <c:pt idx="1610">
                  <c:v>0.78682388344237975</c:v>
                </c:pt>
                <c:pt idx="1611">
                  <c:v>0.78682388344237975</c:v>
                </c:pt>
                <c:pt idx="1612">
                  <c:v>0.78682388344237975</c:v>
                </c:pt>
                <c:pt idx="1613">
                  <c:v>0.78682388344237975</c:v>
                </c:pt>
                <c:pt idx="1614">
                  <c:v>0.78682388344237975</c:v>
                </c:pt>
                <c:pt idx="1615">
                  <c:v>0.78682388344237975</c:v>
                </c:pt>
                <c:pt idx="1616">
                  <c:v>0.78682388344237975</c:v>
                </c:pt>
                <c:pt idx="1617">
                  <c:v>0.78682388344237975</c:v>
                </c:pt>
                <c:pt idx="1618">
                  <c:v>0.78682388344237975</c:v>
                </c:pt>
                <c:pt idx="1619">
                  <c:v>0.78682388344237975</c:v>
                </c:pt>
                <c:pt idx="1620">
                  <c:v>0.78682388344237975</c:v>
                </c:pt>
                <c:pt idx="1621">
                  <c:v>0.78682388344237975</c:v>
                </c:pt>
                <c:pt idx="1622">
                  <c:v>0.78682388344237975</c:v>
                </c:pt>
                <c:pt idx="1623">
                  <c:v>0.78682388344237975</c:v>
                </c:pt>
                <c:pt idx="1624">
                  <c:v>0.78682388344237975</c:v>
                </c:pt>
                <c:pt idx="1625">
                  <c:v>0.78682388344237975</c:v>
                </c:pt>
                <c:pt idx="1626">
                  <c:v>0.78682388344237975</c:v>
                </c:pt>
                <c:pt idx="1627">
                  <c:v>0.78682388344237975</c:v>
                </c:pt>
                <c:pt idx="1628">
                  <c:v>0.78682388344237975</c:v>
                </c:pt>
                <c:pt idx="1629">
                  <c:v>0.78702386745918285</c:v>
                </c:pt>
                <c:pt idx="1630">
                  <c:v>0.78742191630603542</c:v>
                </c:pt>
                <c:pt idx="1631">
                  <c:v>0.78742191630603542</c:v>
                </c:pt>
                <c:pt idx="1632">
                  <c:v>0.78742191630603542</c:v>
                </c:pt>
                <c:pt idx="1633">
                  <c:v>0.78742191630603542</c:v>
                </c:pt>
                <c:pt idx="1634">
                  <c:v>0.78742191630603542</c:v>
                </c:pt>
                <c:pt idx="1635">
                  <c:v>0.78742191630603542</c:v>
                </c:pt>
                <c:pt idx="1636">
                  <c:v>0.78742191630603542</c:v>
                </c:pt>
                <c:pt idx="1637">
                  <c:v>0.78742191630603542</c:v>
                </c:pt>
                <c:pt idx="1638">
                  <c:v>0.78742191630603542</c:v>
                </c:pt>
                <c:pt idx="1639">
                  <c:v>0.78742191630603542</c:v>
                </c:pt>
                <c:pt idx="1640">
                  <c:v>0.78742191630603542</c:v>
                </c:pt>
                <c:pt idx="1641">
                  <c:v>0.78742191630603542</c:v>
                </c:pt>
                <c:pt idx="1642">
                  <c:v>0.78742191630603542</c:v>
                </c:pt>
                <c:pt idx="1643">
                  <c:v>0.78742191630603542</c:v>
                </c:pt>
                <c:pt idx="1644">
                  <c:v>0.78742191630603542</c:v>
                </c:pt>
                <c:pt idx="1645">
                  <c:v>0.78742191630603542</c:v>
                </c:pt>
                <c:pt idx="1646">
                  <c:v>0.78742191630603542</c:v>
                </c:pt>
                <c:pt idx="1647">
                  <c:v>0.78742191630603542</c:v>
                </c:pt>
                <c:pt idx="1648">
                  <c:v>0.78742191630603542</c:v>
                </c:pt>
                <c:pt idx="1649">
                  <c:v>0.78742191630603542</c:v>
                </c:pt>
                <c:pt idx="1650">
                  <c:v>0.78742191630603542</c:v>
                </c:pt>
                <c:pt idx="1651">
                  <c:v>0.78742191630603542</c:v>
                </c:pt>
                <c:pt idx="1652">
                  <c:v>0.78742191630603542</c:v>
                </c:pt>
                <c:pt idx="1653">
                  <c:v>0.78742191630603542</c:v>
                </c:pt>
                <c:pt idx="1654">
                  <c:v>0.78742191630603542</c:v>
                </c:pt>
                <c:pt idx="1655">
                  <c:v>0.78742191630603542</c:v>
                </c:pt>
                <c:pt idx="1656">
                  <c:v>0.78742191630603542</c:v>
                </c:pt>
                <c:pt idx="1657">
                  <c:v>0.78742191630603542</c:v>
                </c:pt>
                <c:pt idx="1658">
                  <c:v>0.78742191630603542</c:v>
                </c:pt>
                <c:pt idx="1659">
                  <c:v>0.78742191630603542</c:v>
                </c:pt>
                <c:pt idx="1660">
                  <c:v>0.78742191630603542</c:v>
                </c:pt>
                <c:pt idx="1661">
                  <c:v>0.78742191630603542</c:v>
                </c:pt>
                <c:pt idx="1662">
                  <c:v>0.78742191630603542</c:v>
                </c:pt>
                <c:pt idx="1663">
                  <c:v>0.78742191630603542</c:v>
                </c:pt>
                <c:pt idx="1664">
                  <c:v>0.78742191630603542</c:v>
                </c:pt>
                <c:pt idx="1665">
                  <c:v>0.78742191630603542</c:v>
                </c:pt>
                <c:pt idx="1666">
                  <c:v>0.78742191630603542</c:v>
                </c:pt>
                <c:pt idx="1667">
                  <c:v>0.78742191630603542</c:v>
                </c:pt>
                <c:pt idx="1668">
                  <c:v>0.78742191630603542</c:v>
                </c:pt>
                <c:pt idx="1669">
                  <c:v>0.78742191630603542</c:v>
                </c:pt>
                <c:pt idx="1670">
                  <c:v>0.78742191630603542</c:v>
                </c:pt>
                <c:pt idx="1671">
                  <c:v>0.78742191630603542</c:v>
                </c:pt>
                <c:pt idx="1672">
                  <c:v>0.78742191630603542</c:v>
                </c:pt>
                <c:pt idx="1673">
                  <c:v>0.78742191630603542</c:v>
                </c:pt>
                <c:pt idx="1674">
                  <c:v>0.78742191630603542</c:v>
                </c:pt>
                <c:pt idx="1675">
                  <c:v>0.78742191630603542</c:v>
                </c:pt>
                <c:pt idx="1676">
                  <c:v>0.78742191630603542</c:v>
                </c:pt>
                <c:pt idx="1677">
                  <c:v>0.78742191630603542</c:v>
                </c:pt>
                <c:pt idx="1678">
                  <c:v>0.78742191630603542</c:v>
                </c:pt>
                <c:pt idx="1679">
                  <c:v>0.78742191630603542</c:v>
                </c:pt>
                <c:pt idx="1680">
                  <c:v>0.78742191630603542</c:v>
                </c:pt>
                <c:pt idx="1681">
                  <c:v>0.78742191630603542</c:v>
                </c:pt>
                <c:pt idx="1682">
                  <c:v>0.78742191630603542</c:v>
                </c:pt>
                <c:pt idx="1683">
                  <c:v>0.78742191630603542</c:v>
                </c:pt>
                <c:pt idx="1684">
                  <c:v>0.78742191630603542</c:v>
                </c:pt>
                <c:pt idx="1685">
                  <c:v>0.78742191630603542</c:v>
                </c:pt>
                <c:pt idx="1686">
                  <c:v>0.78742191630603542</c:v>
                </c:pt>
                <c:pt idx="1687">
                  <c:v>0.78742191630603542</c:v>
                </c:pt>
                <c:pt idx="1688">
                  <c:v>0.78742191630603542</c:v>
                </c:pt>
                <c:pt idx="1689">
                  <c:v>0.78742191630603542</c:v>
                </c:pt>
                <c:pt idx="1690">
                  <c:v>0.78742191630603542</c:v>
                </c:pt>
                <c:pt idx="1691">
                  <c:v>0.78742191630603542</c:v>
                </c:pt>
                <c:pt idx="1692">
                  <c:v>0.78742191630603542</c:v>
                </c:pt>
                <c:pt idx="1693">
                  <c:v>0.78742191630603542</c:v>
                </c:pt>
                <c:pt idx="1694">
                  <c:v>0.78742191630603542</c:v>
                </c:pt>
                <c:pt idx="1695">
                  <c:v>0.78742191630603542</c:v>
                </c:pt>
                <c:pt idx="1696">
                  <c:v>0.78742191630603542</c:v>
                </c:pt>
                <c:pt idx="1697">
                  <c:v>0.78742191630603542</c:v>
                </c:pt>
                <c:pt idx="1698">
                  <c:v>0.78742191630603542</c:v>
                </c:pt>
                <c:pt idx="1699">
                  <c:v>0.78742191630603542</c:v>
                </c:pt>
                <c:pt idx="1700">
                  <c:v>0.78742191630603542</c:v>
                </c:pt>
                <c:pt idx="1701">
                  <c:v>0.78742191630603542</c:v>
                </c:pt>
                <c:pt idx="1702">
                  <c:v>0.78742191630603542</c:v>
                </c:pt>
                <c:pt idx="1703">
                  <c:v>0.78742191630603542</c:v>
                </c:pt>
                <c:pt idx="1704">
                  <c:v>0.78742191630603542</c:v>
                </c:pt>
                <c:pt idx="1705">
                  <c:v>0.78742191630603542</c:v>
                </c:pt>
                <c:pt idx="1706">
                  <c:v>0.78742191630603542</c:v>
                </c:pt>
                <c:pt idx="1707">
                  <c:v>0.78742191630603542</c:v>
                </c:pt>
                <c:pt idx="1708">
                  <c:v>0.78742191630603542</c:v>
                </c:pt>
                <c:pt idx="1709">
                  <c:v>0.78742191630603542</c:v>
                </c:pt>
                <c:pt idx="1710">
                  <c:v>0.78742191630603542</c:v>
                </c:pt>
                <c:pt idx="1711">
                  <c:v>0.78742191630603542</c:v>
                </c:pt>
                <c:pt idx="1712">
                  <c:v>0.78742191630603542</c:v>
                </c:pt>
                <c:pt idx="1713">
                  <c:v>0.78742191630603542</c:v>
                </c:pt>
                <c:pt idx="1714">
                  <c:v>0.78742191630603542</c:v>
                </c:pt>
                <c:pt idx="1715">
                  <c:v>0.78742191630603542</c:v>
                </c:pt>
                <c:pt idx="1716">
                  <c:v>0.78742191630603542</c:v>
                </c:pt>
                <c:pt idx="1717">
                  <c:v>0.78742191630603542</c:v>
                </c:pt>
                <c:pt idx="1718">
                  <c:v>0.78742191630603542</c:v>
                </c:pt>
                <c:pt idx="1719">
                  <c:v>0.78742191630603542</c:v>
                </c:pt>
                <c:pt idx="1720">
                  <c:v>0.78742191630603542</c:v>
                </c:pt>
                <c:pt idx="1721">
                  <c:v>0.78742191630603542</c:v>
                </c:pt>
                <c:pt idx="1722">
                  <c:v>0.78742191630603542</c:v>
                </c:pt>
                <c:pt idx="1723">
                  <c:v>0.78742191630603542</c:v>
                </c:pt>
                <c:pt idx="1724">
                  <c:v>0.78742191630603542</c:v>
                </c:pt>
                <c:pt idx="1725">
                  <c:v>0.78742191630603542</c:v>
                </c:pt>
                <c:pt idx="1726">
                  <c:v>0.78742191630603542</c:v>
                </c:pt>
                <c:pt idx="1727">
                  <c:v>0.78742191630603542</c:v>
                </c:pt>
                <c:pt idx="1728">
                  <c:v>0.78742191630603542</c:v>
                </c:pt>
                <c:pt idx="1729">
                  <c:v>0.78742191630603542</c:v>
                </c:pt>
                <c:pt idx="1730">
                  <c:v>0.78868759420947887</c:v>
                </c:pt>
                <c:pt idx="1731">
                  <c:v>0.79067320393066542</c:v>
                </c:pt>
                <c:pt idx="1732">
                  <c:v>0.79293914048181025</c:v>
                </c:pt>
                <c:pt idx="1733">
                  <c:v>0.79505100278640783</c:v>
                </c:pt>
                <c:pt idx="1734">
                  <c:v>0.79699761239578881</c:v>
                </c:pt>
                <c:pt idx="1735">
                  <c:v>0.79896306288526742</c:v>
                </c:pt>
                <c:pt idx="1736">
                  <c:v>0.80131955105803876</c:v>
                </c:pt>
                <c:pt idx="1737">
                  <c:v>0.80386579889068388</c:v>
                </c:pt>
                <c:pt idx="1738">
                  <c:v>0.80639717681172474</c:v>
                </c:pt>
                <c:pt idx="1739">
                  <c:v>0.80872956386936057</c:v>
                </c:pt>
                <c:pt idx="1740">
                  <c:v>0.81032950306716467</c:v>
                </c:pt>
                <c:pt idx="1741">
                  <c:v>0.81085752305539671</c:v>
                </c:pt>
                <c:pt idx="1742">
                  <c:v>0.81085752305539671</c:v>
                </c:pt>
                <c:pt idx="1743">
                  <c:v>0.81085752305539671</c:v>
                </c:pt>
                <c:pt idx="1744">
                  <c:v>0.81085752305539671</c:v>
                </c:pt>
                <c:pt idx="1745">
                  <c:v>0.81085752305539671</c:v>
                </c:pt>
                <c:pt idx="1746">
                  <c:v>0.81085752305539671</c:v>
                </c:pt>
                <c:pt idx="1747">
                  <c:v>0.81085752305539671</c:v>
                </c:pt>
                <c:pt idx="1748">
                  <c:v>0.81085752305539671</c:v>
                </c:pt>
                <c:pt idx="1749">
                  <c:v>0.81085752305539671</c:v>
                </c:pt>
                <c:pt idx="1750">
                  <c:v>0.81085752305539671</c:v>
                </c:pt>
                <c:pt idx="1751">
                  <c:v>0.81085752305539671</c:v>
                </c:pt>
                <c:pt idx="1752">
                  <c:v>0.81085752305539671</c:v>
                </c:pt>
                <c:pt idx="1753">
                  <c:v>0.81085752305539671</c:v>
                </c:pt>
                <c:pt idx="1754">
                  <c:v>0.81085752305539671</c:v>
                </c:pt>
                <c:pt idx="1755">
                  <c:v>0.81085752305539671</c:v>
                </c:pt>
                <c:pt idx="1756">
                  <c:v>0.81085752305539671</c:v>
                </c:pt>
                <c:pt idx="1757">
                  <c:v>0.81085752305539671</c:v>
                </c:pt>
                <c:pt idx="1758">
                  <c:v>0.81085752305539671</c:v>
                </c:pt>
                <c:pt idx="1759">
                  <c:v>0.81085752305539671</c:v>
                </c:pt>
                <c:pt idx="1760">
                  <c:v>0.81085752305539671</c:v>
                </c:pt>
                <c:pt idx="1761">
                  <c:v>0.81085752305539671</c:v>
                </c:pt>
                <c:pt idx="1762">
                  <c:v>0.81085752305539671</c:v>
                </c:pt>
                <c:pt idx="1763">
                  <c:v>0.81085752305539671</c:v>
                </c:pt>
                <c:pt idx="1764">
                  <c:v>0.81085752305539671</c:v>
                </c:pt>
                <c:pt idx="1765">
                  <c:v>0.81085752305539671</c:v>
                </c:pt>
                <c:pt idx="1766">
                  <c:v>0.8110301704988383</c:v>
                </c:pt>
                <c:pt idx="1767">
                  <c:v>0.81236802533841812</c:v>
                </c:pt>
                <c:pt idx="1768">
                  <c:v>0.81510805114004803</c:v>
                </c:pt>
                <c:pt idx="1769">
                  <c:v>0.81931281600657768</c:v>
                </c:pt>
                <c:pt idx="1770">
                  <c:v>0.82461810738932551</c:v>
                </c:pt>
                <c:pt idx="1771">
                  <c:v>0.83030326458155057</c:v>
                </c:pt>
                <c:pt idx="1772">
                  <c:v>0.83584858586988264</c:v>
                </c:pt>
                <c:pt idx="1773">
                  <c:v>0.84101914941477218</c:v>
                </c:pt>
                <c:pt idx="1774">
                  <c:v>0.84551995822390724</c:v>
                </c:pt>
                <c:pt idx="1775">
                  <c:v>0.84930227340417597</c:v>
                </c:pt>
                <c:pt idx="1776">
                  <c:v>0.85270481643534624</c:v>
                </c:pt>
                <c:pt idx="1777">
                  <c:v>0.85610629535086302</c:v>
                </c:pt>
                <c:pt idx="1778">
                  <c:v>0.85983051169739844</c:v>
                </c:pt>
                <c:pt idx="1779">
                  <c:v>0.8640431855919497</c:v>
                </c:pt>
                <c:pt idx="1780">
                  <c:v>0.86854283193909343</c:v>
                </c:pt>
                <c:pt idx="1781">
                  <c:v>0.87286036133340339</c:v>
                </c:pt>
                <c:pt idx="1782">
                  <c:v>0.87658892923801368</c:v>
                </c:pt>
                <c:pt idx="1783">
                  <c:v>0.87956138770003511</c:v>
                </c:pt>
                <c:pt idx="1784">
                  <c:v>0.88178617525708958</c:v>
                </c:pt>
                <c:pt idx="1785">
                  <c:v>0.88352297785985823</c:v>
                </c:pt>
                <c:pt idx="1786">
                  <c:v>0.88501272762570427</c:v>
                </c:pt>
                <c:pt idx="1787">
                  <c:v>0.88636275011781129</c:v>
                </c:pt>
                <c:pt idx="1788">
                  <c:v>0.88765534258222101</c:v>
                </c:pt>
                <c:pt idx="1789">
                  <c:v>0.88898281941019652</c:v>
                </c:pt>
                <c:pt idx="1790">
                  <c:v>0.89038921652939973</c:v>
                </c:pt>
                <c:pt idx="1791">
                  <c:v>0.89183489391605386</c:v>
                </c:pt>
                <c:pt idx="1792">
                  <c:v>0.89317873839226258</c:v>
                </c:pt>
                <c:pt idx="1793">
                  <c:v>0.89417735561225764</c:v>
                </c:pt>
                <c:pt idx="1794">
                  <c:v>0.8949195442833382</c:v>
                </c:pt>
                <c:pt idx="1795">
                  <c:v>0.8949195442833382</c:v>
                </c:pt>
                <c:pt idx="1796">
                  <c:v>0.8949195442833382</c:v>
                </c:pt>
                <c:pt idx="1797">
                  <c:v>0.8949195442833382</c:v>
                </c:pt>
                <c:pt idx="1798">
                  <c:v>0.8949195442833382</c:v>
                </c:pt>
                <c:pt idx="1799">
                  <c:v>0.8949195442833382</c:v>
                </c:pt>
                <c:pt idx="1800">
                  <c:v>0.8949195442833382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CA-4B45-9C05-D6EE1A84C323}"/>
            </c:ext>
          </c:extLst>
        </c:ser>
        <c:ser>
          <c:idx val="0"/>
          <c:order val="1"/>
          <c:tx>
            <c:v>Mechanical KERS</c:v>
          </c:tx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4.5703517847090841E-4</c:v>
                </c:pt>
                <c:pt idx="37">
                  <c:v>2.2107210121938819E-3</c:v>
                </c:pt>
                <c:pt idx="38">
                  <c:v>4.5552059882880075E-3</c:v>
                </c:pt>
                <c:pt idx="39">
                  <c:v>6.5747566224534969E-3</c:v>
                </c:pt>
                <c:pt idx="40">
                  <c:v>8.2294613034154182E-3</c:v>
                </c:pt>
                <c:pt idx="41">
                  <c:v>1.014198142728101E-2</c:v>
                </c:pt>
                <c:pt idx="42">
                  <c:v>1.2439911956741118E-2</c:v>
                </c:pt>
                <c:pt idx="43">
                  <c:v>1.4323062747197888E-2</c:v>
                </c:pt>
                <c:pt idx="44">
                  <c:v>1.5297526968818006E-2</c:v>
                </c:pt>
                <c:pt idx="45">
                  <c:v>1.560985850427919E-2</c:v>
                </c:pt>
                <c:pt idx="46">
                  <c:v>1.5816986044071734E-2</c:v>
                </c:pt>
                <c:pt idx="47">
                  <c:v>1.6159064696192233E-2</c:v>
                </c:pt>
                <c:pt idx="48">
                  <c:v>1.6417197178579743E-2</c:v>
                </c:pt>
                <c:pt idx="49">
                  <c:v>1.6430508930696201E-2</c:v>
                </c:pt>
                <c:pt idx="50">
                  <c:v>1.6430508930696201E-2</c:v>
                </c:pt>
                <c:pt idx="51">
                  <c:v>1.6760953373131063E-2</c:v>
                </c:pt>
                <c:pt idx="52">
                  <c:v>1.7480890671521226E-2</c:v>
                </c:pt>
                <c:pt idx="53">
                  <c:v>1.7973314472515965E-2</c:v>
                </c:pt>
                <c:pt idx="54">
                  <c:v>1.8062031308908648E-2</c:v>
                </c:pt>
                <c:pt idx="55">
                  <c:v>1.8062031308908648E-2</c:v>
                </c:pt>
                <c:pt idx="56">
                  <c:v>1.8062031308908648E-2</c:v>
                </c:pt>
                <c:pt idx="57">
                  <c:v>1.8062031308908648E-2</c:v>
                </c:pt>
                <c:pt idx="58">
                  <c:v>1.8062031308908648E-2</c:v>
                </c:pt>
                <c:pt idx="59">
                  <c:v>1.8062031308908648E-2</c:v>
                </c:pt>
                <c:pt idx="60">
                  <c:v>1.8062031308908648E-2</c:v>
                </c:pt>
                <c:pt idx="61">
                  <c:v>1.8062031308908648E-2</c:v>
                </c:pt>
                <c:pt idx="62">
                  <c:v>1.8062031308908648E-2</c:v>
                </c:pt>
                <c:pt idx="63">
                  <c:v>1.8062031308908648E-2</c:v>
                </c:pt>
                <c:pt idx="64">
                  <c:v>1.8062031308908648E-2</c:v>
                </c:pt>
                <c:pt idx="65">
                  <c:v>1.8062031308908648E-2</c:v>
                </c:pt>
                <c:pt idx="66">
                  <c:v>1.8062031308908648E-2</c:v>
                </c:pt>
                <c:pt idx="67">
                  <c:v>1.8062031308908648E-2</c:v>
                </c:pt>
                <c:pt idx="68">
                  <c:v>1.8062031308908648E-2</c:v>
                </c:pt>
                <c:pt idx="69">
                  <c:v>1.8062031308908648E-2</c:v>
                </c:pt>
                <c:pt idx="70">
                  <c:v>1.8062031308908648E-2</c:v>
                </c:pt>
                <c:pt idx="71">
                  <c:v>1.8062031308908648E-2</c:v>
                </c:pt>
                <c:pt idx="72">
                  <c:v>1.8062031308908648E-2</c:v>
                </c:pt>
                <c:pt idx="73">
                  <c:v>1.8062031308908648E-2</c:v>
                </c:pt>
                <c:pt idx="74">
                  <c:v>1.8062031308908648E-2</c:v>
                </c:pt>
                <c:pt idx="75">
                  <c:v>1.8062031308908648E-2</c:v>
                </c:pt>
                <c:pt idx="76">
                  <c:v>1.8062031308908648E-2</c:v>
                </c:pt>
                <c:pt idx="77">
                  <c:v>1.8062031308908648E-2</c:v>
                </c:pt>
                <c:pt idx="78">
                  <c:v>1.8062031308908648E-2</c:v>
                </c:pt>
                <c:pt idx="79">
                  <c:v>1.8062031308908648E-2</c:v>
                </c:pt>
                <c:pt idx="80">
                  <c:v>1.8137941152305895E-2</c:v>
                </c:pt>
                <c:pt idx="81">
                  <c:v>1.8544407803101702E-2</c:v>
                </c:pt>
                <c:pt idx="82">
                  <c:v>1.8857986304096047E-2</c:v>
                </c:pt>
                <c:pt idx="83">
                  <c:v>1.8857986304096047E-2</c:v>
                </c:pt>
                <c:pt idx="84">
                  <c:v>1.8993344537332407E-2</c:v>
                </c:pt>
                <c:pt idx="85">
                  <c:v>1.9262760251919229E-2</c:v>
                </c:pt>
                <c:pt idx="86">
                  <c:v>1.9489418595698547E-2</c:v>
                </c:pt>
                <c:pt idx="87">
                  <c:v>1.9632756031290093E-2</c:v>
                </c:pt>
                <c:pt idx="88">
                  <c:v>2.0441246338766733E-2</c:v>
                </c:pt>
                <c:pt idx="89">
                  <c:v>2.2835750839627293E-2</c:v>
                </c:pt>
                <c:pt idx="90">
                  <c:v>2.5901277025417915E-2</c:v>
                </c:pt>
                <c:pt idx="91">
                  <c:v>2.8495888197906664E-2</c:v>
                </c:pt>
                <c:pt idx="92">
                  <c:v>2.9995196748208511E-2</c:v>
                </c:pt>
                <c:pt idx="93">
                  <c:v>3.0768891741316064E-2</c:v>
                </c:pt>
                <c:pt idx="94">
                  <c:v>3.1439378283065547E-2</c:v>
                </c:pt>
                <c:pt idx="95">
                  <c:v>3.2070978502684339E-2</c:v>
                </c:pt>
                <c:pt idx="96">
                  <c:v>3.2425139877424375E-2</c:v>
                </c:pt>
                <c:pt idx="97">
                  <c:v>3.2562195990809326E-2</c:v>
                </c:pt>
                <c:pt idx="98">
                  <c:v>3.2646006725920093E-2</c:v>
                </c:pt>
                <c:pt idx="99">
                  <c:v>3.2646006725920093E-2</c:v>
                </c:pt>
                <c:pt idx="100">
                  <c:v>3.2646006725920093E-2</c:v>
                </c:pt>
                <c:pt idx="101">
                  <c:v>3.2646006725920093E-2</c:v>
                </c:pt>
                <c:pt idx="102">
                  <c:v>3.2646006725920093E-2</c:v>
                </c:pt>
                <c:pt idx="103">
                  <c:v>3.2646006725920093E-2</c:v>
                </c:pt>
                <c:pt idx="104">
                  <c:v>3.2646006725920093E-2</c:v>
                </c:pt>
                <c:pt idx="105">
                  <c:v>3.2646006725920093E-2</c:v>
                </c:pt>
                <c:pt idx="106">
                  <c:v>3.2646006725920093E-2</c:v>
                </c:pt>
                <c:pt idx="107">
                  <c:v>3.2646006725920093E-2</c:v>
                </c:pt>
                <c:pt idx="108">
                  <c:v>3.2646006725920093E-2</c:v>
                </c:pt>
                <c:pt idx="109">
                  <c:v>3.2646006725920093E-2</c:v>
                </c:pt>
                <c:pt idx="110">
                  <c:v>3.2646006725920093E-2</c:v>
                </c:pt>
                <c:pt idx="111">
                  <c:v>3.2646006725920093E-2</c:v>
                </c:pt>
                <c:pt idx="112">
                  <c:v>3.2646006725920093E-2</c:v>
                </c:pt>
                <c:pt idx="113">
                  <c:v>3.2646006725920093E-2</c:v>
                </c:pt>
                <c:pt idx="114">
                  <c:v>3.2646006725920093E-2</c:v>
                </c:pt>
                <c:pt idx="115">
                  <c:v>3.2646006725920093E-2</c:v>
                </c:pt>
                <c:pt idx="116">
                  <c:v>3.2646006725920093E-2</c:v>
                </c:pt>
                <c:pt idx="117">
                  <c:v>3.2646006725920093E-2</c:v>
                </c:pt>
                <c:pt idx="118">
                  <c:v>3.2646006725920093E-2</c:v>
                </c:pt>
                <c:pt idx="119">
                  <c:v>3.2646006725920093E-2</c:v>
                </c:pt>
                <c:pt idx="120">
                  <c:v>3.2646006725920093E-2</c:v>
                </c:pt>
                <c:pt idx="121">
                  <c:v>3.2646006725920093E-2</c:v>
                </c:pt>
                <c:pt idx="122">
                  <c:v>3.2646006725920093E-2</c:v>
                </c:pt>
                <c:pt idx="123">
                  <c:v>3.2646006725920093E-2</c:v>
                </c:pt>
                <c:pt idx="124">
                  <c:v>3.2646006725920093E-2</c:v>
                </c:pt>
                <c:pt idx="125">
                  <c:v>3.2646006725920093E-2</c:v>
                </c:pt>
                <c:pt idx="126">
                  <c:v>3.2646006725920093E-2</c:v>
                </c:pt>
                <c:pt idx="127">
                  <c:v>3.2646006725920093E-2</c:v>
                </c:pt>
                <c:pt idx="128">
                  <c:v>3.2646006725920093E-2</c:v>
                </c:pt>
                <c:pt idx="129">
                  <c:v>3.2646006725920093E-2</c:v>
                </c:pt>
                <c:pt idx="130">
                  <c:v>3.2646006725920093E-2</c:v>
                </c:pt>
                <c:pt idx="131">
                  <c:v>3.2646006725920093E-2</c:v>
                </c:pt>
                <c:pt idx="132">
                  <c:v>3.2646006725920093E-2</c:v>
                </c:pt>
                <c:pt idx="133">
                  <c:v>3.2646006725920093E-2</c:v>
                </c:pt>
                <c:pt idx="134">
                  <c:v>3.2646006725920093E-2</c:v>
                </c:pt>
                <c:pt idx="135">
                  <c:v>3.2646006725920093E-2</c:v>
                </c:pt>
                <c:pt idx="136">
                  <c:v>3.2646006725920093E-2</c:v>
                </c:pt>
                <c:pt idx="137">
                  <c:v>3.2646006725920093E-2</c:v>
                </c:pt>
                <c:pt idx="138">
                  <c:v>3.2646006725920093E-2</c:v>
                </c:pt>
                <c:pt idx="139">
                  <c:v>3.2646006725920093E-2</c:v>
                </c:pt>
                <c:pt idx="140">
                  <c:v>3.2646006725920093E-2</c:v>
                </c:pt>
                <c:pt idx="141">
                  <c:v>3.2646006725920093E-2</c:v>
                </c:pt>
                <c:pt idx="142">
                  <c:v>3.2646006725920093E-2</c:v>
                </c:pt>
                <c:pt idx="143">
                  <c:v>3.2646006725920093E-2</c:v>
                </c:pt>
                <c:pt idx="144">
                  <c:v>3.2646006725920093E-2</c:v>
                </c:pt>
                <c:pt idx="145">
                  <c:v>3.2646006725920093E-2</c:v>
                </c:pt>
                <c:pt idx="146">
                  <c:v>3.2646006725920093E-2</c:v>
                </c:pt>
                <c:pt idx="147">
                  <c:v>3.2646006725920093E-2</c:v>
                </c:pt>
                <c:pt idx="148">
                  <c:v>3.2646006725920093E-2</c:v>
                </c:pt>
                <c:pt idx="149">
                  <c:v>3.2646006725920093E-2</c:v>
                </c:pt>
                <c:pt idx="150">
                  <c:v>3.2646006725920093E-2</c:v>
                </c:pt>
                <c:pt idx="151">
                  <c:v>3.3332593690119629E-2</c:v>
                </c:pt>
                <c:pt idx="152">
                  <c:v>3.5364231551441208E-2</c:v>
                </c:pt>
                <c:pt idx="153">
                  <c:v>3.7918081030065685E-2</c:v>
                </c:pt>
                <c:pt idx="154">
                  <c:v>3.9758175819862129E-2</c:v>
                </c:pt>
                <c:pt idx="155">
                  <c:v>4.053224618583081E-2</c:v>
                </c:pt>
                <c:pt idx="156">
                  <c:v>4.0562076091777824E-2</c:v>
                </c:pt>
                <c:pt idx="157">
                  <c:v>4.0562076091777824E-2</c:v>
                </c:pt>
                <c:pt idx="158">
                  <c:v>4.0562076091777824E-2</c:v>
                </c:pt>
                <c:pt idx="159">
                  <c:v>4.0562076091777824E-2</c:v>
                </c:pt>
                <c:pt idx="160">
                  <c:v>4.0562076091777824E-2</c:v>
                </c:pt>
                <c:pt idx="161">
                  <c:v>4.0562076091777824E-2</c:v>
                </c:pt>
                <c:pt idx="162">
                  <c:v>4.0562076091777824E-2</c:v>
                </c:pt>
                <c:pt idx="163">
                  <c:v>4.0562076091777824E-2</c:v>
                </c:pt>
                <c:pt idx="164">
                  <c:v>4.0562076091777824E-2</c:v>
                </c:pt>
                <c:pt idx="165">
                  <c:v>4.0562076091777824E-2</c:v>
                </c:pt>
                <c:pt idx="166">
                  <c:v>4.0562076091777824E-2</c:v>
                </c:pt>
                <c:pt idx="167">
                  <c:v>4.0562076091777824E-2</c:v>
                </c:pt>
                <c:pt idx="168">
                  <c:v>4.0562076091777824E-2</c:v>
                </c:pt>
                <c:pt idx="169">
                  <c:v>4.0562076091777824E-2</c:v>
                </c:pt>
                <c:pt idx="170">
                  <c:v>4.0562076091777824E-2</c:v>
                </c:pt>
                <c:pt idx="171">
                  <c:v>4.1510965139402278E-2</c:v>
                </c:pt>
                <c:pt idx="172">
                  <c:v>4.3909883736661805E-2</c:v>
                </c:pt>
                <c:pt idx="173">
                  <c:v>4.6655915652941575E-2</c:v>
                </c:pt>
                <c:pt idx="174">
                  <c:v>4.8318826841877584E-2</c:v>
                </c:pt>
                <c:pt idx="175">
                  <c:v>4.8742698498691811E-2</c:v>
                </c:pt>
                <c:pt idx="176">
                  <c:v>4.8742698498691811E-2</c:v>
                </c:pt>
                <c:pt idx="177">
                  <c:v>4.8742698498691811E-2</c:v>
                </c:pt>
                <c:pt idx="178">
                  <c:v>4.8742698498691811E-2</c:v>
                </c:pt>
                <c:pt idx="179">
                  <c:v>4.8742698498691811E-2</c:v>
                </c:pt>
                <c:pt idx="180">
                  <c:v>4.8742698498691811E-2</c:v>
                </c:pt>
                <c:pt idx="181">
                  <c:v>4.8742698498691811E-2</c:v>
                </c:pt>
                <c:pt idx="182">
                  <c:v>4.8929629985525275E-2</c:v>
                </c:pt>
                <c:pt idx="183">
                  <c:v>4.9767671332604776E-2</c:v>
                </c:pt>
                <c:pt idx="184">
                  <c:v>5.1056746741312171E-2</c:v>
                </c:pt>
                <c:pt idx="185">
                  <c:v>5.2345789344288629E-2</c:v>
                </c:pt>
                <c:pt idx="186">
                  <c:v>5.3398287406876473E-2</c:v>
                </c:pt>
                <c:pt idx="187">
                  <c:v>5.4166881586013058E-2</c:v>
                </c:pt>
                <c:pt idx="188">
                  <c:v>5.4720399827426658E-2</c:v>
                </c:pt>
                <c:pt idx="189">
                  <c:v>5.5116490049878029E-2</c:v>
                </c:pt>
                <c:pt idx="190">
                  <c:v>5.537833807274465E-2</c:v>
                </c:pt>
                <c:pt idx="191">
                  <c:v>5.5560185019951781E-2</c:v>
                </c:pt>
                <c:pt idx="192">
                  <c:v>5.566963674902007E-2</c:v>
                </c:pt>
                <c:pt idx="193">
                  <c:v>5.5700244797891367E-2</c:v>
                </c:pt>
                <c:pt idx="194">
                  <c:v>5.57007865424788E-2</c:v>
                </c:pt>
                <c:pt idx="195">
                  <c:v>5.57007865424788E-2</c:v>
                </c:pt>
                <c:pt idx="196">
                  <c:v>5.57007865424788E-2</c:v>
                </c:pt>
                <c:pt idx="197">
                  <c:v>5.57007865424788E-2</c:v>
                </c:pt>
                <c:pt idx="198">
                  <c:v>5.57007865424788E-2</c:v>
                </c:pt>
                <c:pt idx="199">
                  <c:v>5.57007865424788E-2</c:v>
                </c:pt>
                <c:pt idx="200">
                  <c:v>5.57007865424788E-2</c:v>
                </c:pt>
                <c:pt idx="201">
                  <c:v>5.57007865424788E-2</c:v>
                </c:pt>
                <c:pt idx="202">
                  <c:v>5.57007865424788E-2</c:v>
                </c:pt>
                <c:pt idx="203">
                  <c:v>5.57007865424788E-2</c:v>
                </c:pt>
                <c:pt idx="204">
                  <c:v>5.57007865424788E-2</c:v>
                </c:pt>
                <c:pt idx="205">
                  <c:v>5.57007865424788E-2</c:v>
                </c:pt>
                <c:pt idx="206">
                  <c:v>5.57007865424788E-2</c:v>
                </c:pt>
                <c:pt idx="207">
                  <c:v>5.57007865424788E-2</c:v>
                </c:pt>
                <c:pt idx="208">
                  <c:v>5.57007865424788E-2</c:v>
                </c:pt>
                <c:pt idx="209">
                  <c:v>5.57007865424788E-2</c:v>
                </c:pt>
                <c:pt idx="210">
                  <c:v>5.57007865424788E-2</c:v>
                </c:pt>
                <c:pt idx="211">
                  <c:v>5.57007865424788E-2</c:v>
                </c:pt>
                <c:pt idx="212">
                  <c:v>5.57007865424788E-2</c:v>
                </c:pt>
                <c:pt idx="213">
                  <c:v>5.57007865424788E-2</c:v>
                </c:pt>
                <c:pt idx="214">
                  <c:v>5.57007865424788E-2</c:v>
                </c:pt>
                <c:pt idx="215">
                  <c:v>5.57007865424788E-2</c:v>
                </c:pt>
                <c:pt idx="216">
                  <c:v>5.57007865424788E-2</c:v>
                </c:pt>
                <c:pt idx="217">
                  <c:v>5.57007865424788E-2</c:v>
                </c:pt>
                <c:pt idx="218">
                  <c:v>5.57007865424788E-2</c:v>
                </c:pt>
                <c:pt idx="219">
                  <c:v>5.57007865424788E-2</c:v>
                </c:pt>
                <c:pt idx="220">
                  <c:v>5.57007865424788E-2</c:v>
                </c:pt>
                <c:pt idx="221">
                  <c:v>5.57007865424788E-2</c:v>
                </c:pt>
                <c:pt idx="222">
                  <c:v>5.57007865424788E-2</c:v>
                </c:pt>
                <c:pt idx="223">
                  <c:v>5.57007865424788E-2</c:v>
                </c:pt>
                <c:pt idx="224">
                  <c:v>5.57007865424788E-2</c:v>
                </c:pt>
                <c:pt idx="225">
                  <c:v>5.57007865424788E-2</c:v>
                </c:pt>
                <c:pt idx="226">
                  <c:v>5.57007865424788E-2</c:v>
                </c:pt>
                <c:pt idx="227">
                  <c:v>5.57007865424788E-2</c:v>
                </c:pt>
                <c:pt idx="228">
                  <c:v>5.57007865424788E-2</c:v>
                </c:pt>
                <c:pt idx="229">
                  <c:v>5.57007865424788E-2</c:v>
                </c:pt>
                <c:pt idx="230">
                  <c:v>5.57007865424788E-2</c:v>
                </c:pt>
                <c:pt idx="231">
                  <c:v>5.57007865424788E-2</c:v>
                </c:pt>
                <c:pt idx="232">
                  <c:v>5.5940006665334149E-2</c:v>
                </c:pt>
                <c:pt idx="233">
                  <c:v>5.7330193611160728E-2</c:v>
                </c:pt>
                <c:pt idx="234">
                  <c:v>5.9089475767910966E-2</c:v>
                </c:pt>
                <c:pt idx="235">
                  <c:v>6.0321075679363262E-2</c:v>
                </c:pt>
                <c:pt idx="236">
                  <c:v>6.0756448023402028E-2</c:v>
                </c:pt>
                <c:pt idx="237">
                  <c:v>6.0956655120251023E-2</c:v>
                </c:pt>
                <c:pt idx="238">
                  <c:v>6.1693618900065472E-2</c:v>
                </c:pt>
                <c:pt idx="239">
                  <c:v>6.3452414761181811E-2</c:v>
                </c:pt>
                <c:pt idx="240">
                  <c:v>6.5844368225892846E-2</c:v>
                </c:pt>
                <c:pt idx="241">
                  <c:v>6.7813270564327621E-2</c:v>
                </c:pt>
                <c:pt idx="242">
                  <c:v>6.9562924755847313E-2</c:v>
                </c:pt>
                <c:pt idx="243">
                  <c:v>7.1402897393613621E-2</c:v>
                </c:pt>
                <c:pt idx="244">
                  <c:v>7.3057602074575553E-2</c:v>
                </c:pt>
                <c:pt idx="245">
                  <c:v>7.4970122198441139E-2</c:v>
                </c:pt>
                <c:pt idx="246">
                  <c:v>7.7268052727901257E-2</c:v>
                </c:pt>
                <c:pt idx="247">
                  <c:v>7.9151203518358026E-2</c:v>
                </c:pt>
                <c:pt idx="248">
                  <c:v>8.0125667739978132E-2</c:v>
                </c:pt>
                <c:pt idx="249">
                  <c:v>8.043799927543932E-2</c:v>
                </c:pt>
                <c:pt idx="250">
                  <c:v>8.0645126815231866E-2</c:v>
                </c:pt>
                <c:pt idx="251">
                  <c:v>8.0987205467352372E-2</c:v>
                </c:pt>
                <c:pt idx="252">
                  <c:v>8.1245337949739885E-2</c:v>
                </c:pt>
                <c:pt idx="253">
                  <c:v>8.1258649701856339E-2</c:v>
                </c:pt>
                <c:pt idx="254">
                  <c:v>8.1258649701856339E-2</c:v>
                </c:pt>
                <c:pt idx="255">
                  <c:v>8.1589094144291205E-2</c:v>
                </c:pt>
                <c:pt idx="256">
                  <c:v>8.2042333850731786E-2</c:v>
                </c:pt>
                <c:pt idx="257">
                  <c:v>8.2042333850731786E-2</c:v>
                </c:pt>
                <c:pt idx="258">
                  <c:v>8.2042333850731786E-2</c:v>
                </c:pt>
                <c:pt idx="259">
                  <c:v>8.2042333850731786E-2</c:v>
                </c:pt>
                <c:pt idx="260">
                  <c:v>8.2042333850731786E-2</c:v>
                </c:pt>
                <c:pt idx="261">
                  <c:v>8.2042333850731786E-2</c:v>
                </c:pt>
                <c:pt idx="262">
                  <c:v>8.2042333850731786E-2</c:v>
                </c:pt>
                <c:pt idx="263">
                  <c:v>8.2042333850731786E-2</c:v>
                </c:pt>
                <c:pt idx="264">
                  <c:v>8.2042333850731786E-2</c:v>
                </c:pt>
                <c:pt idx="265">
                  <c:v>8.2042333850731786E-2</c:v>
                </c:pt>
                <c:pt idx="266">
                  <c:v>8.2042333850731786E-2</c:v>
                </c:pt>
                <c:pt idx="267">
                  <c:v>8.2042333850731786E-2</c:v>
                </c:pt>
                <c:pt idx="268">
                  <c:v>8.2042333850731786E-2</c:v>
                </c:pt>
                <c:pt idx="269">
                  <c:v>8.2042333850731786E-2</c:v>
                </c:pt>
                <c:pt idx="270">
                  <c:v>8.2042333850731786E-2</c:v>
                </c:pt>
                <c:pt idx="271">
                  <c:v>8.2042333850731786E-2</c:v>
                </c:pt>
                <c:pt idx="272">
                  <c:v>8.2042333850731786E-2</c:v>
                </c:pt>
                <c:pt idx="273">
                  <c:v>8.2552172155211045E-2</c:v>
                </c:pt>
                <c:pt idx="274">
                  <c:v>8.4441515938973158E-2</c:v>
                </c:pt>
                <c:pt idx="275">
                  <c:v>8.6829889721182343E-2</c:v>
                </c:pt>
                <c:pt idx="276">
                  <c:v>8.9402558898486972E-2</c:v>
                </c:pt>
                <c:pt idx="277">
                  <c:v>9.2050893709950524E-2</c:v>
                </c:pt>
                <c:pt idx="278">
                  <c:v>9.5126084772675548E-2</c:v>
                </c:pt>
                <c:pt idx="279">
                  <c:v>9.7873081083321253E-2</c:v>
                </c:pt>
                <c:pt idx="280">
                  <c:v>9.9100321154516571E-2</c:v>
                </c:pt>
                <c:pt idx="281">
                  <c:v>9.9100321154516571E-2</c:v>
                </c:pt>
                <c:pt idx="282">
                  <c:v>9.9100321154516571E-2</c:v>
                </c:pt>
                <c:pt idx="283">
                  <c:v>9.9100321154516571E-2</c:v>
                </c:pt>
                <c:pt idx="284">
                  <c:v>9.9100321154516571E-2</c:v>
                </c:pt>
                <c:pt idx="285">
                  <c:v>9.9100321154516571E-2</c:v>
                </c:pt>
                <c:pt idx="286">
                  <c:v>9.9100321154516571E-2</c:v>
                </c:pt>
                <c:pt idx="287">
                  <c:v>9.9100321154516571E-2</c:v>
                </c:pt>
                <c:pt idx="288">
                  <c:v>9.9100321154516571E-2</c:v>
                </c:pt>
                <c:pt idx="289">
                  <c:v>9.9100321154516571E-2</c:v>
                </c:pt>
                <c:pt idx="290">
                  <c:v>9.9100321154516571E-2</c:v>
                </c:pt>
                <c:pt idx="291">
                  <c:v>9.9100321154516571E-2</c:v>
                </c:pt>
                <c:pt idx="292">
                  <c:v>9.9479620901828519E-2</c:v>
                </c:pt>
                <c:pt idx="293">
                  <c:v>9.9982791873699475E-2</c:v>
                </c:pt>
                <c:pt idx="294">
                  <c:v>0.1001441981473158</c:v>
                </c:pt>
                <c:pt idx="295">
                  <c:v>0.1001441981473158</c:v>
                </c:pt>
                <c:pt idx="296">
                  <c:v>0.1001441981473158</c:v>
                </c:pt>
                <c:pt idx="297">
                  <c:v>0.1001441981473158</c:v>
                </c:pt>
                <c:pt idx="298">
                  <c:v>0.1001441981473158</c:v>
                </c:pt>
                <c:pt idx="299">
                  <c:v>0.1001441981473158</c:v>
                </c:pt>
                <c:pt idx="300">
                  <c:v>0.1001441981473158</c:v>
                </c:pt>
                <c:pt idx="301">
                  <c:v>0.1001441981473158</c:v>
                </c:pt>
                <c:pt idx="302">
                  <c:v>0.10031251271329872</c:v>
                </c:pt>
                <c:pt idx="303">
                  <c:v>0.10076607419283146</c:v>
                </c:pt>
                <c:pt idx="304">
                  <c:v>0.10160256343771611</c:v>
                </c:pt>
                <c:pt idx="305">
                  <c:v>0.10269110660117391</c:v>
                </c:pt>
                <c:pt idx="306">
                  <c:v>0.10350454246267961</c:v>
                </c:pt>
                <c:pt idx="307">
                  <c:v>0.10381369425414806</c:v>
                </c:pt>
                <c:pt idx="308">
                  <c:v>0.10381369425414806</c:v>
                </c:pt>
                <c:pt idx="309">
                  <c:v>0.10381369425414806</c:v>
                </c:pt>
                <c:pt idx="310">
                  <c:v>0.10383615772488117</c:v>
                </c:pt>
                <c:pt idx="311">
                  <c:v>0.10400572378901435</c:v>
                </c:pt>
                <c:pt idx="312">
                  <c:v>0.10445890498617075</c:v>
                </c:pt>
                <c:pt idx="313">
                  <c:v>0.10522627465365117</c:v>
                </c:pt>
                <c:pt idx="314">
                  <c:v>0.10619455333866507</c:v>
                </c:pt>
                <c:pt idx="315">
                  <c:v>0.10713155837903807</c:v>
                </c:pt>
                <c:pt idx="316">
                  <c:v>0.10791975772080133</c:v>
                </c:pt>
                <c:pt idx="317">
                  <c:v>0.10880039058009154</c:v>
                </c:pt>
                <c:pt idx="318">
                  <c:v>0.10989815465100845</c:v>
                </c:pt>
                <c:pt idx="319">
                  <c:v>0.11100054131351461</c:v>
                </c:pt>
                <c:pt idx="320">
                  <c:v>0.11156123380844886</c:v>
                </c:pt>
                <c:pt idx="321">
                  <c:v>0.11174044798363343</c:v>
                </c:pt>
                <c:pt idx="322">
                  <c:v>0.11176636950486393</c:v>
                </c:pt>
                <c:pt idx="323">
                  <c:v>0.11176636950486393</c:v>
                </c:pt>
                <c:pt idx="324">
                  <c:v>0.11188229798882368</c:v>
                </c:pt>
                <c:pt idx="325">
                  <c:v>0.11188229798882368</c:v>
                </c:pt>
                <c:pt idx="326">
                  <c:v>0.11188229798882368</c:v>
                </c:pt>
                <c:pt idx="327">
                  <c:v>0.111882747131152</c:v>
                </c:pt>
                <c:pt idx="328">
                  <c:v>0.11259097062663362</c:v>
                </c:pt>
                <c:pt idx="329">
                  <c:v>0.11389331409468097</c:v>
                </c:pt>
                <c:pt idx="330">
                  <c:v>0.11454398053698338</c:v>
                </c:pt>
                <c:pt idx="331">
                  <c:v>0.11459923291031963</c:v>
                </c:pt>
                <c:pt idx="332">
                  <c:v>0.11469469842090903</c:v>
                </c:pt>
                <c:pt idx="333">
                  <c:v>0.11480614185986765</c:v>
                </c:pt>
                <c:pt idx="334">
                  <c:v>0.11487807306323393</c:v>
                </c:pt>
                <c:pt idx="335">
                  <c:v>0.11498447452982666</c:v>
                </c:pt>
                <c:pt idx="336">
                  <c:v>0.11501760328025244</c:v>
                </c:pt>
                <c:pt idx="337">
                  <c:v>0.11501760328025244</c:v>
                </c:pt>
                <c:pt idx="338">
                  <c:v>0.11501760328025244</c:v>
                </c:pt>
                <c:pt idx="339">
                  <c:v>0.11501760328025244</c:v>
                </c:pt>
                <c:pt idx="340">
                  <c:v>0.11501760328025244</c:v>
                </c:pt>
                <c:pt idx="341">
                  <c:v>0.11501760328025244</c:v>
                </c:pt>
                <c:pt idx="342">
                  <c:v>0.11501760328025244</c:v>
                </c:pt>
                <c:pt idx="343">
                  <c:v>0.11501760328025244</c:v>
                </c:pt>
                <c:pt idx="344">
                  <c:v>0.11501760328025244</c:v>
                </c:pt>
                <c:pt idx="345">
                  <c:v>0.11501760328025244</c:v>
                </c:pt>
                <c:pt idx="346">
                  <c:v>0.11501760328025244</c:v>
                </c:pt>
                <c:pt idx="347">
                  <c:v>0.11501760328025244</c:v>
                </c:pt>
                <c:pt idx="348">
                  <c:v>0.11501760328025244</c:v>
                </c:pt>
                <c:pt idx="349">
                  <c:v>0.11501760328025244</c:v>
                </c:pt>
                <c:pt idx="350">
                  <c:v>0.11501760328025244</c:v>
                </c:pt>
                <c:pt idx="351">
                  <c:v>0.11501760328025244</c:v>
                </c:pt>
                <c:pt idx="352">
                  <c:v>0.11501760328025244</c:v>
                </c:pt>
                <c:pt idx="353">
                  <c:v>0.11501760328025244</c:v>
                </c:pt>
                <c:pt idx="354">
                  <c:v>0.11501760328025244</c:v>
                </c:pt>
                <c:pt idx="355">
                  <c:v>0.11501760328025244</c:v>
                </c:pt>
                <c:pt idx="356">
                  <c:v>0.11501760328025244</c:v>
                </c:pt>
                <c:pt idx="357">
                  <c:v>0.11501760328025244</c:v>
                </c:pt>
                <c:pt idx="358">
                  <c:v>0.11523666033884912</c:v>
                </c:pt>
                <c:pt idx="359">
                  <c:v>0.1160069140322617</c:v>
                </c:pt>
                <c:pt idx="360">
                  <c:v>0.11694258464125862</c:v>
                </c:pt>
                <c:pt idx="361">
                  <c:v>0.117648095991697</c:v>
                </c:pt>
                <c:pt idx="362">
                  <c:v>0.11805224470659705</c:v>
                </c:pt>
                <c:pt idx="363">
                  <c:v>0.1182134151073365</c:v>
                </c:pt>
                <c:pt idx="364">
                  <c:v>0.1182134151073365</c:v>
                </c:pt>
                <c:pt idx="365">
                  <c:v>0.1182134151073365</c:v>
                </c:pt>
                <c:pt idx="366">
                  <c:v>0.1182134151073365</c:v>
                </c:pt>
                <c:pt idx="367">
                  <c:v>0.1182134151073365</c:v>
                </c:pt>
                <c:pt idx="368">
                  <c:v>0.1182134151073365</c:v>
                </c:pt>
                <c:pt idx="369">
                  <c:v>0.1182134151073365</c:v>
                </c:pt>
                <c:pt idx="370">
                  <c:v>0.1182134151073365</c:v>
                </c:pt>
                <c:pt idx="371">
                  <c:v>0.1182134151073365</c:v>
                </c:pt>
                <c:pt idx="372">
                  <c:v>0.1189640133982067</c:v>
                </c:pt>
                <c:pt idx="373">
                  <c:v>0.12039255212888154</c:v>
                </c:pt>
                <c:pt idx="374">
                  <c:v>0.12175900294832565</c:v>
                </c:pt>
                <c:pt idx="375">
                  <c:v>0.12268312467769356</c:v>
                </c:pt>
                <c:pt idx="376">
                  <c:v>0.12321815878219294</c:v>
                </c:pt>
                <c:pt idx="377">
                  <c:v>0.12352940672991519</c:v>
                </c:pt>
                <c:pt idx="378">
                  <c:v>0.1237152649916127</c:v>
                </c:pt>
                <c:pt idx="379">
                  <c:v>0.1238341633309805</c:v>
                </c:pt>
                <c:pt idx="380">
                  <c:v>0.12395891003070358</c:v>
                </c:pt>
                <c:pt idx="381">
                  <c:v>0.12409447518213169</c:v>
                </c:pt>
                <c:pt idx="382">
                  <c:v>0.1242095135856726</c:v>
                </c:pt>
                <c:pt idx="383">
                  <c:v>0.12430547411605818</c:v>
                </c:pt>
                <c:pt idx="384">
                  <c:v>0.12437076537550716</c:v>
                </c:pt>
                <c:pt idx="385">
                  <c:v>0.12439086622547559</c:v>
                </c:pt>
                <c:pt idx="386">
                  <c:v>0.12439086622547559</c:v>
                </c:pt>
                <c:pt idx="387">
                  <c:v>0.12439086622547559</c:v>
                </c:pt>
                <c:pt idx="388">
                  <c:v>0.12439086622547559</c:v>
                </c:pt>
                <c:pt idx="389">
                  <c:v>0.12439086622547559</c:v>
                </c:pt>
                <c:pt idx="390">
                  <c:v>0.12439086622547559</c:v>
                </c:pt>
                <c:pt idx="391">
                  <c:v>0.12439086622547559</c:v>
                </c:pt>
                <c:pt idx="392">
                  <c:v>0.12439086622547559</c:v>
                </c:pt>
                <c:pt idx="393">
                  <c:v>0.12439086622547559</c:v>
                </c:pt>
                <c:pt idx="394">
                  <c:v>0.12439086622547559</c:v>
                </c:pt>
                <c:pt idx="395">
                  <c:v>0.12439086622547559</c:v>
                </c:pt>
                <c:pt idx="396">
                  <c:v>0.12439086622547559</c:v>
                </c:pt>
                <c:pt idx="397">
                  <c:v>0.12439086622547559</c:v>
                </c:pt>
                <c:pt idx="398">
                  <c:v>0.12439086622547559</c:v>
                </c:pt>
                <c:pt idx="399">
                  <c:v>0.12439086622547559</c:v>
                </c:pt>
                <c:pt idx="400">
                  <c:v>0.12439086622547559</c:v>
                </c:pt>
                <c:pt idx="401">
                  <c:v>0.12441476970107167</c:v>
                </c:pt>
                <c:pt idx="402">
                  <c:v>0.1249240957747713</c:v>
                </c:pt>
                <c:pt idx="403">
                  <c:v>0.12568886207182184</c:v>
                </c:pt>
                <c:pt idx="404">
                  <c:v>0.12635041687956708</c:v>
                </c:pt>
                <c:pt idx="405">
                  <c:v>0.12692366115469852</c:v>
                </c:pt>
                <c:pt idx="406">
                  <c:v>0.12752571943086671</c:v>
                </c:pt>
                <c:pt idx="407">
                  <c:v>0.1281174310804484</c:v>
                </c:pt>
                <c:pt idx="408">
                  <c:v>0.12854113464050471</c:v>
                </c:pt>
                <c:pt idx="409">
                  <c:v>0.12869455752713077</c:v>
                </c:pt>
                <c:pt idx="410">
                  <c:v>0.12869455752713077</c:v>
                </c:pt>
                <c:pt idx="411">
                  <c:v>0.12869455752713077</c:v>
                </c:pt>
                <c:pt idx="412">
                  <c:v>0.12869455752713077</c:v>
                </c:pt>
                <c:pt idx="413">
                  <c:v>0.12869455752713077</c:v>
                </c:pt>
                <c:pt idx="414">
                  <c:v>0.12869455752713077</c:v>
                </c:pt>
                <c:pt idx="415">
                  <c:v>0.12869455752713077</c:v>
                </c:pt>
                <c:pt idx="416">
                  <c:v>0.12869455752713077</c:v>
                </c:pt>
                <c:pt idx="417">
                  <c:v>0.12869455752713077</c:v>
                </c:pt>
                <c:pt idx="418">
                  <c:v>0.12869455752713077</c:v>
                </c:pt>
                <c:pt idx="419">
                  <c:v>0.12891182997941736</c:v>
                </c:pt>
                <c:pt idx="420">
                  <c:v>0.1292670539145068</c:v>
                </c:pt>
                <c:pt idx="421">
                  <c:v>0.12944268298227057</c:v>
                </c:pt>
                <c:pt idx="422">
                  <c:v>0.12944268298227057</c:v>
                </c:pt>
                <c:pt idx="423">
                  <c:v>0.12944268298227057</c:v>
                </c:pt>
                <c:pt idx="424">
                  <c:v>0.12944268298227057</c:v>
                </c:pt>
                <c:pt idx="425">
                  <c:v>0.12944268298227057</c:v>
                </c:pt>
                <c:pt idx="426">
                  <c:v>0.12944268298227057</c:v>
                </c:pt>
                <c:pt idx="427">
                  <c:v>0.12944268298227057</c:v>
                </c:pt>
                <c:pt idx="428">
                  <c:v>0.12944268298227057</c:v>
                </c:pt>
                <c:pt idx="429">
                  <c:v>0.12944268298227057</c:v>
                </c:pt>
                <c:pt idx="430">
                  <c:v>0.12944268298227057</c:v>
                </c:pt>
                <c:pt idx="431">
                  <c:v>0.12978963347546787</c:v>
                </c:pt>
                <c:pt idx="432">
                  <c:v>0.13009399570202287</c:v>
                </c:pt>
                <c:pt idx="433">
                  <c:v>0.13013038751476652</c:v>
                </c:pt>
                <c:pt idx="434">
                  <c:v>0.13013038751476652</c:v>
                </c:pt>
                <c:pt idx="435">
                  <c:v>0.13057840846580393</c:v>
                </c:pt>
                <c:pt idx="436">
                  <c:v>0.13172195679291515</c:v>
                </c:pt>
                <c:pt idx="437">
                  <c:v>0.13352405136892226</c:v>
                </c:pt>
                <c:pt idx="438">
                  <c:v>0.13573112490430322</c:v>
                </c:pt>
                <c:pt idx="439">
                  <c:v>0.13784184813272998</c:v>
                </c:pt>
                <c:pt idx="440">
                  <c:v>0.13940697366098809</c:v>
                </c:pt>
                <c:pt idx="441">
                  <c:v>0.14021289867750727</c:v>
                </c:pt>
                <c:pt idx="442">
                  <c:v>0.14048665396830456</c:v>
                </c:pt>
                <c:pt idx="443">
                  <c:v>0.14053619092287031</c:v>
                </c:pt>
                <c:pt idx="444">
                  <c:v>0.14053823151616343</c:v>
                </c:pt>
                <c:pt idx="445">
                  <c:v>0.14053823151616343</c:v>
                </c:pt>
                <c:pt idx="446">
                  <c:v>0.14053823151616343</c:v>
                </c:pt>
                <c:pt idx="447">
                  <c:v>0.14053823151616343</c:v>
                </c:pt>
                <c:pt idx="448">
                  <c:v>0.14053823151616343</c:v>
                </c:pt>
                <c:pt idx="449">
                  <c:v>0.14053823151616343</c:v>
                </c:pt>
                <c:pt idx="450">
                  <c:v>0.14053823151616343</c:v>
                </c:pt>
                <c:pt idx="451">
                  <c:v>0.14053823151616343</c:v>
                </c:pt>
                <c:pt idx="452">
                  <c:v>0.14053823151616343</c:v>
                </c:pt>
                <c:pt idx="453">
                  <c:v>0.14053823151616343</c:v>
                </c:pt>
                <c:pt idx="454">
                  <c:v>0.14053823151616343</c:v>
                </c:pt>
                <c:pt idx="455">
                  <c:v>0.14053823151616343</c:v>
                </c:pt>
                <c:pt idx="456">
                  <c:v>0.14053823151616343</c:v>
                </c:pt>
                <c:pt idx="457">
                  <c:v>0.14053823151616343</c:v>
                </c:pt>
                <c:pt idx="458">
                  <c:v>0.14053823151616343</c:v>
                </c:pt>
                <c:pt idx="459">
                  <c:v>0.14053823151616343</c:v>
                </c:pt>
                <c:pt idx="460">
                  <c:v>0.14053823151616343</c:v>
                </c:pt>
                <c:pt idx="461">
                  <c:v>0.14053823151616343</c:v>
                </c:pt>
                <c:pt idx="462">
                  <c:v>0.14053823151616343</c:v>
                </c:pt>
                <c:pt idx="463">
                  <c:v>0.14053823151616343</c:v>
                </c:pt>
                <c:pt idx="464">
                  <c:v>0.14053823151616343</c:v>
                </c:pt>
                <c:pt idx="465">
                  <c:v>0.14053823151616343</c:v>
                </c:pt>
                <c:pt idx="466">
                  <c:v>0.14053823151616343</c:v>
                </c:pt>
                <c:pt idx="467">
                  <c:v>0.14053823151616343</c:v>
                </c:pt>
                <c:pt idx="468">
                  <c:v>0.14053823151616343</c:v>
                </c:pt>
                <c:pt idx="469">
                  <c:v>0.14053823151616343</c:v>
                </c:pt>
                <c:pt idx="470">
                  <c:v>0.14053823151616343</c:v>
                </c:pt>
                <c:pt idx="471">
                  <c:v>0.14053823151616343</c:v>
                </c:pt>
                <c:pt idx="472">
                  <c:v>0.14053823151616343</c:v>
                </c:pt>
                <c:pt idx="473">
                  <c:v>0.14053823151616343</c:v>
                </c:pt>
                <c:pt idx="474">
                  <c:v>0.14053823151616343</c:v>
                </c:pt>
                <c:pt idx="475">
                  <c:v>0.14053823151616343</c:v>
                </c:pt>
                <c:pt idx="476">
                  <c:v>0.14053823151616343</c:v>
                </c:pt>
                <c:pt idx="477">
                  <c:v>0.14053823151616343</c:v>
                </c:pt>
                <c:pt idx="478">
                  <c:v>0.14053823151616343</c:v>
                </c:pt>
                <c:pt idx="479">
                  <c:v>0.14053823151616343</c:v>
                </c:pt>
                <c:pt idx="480">
                  <c:v>0.14053823151616343</c:v>
                </c:pt>
                <c:pt idx="481">
                  <c:v>0.14053823151616343</c:v>
                </c:pt>
                <c:pt idx="482">
                  <c:v>0.14053823151616343</c:v>
                </c:pt>
                <c:pt idx="483">
                  <c:v>0.14053823151616343</c:v>
                </c:pt>
                <c:pt idx="484">
                  <c:v>0.14053823151616343</c:v>
                </c:pt>
                <c:pt idx="485">
                  <c:v>0.14053823151616343</c:v>
                </c:pt>
                <c:pt idx="486">
                  <c:v>0.14053823151616343</c:v>
                </c:pt>
                <c:pt idx="487">
                  <c:v>0.14053823151616343</c:v>
                </c:pt>
                <c:pt idx="488">
                  <c:v>0.14053823151616343</c:v>
                </c:pt>
                <c:pt idx="489">
                  <c:v>0.14053823151616343</c:v>
                </c:pt>
                <c:pt idx="490">
                  <c:v>0.14053823151616343</c:v>
                </c:pt>
                <c:pt idx="491">
                  <c:v>0.14053823151616343</c:v>
                </c:pt>
                <c:pt idx="492">
                  <c:v>0.14053823151616343</c:v>
                </c:pt>
                <c:pt idx="493">
                  <c:v>0.14053823151616343</c:v>
                </c:pt>
                <c:pt idx="494">
                  <c:v>0.14053823151616343</c:v>
                </c:pt>
                <c:pt idx="495">
                  <c:v>0.14053823151616343</c:v>
                </c:pt>
                <c:pt idx="496">
                  <c:v>0.14053823151616343</c:v>
                </c:pt>
                <c:pt idx="497">
                  <c:v>0.14053823151616343</c:v>
                </c:pt>
                <c:pt idx="498">
                  <c:v>0.14053823151616343</c:v>
                </c:pt>
                <c:pt idx="499">
                  <c:v>0.14053823151616343</c:v>
                </c:pt>
                <c:pt idx="500">
                  <c:v>0.14053823151616343</c:v>
                </c:pt>
                <c:pt idx="501">
                  <c:v>0.14053823151616343</c:v>
                </c:pt>
                <c:pt idx="502">
                  <c:v>0.14053823151616343</c:v>
                </c:pt>
                <c:pt idx="503">
                  <c:v>0.14053823151616343</c:v>
                </c:pt>
                <c:pt idx="504">
                  <c:v>0.14053823151616343</c:v>
                </c:pt>
                <c:pt idx="505">
                  <c:v>0.14053823151616343</c:v>
                </c:pt>
                <c:pt idx="506">
                  <c:v>0.14053823151616343</c:v>
                </c:pt>
                <c:pt idx="507">
                  <c:v>0.14053823151616343</c:v>
                </c:pt>
                <c:pt idx="508">
                  <c:v>0.14053823151616343</c:v>
                </c:pt>
                <c:pt idx="509">
                  <c:v>0.14053823151616343</c:v>
                </c:pt>
                <c:pt idx="510">
                  <c:v>0.14053823151616343</c:v>
                </c:pt>
                <c:pt idx="511">
                  <c:v>0.14053823151616343</c:v>
                </c:pt>
                <c:pt idx="512">
                  <c:v>0.14053823151616343</c:v>
                </c:pt>
                <c:pt idx="513">
                  <c:v>0.14053823151616343</c:v>
                </c:pt>
                <c:pt idx="514">
                  <c:v>0.14053823151616343</c:v>
                </c:pt>
                <c:pt idx="515">
                  <c:v>0.14053823151616343</c:v>
                </c:pt>
                <c:pt idx="516">
                  <c:v>0.14053823151616343</c:v>
                </c:pt>
                <c:pt idx="517">
                  <c:v>0.14053823151616343</c:v>
                </c:pt>
                <c:pt idx="518">
                  <c:v>0.14053823151616343</c:v>
                </c:pt>
                <c:pt idx="519">
                  <c:v>0.14054378988094773</c:v>
                </c:pt>
                <c:pt idx="520">
                  <c:v>0.14080931841196981</c:v>
                </c:pt>
                <c:pt idx="521">
                  <c:v>0.14118810053838676</c:v>
                </c:pt>
                <c:pt idx="522">
                  <c:v>0.14164207605622869</c:v>
                </c:pt>
                <c:pt idx="523">
                  <c:v>0.14232492252735235</c:v>
                </c:pt>
                <c:pt idx="524">
                  <c:v>0.14333689669801025</c:v>
                </c:pt>
                <c:pt idx="525">
                  <c:v>0.14440617534179717</c:v>
                </c:pt>
                <c:pt idx="526">
                  <c:v>0.14509101021987536</c:v>
                </c:pt>
                <c:pt idx="527">
                  <c:v>0.14534032706913083</c:v>
                </c:pt>
                <c:pt idx="528">
                  <c:v>0.14540196336760675</c:v>
                </c:pt>
                <c:pt idx="529">
                  <c:v>0.14542065697413387</c:v>
                </c:pt>
                <c:pt idx="530">
                  <c:v>0.14542065697413387</c:v>
                </c:pt>
                <c:pt idx="531">
                  <c:v>0.14542065697413387</c:v>
                </c:pt>
                <c:pt idx="532">
                  <c:v>0.14542065697413387</c:v>
                </c:pt>
                <c:pt idx="533">
                  <c:v>0.14542065697413387</c:v>
                </c:pt>
                <c:pt idx="534">
                  <c:v>0.14542065697413387</c:v>
                </c:pt>
                <c:pt idx="535">
                  <c:v>0.14542065697413387</c:v>
                </c:pt>
                <c:pt idx="536">
                  <c:v>0.14542065697413387</c:v>
                </c:pt>
                <c:pt idx="537">
                  <c:v>0.14542065697413387</c:v>
                </c:pt>
                <c:pt idx="538">
                  <c:v>0.14542065697413387</c:v>
                </c:pt>
                <c:pt idx="539">
                  <c:v>0.14542065697413387</c:v>
                </c:pt>
                <c:pt idx="540">
                  <c:v>0.14542065697413387</c:v>
                </c:pt>
                <c:pt idx="541">
                  <c:v>0.14542065697413387</c:v>
                </c:pt>
                <c:pt idx="542">
                  <c:v>0.14542065697413387</c:v>
                </c:pt>
                <c:pt idx="543">
                  <c:v>0.14550710069246861</c:v>
                </c:pt>
                <c:pt idx="544">
                  <c:v>0.1459084455781097</c:v>
                </c:pt>
                <c:pt idx="545">
                  <c:v>0.1466975918254001</c:v>
                </c:pt>
                <c:pt idx="546">
                  <c:v>0.14748774182009539</c:v>
                </c:pt>
                <c:pt idx="547">
                  <c:v>0.14801643699092928</c:v>
                </c:pt>
                <c:pt idx="548">
                  <c:v>0.14836431436203348</c:v>
                </c:pt>
                <c:pt idx="549">
                  <c:v>0.14861636910918224</c:v>
                </c:pt>
                <c:pt idx="550">
                  <c:v>0.14881846865134693</c:v>
                </c:pt>
                <c:pt idx="551">
                  <c:v>0.14892313963412404</c:v>
                </c:pt>
                <c:pt idx="552">
                  <c:v>0.1490081147938753</c:v>
                </c:pt>
                <c:pt idx="553">
                  <c:v>0.14909022315119044</c:v>
                </c:pt>
                <c:pt idx="554">
                  <c:v>0.14910581915534069</c:v>
                </c:pt>
                <c:pt idx="555">
                  <c:v>0.14910581915534069</c:v>
                </c:pt>
                <c:pt idx="556">
                  <c:v>0.14910581915534069</c:v>
                </c:pt>
                <c:pt idx="557">
                  <c:v>0.14910581915534069</c:v>
                </c:pt>
                <c:pt idx="558">
                  <c:v>0.14910581915534069</c:v>
                </c:pt>
                <c:pt idx="559">
                  <c:v>0.14910581915534069</c:v>
                </c:pt>
                <c:pt idx="560">
                  <c:v>0.14910581915534069</c:v>
                </c:pt>
                <c:pt idx="561">
                  <c:v>0.14910581915534069</c:v>
                </c:pt>
                <c:pt idx="562">
                  <c:v>0.14910581915534069</c:v>
                </c:pt>
                <c:pt idx="563">
                  <c:v>0.14932624116371868</c:v>
                </c:pt>
                <c:pt idx="564">
                  <c:v>0.15051868908872801</c:v>
                </c:pt>
                <c:pt idx="565">
                  <c:v>0.15175832666892849</c:v>
                </c:pt>
                <c:pt idx="566">
                  <c:v>0.15231949112704776</c:v>
                </c:pt>
                <c:pt idx="567">
                  <c:v>0.15231949112704776</c:v>
                </c:pt>
                <c:pt idx="568">
                  <c:v>0.15231949112704776</c:v>
                </c:pt>
                <c:pt idx="569">
                  <c:v>0.15231949112704776</c:v>
                </c:pt>
                <c:pt idx="570">
                  <c:v>0.15231949112704776</c:v>
                </c:pt>
                <c:pt idx="571">
                  <c:v>0.15231949112704776</c:v>
                </c:pt>
                <c:pt idx="572">
                  <c:v>0.15231949112704776</c:v>
                </c:pt>
                <c:pt idx="573">
                  <c:v>0.15231949112704776</c:v>
                </c:pt>
                <c:pt idx="574">
                  <c:v>0.15231949112704776</c:v>
                </c:pt>
                <c:pt idx="575">
                  <c:v>0.15231949112704776</c:v>
                </c:pt>
                <c:pt idx="576">
                  <c:v>0.15231949112704776</c:v>
                </c:pt>
                <c:pt idx="577">
                  <c:v>0.15231949112704776</c:v>
                </c:pt>
                <c:pt idx="578">
                  <c:v>0.15231949112704776</c:v>
                </c:pt>
                <c:pt idx="579">
                  <c:v>0.15231949112704776</c:v>
                </c:pt>
                <c:pt idx="580">
                  <c:v>0.15231949112704776</c:v>
                </c:pt>
                <c:pt idx="581">
                  <c:v>0.15231949112704776</c:v>
                </c:pt>
                <c:pt idx="582">
                  <c:v>0.15231949112704776</c:v>
                </c:pt>
                <c:pt idx="583">
                  <c:v>0.15231949112704776</c:v>
                </c:pt>
                <c:pt idx="584">
                  <c:v>0.15231949112704776</c:v>
                </c:pt>
                <c:pt idx="585">
                  <c:v>0.15231949112704776</c:v>
                </c:pt>
                <c:pt idx="586">
                  <c:v>0.15231949112704776</c:v>
                </c:pt>
                <c:pt idx="587">
                  <c:v>0.15231949112704776</c:v>
                </c:pt>
                <c:pt idx="588">
                  <c:v>0.15231949112704776</c:v>
                </c:pt>
                <c:pt idx="589">
                  <c:v>0.15231949112704776</c:v>
                </c:pt>
                <c:pt idx="590">
                  <c:v>0.15231949112704776</c:v>
                </c:pt>
                <c:pt idx="591">
                  <c:v>0.15231949112704776</c:v>
                </c:pt>
                <c:pt idx="592">
                  <c:v>0.15231949112704776</c:v>
                </c:pt>
                <c:pt idx="593">
                  <c:v>0.15231949112704776</c:v>
                </c:pt>
                <c:pt idx="594">
                  <c:v>0.15231949112704776</c:v>
                </c:pt>
                <c:pt idx="595">
                  <c:v>0.15231949112704776</c:v>
                </c:pt>
                <c:pt idx="596">
                  <c:v>0.15231949112704776</c:v>
                </c:pt>
                <c:pt idx="597">
                  <c:v>0.15231949112704776</c:v>
                </c:pt>
                <c:pt idx="598">
                  <c:v>0.15231949112704776</c:v>
                </c:pt>
                <c:pt idx="599">
                  <c:v>0.15231949112704776</c:v>
                </c:pt>
                <c:pt idx="600">
                  <c:v>0.15231949112704776</c:v>
                </c:pt>
                <c:pt idx="601">
                  <c:v>0.15231949112704776</c:v>
                </c:pt>
                <c:pt idx="602">
                  <c:v>0.15231949112704776</c:v>
                </c:pt>
                <c:pt idx="603">
                  <c:v>0.15231949112704776</c:v>
                </c:pt>
                <c:pt idx="604">
                  <c:v>0.15231949112704776</c:v>
                </c:pt>
                <c:pt idx="605">
                  <c:v>0.15231949112704776</c:v>
                </c:pt>
                <c:pt idx="606">
                  <c:v>0.15231949112704776</c:v>
                </c:pt>
                <c:pt idx="607">
                  <c:v>0.15231949112704776</c:v>
                </c:pt>
                <c:pt idx="608">
                  <c:v>0.15231949112704776</c:v>
                </c:pt>
                <c:pt idx="609">
                  <c:v>0.15231949112704776</c:v>
                </c:pt>
                <c:pt idx="610">
                  <c:v>0.15231949112704776</c:v>
                </c:pt>
                <c:pt idx="611">
                  <c:v>0.15231949112704776</c:v>
                </c:pt>
                <c:pt idx="612">
                  <c:v>0.15231949112704776</c:v>
                </c:pt>
                <c:pt idx="613">
                  <c:v>0.15231949112704776</c:v>
                </c:pt>
                <c:pt idx="614">
                  <c:v>0.15231949112704776</c:v>
                </c:pt>
                <c:pt idx="615">
                  <c:v>0.15231949112704776</c:v>
                </c:pt>
                <c:pt idx="616">
                  <c:v>0.15231949112704776</c:v>
                </c:pt>
                <c:pt idx="617">
                  <c:v>0.15231949112704776</c:v>
                </c:pt>
                <c:pt idx="618">
                  <c:v>0.15241770601135679</c:v>
                </c:pt>
                <c:pt idx="619">
                  <c:v>0.15292429318642672</c:v>
                </c:pt>
                <c:pt idx="620">
                  <c:v>0.15354464777536411</c:v>
                </c:pt>
                <c:pt idx="621">
                  <c:v>0.15383698092174905</c:v>
                </c:pt>
                <c:pt idx="622">
                  <c:v>0.15383698092174905</c:v>
                </c:pt>
                <c:pt idx="623">
                  <c:v>0.15383698092174905</c:v>
                </c:pt>
                <c:pt idx="624">
                  <c:v>0.15383698092174905</c:v>
                </c:pt>
                <c:pt idx="625">
                  <c:v>0.15383698092174905</c:v>
                </c:pt>
                <c:pt idx="626">
                  <c:v>0.15383698092174905</c:v>
                </c:pt>
                <c:pt idx="627">
                  <c:v>0.15383698092174905</c:v>
                </c:pt>
                <c:pt idx="628">
                  <c:v>0.15383698092174905</c:v>
                </c:pt>
                <c:pt idx="629">
                  <c:v>0.15383698092174905</c:v>
                </c:pt>
                <c:pt idx="630">
                  <c:v>0.15383698092174905</c:v>
                </c:pt>
                <c:pt idx="631">
                  <c:v>0.15383698092174905</c:v>
                </c:pt>
                <c:pt idx="632">
                  <c:v>0.15383698092174905</c:v>
                </c:pt>
                <c:pt idx="633">
                  <c:v>0.15383698092174905</c:v>
                </c:pt>
                <c:pt idx="634">
                  <c:v>0.15383698092174905</c:v>
                </c:pt>
                <c:pt idx="635">
                  <c:v>0.15383698092174905</c:v>
                </c:pt>
                <c:pt idx="636">
                  <c:v>0.15383698092174905</c:v>
                </c:pt>
                <c:pt idx="637">
                  <c:v>0.15383698092174905</c:v>
                </c:pt>
                <c:pt idx="638">
                  <c:v>0.15383698092174905</c:v>
                </c:pt>
                <c:pt idx="639">
                  <c:v>0.15383698092174905</c:v>
                </c:pt>
                <c:pt idx="640">
                  <c:v>0.15383698092174905</c:v>
                </c:pt>
                <c:pt idx="641">
                  <c:v>0.15383698092174905</c:v>
                </c:pt>
                <c:pt idx="642">
                  <c:v>0.15383698092174905</c:v>
                </c:pt>
                <c:pt idx="643">
                  <c:v>0.15383698092174905</c:v>
                </c:pt>
                <c:pt idx="644">
                  <c:v>0.15383698092174905</c:v>
                </c:pt>
                <c:pt idx="645">
                  <c:v>0.15383698092174905</c:v>
                </c:pt>
                <c:pt idx="646">
                  <c:v>0.15383698092174905</c:v>
                </c:pt>
                <c:pt idx="647">
                  <c:v>0.15383698092174905</c:v>
                </c:pt>
                <c:pt idx="648">
                  <c:v>0.15383698092174905</c:v>
                </c:pt>
                <c:pt idx="649">
                  <c:v>0.15383698092174905</c:v>
                </c:pt>
                <c:pt idx="650">
                  <c:v>0.15383698092174905</c:v>
                </c:pt>
                <c:pt idx="651">
                  <c:v>0.15475864823145363</c:v>
                </c:pt>
                <c:pt idx="652">
                  <c:v>0.15653825950093825</c:v>
                </c:pt>
                <c:pt idx="653">
                  <c:v>0.15841065225997486</c:v>
                </c:pt>
                <c:pt idx="654">
                  <c:v>0.16072856687182024</c:v>
                </c:pt>
                <c:pt idx="655">
                  <c:v>0.16409815168711803</c:v>
                </c:pt>
                <c:pt idx="656">
                  <c:v>0.16780618315494092</c:v>
                </c:pt>
                <c:pt idx="657">
                  <c:v>0.17059176381526753</c:v>
                </c:pt>
                <c:pt idx="658">
                  <c:v>0.17241094334158291</c:v>
                </c:pt>
                <c:pt idx="659">
                  <c:v>0.17438640010583917</c:v>
                </c:pt>
                <c:pt idx="660">
                  <c:v>0.17724527495228867</c:v>
                </c:pt>
                <c:pt idx="661">
                  <c:v>0.18029648173503379</c:v>
                </c:pt>
                <c:pt idx="662">
                  <c:v>0.18281661258520229</c:v>
                </c:pt>
                <c:pt idx="663">
                  <c:v>0.1841398612400213</c:v>
                </c:pt>
                <c:pt idx="664">
                  <c:v>0.18460049488219399</c:v>
                </c:pt>
                <c:pt idx="665">
                  <c:v>0.18461576441005459</c:v>
                </c:pt>
                <c:pt idx="666">
                  <c:v>0.18461576441005459</c:v>
                </c:pt>
                <c:pt idx="667">
                  <c:v>0.18461576441005459</c:v>
                </c:pt>
                <c:pt idx="668">
                  <c:v>0.18461576441005459</c:v>
                </c:pt>
                <c:pt idx="669">
                  <c:v>0.18461576441005459</c:v>
                </c:pt>
                <c:pt idx="670">
                  <c:v>0.18461576441005459</c:v>
                </c:pt>
                <c:pt idx="671">
                  <c:v>0.18461576441005459</c:v>
                </c:pt>
                <c:pt idx="672">
                  <c:v>0.18461576441005459</c:v>
                </c:pt>
                <c:pt idx="673">
                  <c:v>0.18461576441005459</c:v>
                </c:pt>
                <c:pt idx="674">
                  <c:v>0.18461576441005459</c:v>
                </c:pt>
                <c:pt idx="675">
                  <c:v>0.18461576441005459</c:v>
                </c:pt>
                <c:pt idx="676">
                  <c:v>0.18461576441005459</c:v>
                </c:pt>
                <c:pt idx="677">
                  <c:v>0.1848273586610025</c:v>
                </c:pt>
                <c:pt idx="678">
                  <c:v>0.18670147519807259</c:v>
                </c:pt>
                <c:pt idx="679">
                  <c:v>0.18948333491145872</c:v>
                </c:pt>
                <c:pt idx="680">
                  <c:v>0.19252689299611486</c:v>
                </c:pt>
                <c:pt idx="681">
                  <c:v>0.1952749163619413</c:v>
                </c:pt>
                <c:pt idx="682">
                  <c:v>0.19677181389645987</c:v>
                </c:pt>
                <c:pt idx="683">
                  <c:v>0.1976242382468521</c:v>
                </c:pt>
                <c:pt idx="684">
                  <c:v>0.19800297830272479</c:v>
                </c:pt>
                <c:pt idx="685">
                  <c:v>0.19800297830272479</c:v>
                </c:pt>
                <c:pt idx="686">
                  <c:v>0.19800297830272479</c:v>
                </c:pt>
                <c:pt idx="687">
                  <c:v>0.19800297830272479</c:v>
                </c:pt>
                <c:pt idx="688">
                  <c:v>0.19800297830272479</c:v>
                </c:pt>
                <c:pt idx="689">
                  <c:v>0.19800297830272479</c:v>
                </c:pt>
                <c:pt idx="690">
                  <c:v>0.19800297830272479</c:v>
                </c:pt>
                <c:pt idx="691">
                  <c:v>0.19800297830272479</c:v>
                </c:pt>
                <c:pt idx="692">
                  <c:v>0.19800297830272479</c:v>
                </c:pt>
                <c:pt idx="693">
                  <c:v>0.19800297830272479</c:v>
                </c:pt>
                <c:pt idx="694">
                  <c:v>0.19800297830272479</c:v>
                </c:pt>
                <c:pt idx="695">
                  <c:v>0.19800297830272479</c:v>
                </c:pt>
                <c:pt idx="696">
                  <c:v>0.1996455921261826</c:v>
                </c:pt>
                <c:pt idx="697">
                  <c:v>0.20168547134781201</c:v>
                </c:pt>
                <c:pt idx="698">
                  <c:v>0.2031174731329328</c:v>
                </c:pt>
                <c:pt idx="699">
                  <c:v>0.2040725266636329</c:v>
                </c:pt>
                <c:pt idx="700">
                  <c:v>0.20442221639792785</c:v>
                </c:pt>
                <c:pt idx="701">
                  <c:v>0.20448098511353169</c:v>
                </c:pt>
                <c:pt idx="702">
                  <c:v>0.20448098511353169</c:v>
                </c:pt>
                <c:pt idx="703">
                  <c:v>0.20448098511353169</c:v>
                </c:pt>
                <c:pt idx="704">
                  <c:v>0.20461580137282259</c:v>
                </c:pt>
                <c:pt idx="705">
                  <c:v>0.20520540470475765</c:v>
                </c:pt>
                <c:pt idx="706">
                  <c:v>0.20613080496871397</c:v>
                </c:pt>
                <c:pt idx="707">
                  <c:v>0.20697065018779348</c:v>
                </c:pt>
                <c:pt idx="708">
                  <c:v>0.20737444363003929</c:v>
                </c:pt>
                <c:pt idx="709">
                  <c:v>0.20737444363003929</c:v>
                </c:pt>
                <c:pt idx="710">
                  <c:v>0.20737444363003929</c:v>
                </c:pt>
                <c:pt idx="711">
                  <c:v>0.20737444363003929</c:v>
                </c:pt>
                <c:pt idx="712">
                  <c:v>0.20737444363003929</c:v>
                </c:pt>
                <c:pt idx="713">
                  <c:v>0.20737444363003929</c:v>
                </c:pt>
                <c:pt idx="714">
                  <c:v>0.20807629571112665</c:v>
                </c:pt>
                <c:pt idx="715">
                  <c:v>0.20959266986215605</c:v>
                </c:pt>
                <c:pt idx="716">
                  <c:v>0.21060336141496822</c:v>
                </c:pt>
                <c:pt idx="717">
                  <c:v>0.21080791585795225</c:v>
                </c:pt>
                <c:pt idx="718">
                  <c:v>0.21080791585795225</c:v>
                </c:pt>
                <c:pt idx="719">
                  <c:v>0.21080791585795225</c:v>
                </c:pt>
                <c:pt idx="720">
                  <c:v>0.21080791585795225</c:v>
                </c:pt>
                <c:pt idx="721">
                  <c:v>0.21080791585795225</c:v>
                </c:pt>
                <c:pt idx="722">
                  <c:v>0.21080791585795225</c:v>
                </c:pt>
                <c:pt idx="723">
                  <c:v>0.21080791585795225</c:v>
                </c:pt>
                <c:pt idx="724">
                  <c:v>0.21080791585795225</c:v>
                </c:pt>
                <c:pt idx="725">
                  <c:v>0.21080791585795225</c:v>
                </c:pt>
                <c:pt idx="726">
                  <c:v>0.21080791585795225</c:v>
                </c:pt>
                <c:pt idx="727">
                  <c:v>0.21080791585795225</c:v>
                </c:pt>
                <c:pt idx="728">
                  <c:v>0.21080791585795225</c:v>
                </c:pt>
                <c:pt idx="729">
                  <c:v>0.21080791585795225</c:v>
                </c:pt>
                <c:pt idx="730">
                  <c:v>0.21080791585795225</c:v>
                </c:pt>
                <c:pt idx="731">
                  <c:v>0.21080791585795225</c:v>
                </c:pt>
                <c:pt idx="732">
                  <c:v>0.21080791585795225</c:v>
                </c:pt>
                <c:pt idx="733">
                  <c:v>0.21080791585795225</c:v>
                </c:pt>
                <c:pt idx="734">
                  <c:v>0.21080791585795225</c:v>
                </c:pt>
                <c:pt idx="735">
                  <c:v>0.21080791585795225</c:v>
                </c:pt>
                <c:pt idx="736">
                  <c:v>0.21080791585795225</c:v>
                </c:pt>
                <c:pt idx="737">
                  <c:v>0.21080791585795225</c:v>
                </c:pt>
                <c:pt idx="738">
                  <c:v>0.21080791585795225</c:v>
                </c:pt>
                <c:pt idx="739">
                  <c:v>0.21080791585795225</c:v>
                </c:pt>
                <c:pt idx="740">
                  <c:v>0.21080791585795225</c:v>
                </c:pt>
                <c:pt idx="741">
                  <c:v>0.21080791585795225</c:v>
                </c:pt>
                <c:pt idx="742">
                  <c:v>0.21080791585795225</c:v>
                </c:pt>
                <c:pt idx="743">
                  <c:v>0.21080791585795225</c:v>
                </c:pt>
                <c:pt idx="744">
                  <c:v>0.21080791585795225</c:v>
                </c:pt>
                <c:pt idx="745">
                  <c:v>0.21080791585795225</c:v>
                </c:pt>
                <c:pt idx="746">
                  <c:v>0.21080791585795225</c:v>
                </c:pt>
                <c:pt idx="747">
                  <c:v>0.21080791585795225</c:v>
                </c:pt>
                <c:pt idx="748">
                  <c:v>0.21080791585795225</c:v>
                </c:pt>
                <c:pt idx="749">
                  <c:v>0.21080791585795225</c:v>
                </c:pt>
                <c:pt idx="750">
                  <c:v>0.21080791585795225</c:v>
                </c:pt>
                <c:pt idx="751">
                  <c:v>0.21080791585795225</c:v>
                </c:pt>
                <c:pt idx="752">
                  <c:v>0.21080791585795225</c:v>
                </c:pt>
                <c:pt idx="753">
                  <c:v>0.21088741818292525</c:v>
                </c:pt>
                <c:pt idx="754">
                  <c:v>0.21127138899400952</c:v>
                </c:pt>
                <c:pt idx="755">
                  <c:v>0.21194951122300529</c:v>
                </c:pt>
                <c:pt idx="756">
                  <c:v>0.21358130741891584</c:v>
                </c:pt>
                <c:pt idx="757">
                  <c:v>0.21679625229096242</c:v>
                </c:pt>
                <c:pt idx="758">
                  <c:v>0.22097087454906575</c:v>
                </c:pt>
                <c:pt idx="759">
                  <c:v>0.22492226408504801</c:v>
                </c:pt>
                <c:pt idx="760">
                  <c:v>0.22834619718652455</c:v>
                </c:pt>
                <c:pt idx="761">
                  <c:v>0.23122198265157978</c:v>
                </c:pt>
                <c:pt idx="762">
                  <c:v>0.23319921044003725</c:v>
                </c:pt>
                <c:pt idx="763">
                  <c:v>0.23422114592964957</c:v>
                </c:pt>
                <c:pt idx="764">
                  <c:v>0.23436745886028798</c:v>
                </c:pt>
                <c:pt idx="765">
                  <c:v>0.23436745886028798</c:v>
                </c:pt>
                <c:pt idx="766">
                  <c:v>0.23436745886028798</c:v>
                </c:pt>
                <c:pt idx="767">
                  <c:v>0.23436745886028798</c:v>
                </c:pt>
                <c:pt idx="768">
                  <c:v>0.23436745886028798</c:v>
                </c:pt>
                <c:pt idx="769">
                  <c:v>0.23436745886028798</c:v>
                </c:pt>
                <c:pt idx="770">
                  <c:v>0.23436745886028798</c:v>
                </c:pt>
                <c:pt idx="771">
                  <c:v>0.23436745886028798</c:v>
                </c:pt>
                <c:pt idx="772">
                  <c:v>0.23436745886028798</c:v>
                </c:pt>
                <c:pt idx="773">
                  <c:v>0.23436745886028798</c:v>
                </c:pt>
                <c:pt idx="774">
                  <c:v>0.23436745886028798</c:v>
                </c:pt>
                <c:pt idx="775">
                  <c:v>0.23436745886028798</c:v>
                </c:pt>
                <c:pt idx="776">
                  <c:v>0.23436745886028798</c:v>
                </c:pt>
                <c:pt idx="777">
                  <c:v>0.23436745886028798</c:v>
                </c:pt>
                <c:pt idx="778">
                  <c:v>0.23436745886028798</c:v>
                </c:pt>
                <c:pt idx="779">
                  <c:v>0.23436745886028798</c:v>
                </c:pt>
                <c:pt idx="780">
                  <c:v>0.23436745886028798</c:v>
                </c:pt>
                <c:pt idx="781">
                  <c:v>0.23436745886028798</c:v>
                </c:pt>
                <c:pt idx="782">
                  <c:v>0.23436745886028798</c:v>
                </c:pt>
                <c:pt idx="783">
                  <c:v>0.23436745886028798</c:v>
                </c:pt>
                <c:pt idx="784">
                  <c:v>0.23436745886028798</c:v>
                </c:pt>
                <c:pt idx="785">
                  <c:v>0.23436745886028798</c:v>
                </c:pt>
                <c:pt idx="786">
                  <c:v>0.23436745886028798</c:v>
                </c:pt>
                <c:pt idx="787">
                  <c:v>0.23436745886028798</c:v>
                </c:pt>
                <c:pt idx="788">
                  <c:v>0.23436745886028798</c:v>
                </c:pt>
                <c:pt idx="789">
                  <c:v>0.23436745886028798</c:v>
                </c:pt>
                <c:pt idx="790">
                  <c:v>0.23436745886028798</c:v>
                </c:pt>
                <c:pt idx="791">
                  <c:v>0.23436745886028798</c:v>
                </c:pt>
                <c:pt idx="792">
                  <c:v>0.23436745886028798</c:v>
                </c:pt>
                <c:pt idx="793">
                  <c:v>0.23513509511209177</c:v>
                </c:pt>
                <c:pt idx="794">
                  <c:v>0.2385500653155041</c:v>
                </c:pt>
                <c:pt idx="795">
                  <c:v>0.24401864367325665</c:v>
                </c:pt>
                <c:pt idx="796">
                  <c:v>0.25011040813149565</c:v>
                </c:pt>
                <c:pt idx="797">
                  <c:v>0.25527451582073046</c:v>
                </c:pt>
                <c:pt idx="798">
                  <c:v>0.25856325344081654</c:v>
                </c:pt>
                <c:pt idx="799">
                  <c:v>0.25989427391210723</c:v>
                </c:pt>
                <c:pt idx="800">
                  <c:v>0.25995060805009057</c:v>
                </c:pt>
                <c:pt idx="801">
                  <c:v>0.25995060805009057</c:v>
                </c:pt>
                <c:pt idx="802">
                  <c:v>0.25995060805009057</c:v>
                </c:pt>
                <c:pt idx="803">
                  <c:v>0.25995060805009057</c:v>
                </c:pt>
                <c:pt idx="804">
                  <c:v>0.25995060805009057</c:v>
                </c:pt>
                <c:pt idx="805">
                  <c:v>0.25995060805009057</c:v>
                </c:pt>
                <c:pt idx="806">
                  <c:v>0.25995060805009057</c:v>
                </c:pt>
                <c:pt idx="807">
                  <c:v>0.25995060805009057</c:v>
                </c:pt>
                <c:pt idx="808">
                  <c:v>0.26030186929680799</c:v>
                </c:pt>
                <c:pt idx="809">
                  <c:v>0.26134919840529469</c:v>
                </c:pt>
                <c:pt idx="810">
                  <c:v>0.26305158635925058</c:v>
                </c:pt>
                <c:pt idx="811">
                  <c:v>0.26591510561544435</c:v>
                </c:pt>
                <c:pt idx="812">
                  <c:v>0.26950121879221056</c:v>
                </c:pt>
                <c:pt idx="813">
                  <c:v>0.27304013490729812</c:v>
                </c:pt>
                <c:pt idx="814">
                  <c:v>0.27641098666840402</c:v>
                </c:pt>
                <c:pt idx="815">
                  <c:v>0.27961811831334843</c:v>
                </c:pt>
                <c:pt idx="816">
                  <c:v>0.28235225240066236</c:v>
                </c:pt>
                <c:pt idx="817">
                  <c:v>0.28440390789604081</c:v>
                </c:pt>
                <c:pt idx="818">
                  <c:v>0.28535612242434411</c:v>
                </c:pt>
                <c:pt idx="819">
                  <c:v>0.28535612242434411</c:v>
                </c:pt>
                <c:pt idx="820">
                  <c:v>0.28535612242434411</c:v>
                </c:pt>
                <c:pt idx="821">
                  <c:v>0.28535612242434411</c:v>
                </c:pt>
                <c:pt idx="822">
                  <c:v>0.28535612242434411</c:v>
                </c:pt>
                <c:pt idx="823">
                  <c:v>0.28535612242434411</c:v>
                </c:pt>
                <c:pt idx="824">
                  <c:v>0.28535612242434411</c:v>
                </c:pt>
                <c:pt idx="825">
                  <c:v>0.28535612242434411</c:v>
                </c:pt>
                <c:pt idx="826">
                  <c:v>0.28535612242434411</c:v>
                </c:pt>
                <c:pt idx="827">
                  <c:v>0.28535612242434411</c:v>
                </c:pt>
                <c:pt idx="828">
                  <c:v>0.28535612242434411</c:v>
                </c:pt>
                <c:pt idx="829">
                  <c:v>0.28535612242434411</c:v>
                </c:pt>
                <c:pt idx="830">
                  <c:v>0.28535612242434411</c:v>
                </c:pt>
                <c:pt idx="831">
                  <c:v>0.28535612242434411</c:v>
                </c:pt>
                <c:pt idx="832">
                  <c:v>0.28535612242434411</c:v>
                </c:pt>
                <c:pt idx="833">
                  <c:v>0.28535612242434411</c:v>
                </c:pt>
                <c:pt idx="834">
                  <c:v>0.28535612242434411</c:v>
                </c:pt>
                <c:pt idx="835">
                  <c:v>0.28535612242434411</c:v>
                </c:pt>
                <c:pt idx="836">
                  <c:v>0.28535612242434411</c:v>
                </c:pt>
                <c:pt idx="837">
                  <c:v>0.28535612242434411</c:v>
                </c:pt>
                <c:pt idx="838">
                  <c:v>0.28535612242434411</c:v>
                </c:pt>
                <c:pt idx="839">
                  <c:v>0.28535612242434411</c:v>
                </c:pt>
                <c:pt idx="840">
                  <c:v>0.28535612242434411</c:v>
                </c:pt>
                <c:pt idx="841">
                  <c:v>0.28535612242434411</c:v>
                </c:pt>
                <c:pt idx="842">
                  <c:v>0.28535612242434411</c:v>
                </c:pt>
                <c:pt idx="843">
                  <c:v>0.28535612242434411</c:v>
                </c:pt>
                <c:pt idx="844">
                  <c:v>0.28535612242434411</c:v>
                </c:pt>
                <c:pt idx="845">
                  <c:v>0.28535612242434411</c:v>
                </c:pt>
                <c:pt idx="846">
                  <c:v>0.28535612242434411</c:v>
                </c:pt>
                <c:pt idx="847">
                  <c:v>0.28535612242434411</c:v>
                </c:pt>
                <c:pt idx="848">
                  <c:v>0.28535612242434411</c:v>
                </c:pt>
                <c:pt idx="849">
                  <c:v>0.28535612242434411</c:v>
                </c:pt>
                <c:pt idx="850">
                  <c:v>0.28535612242434411</c:v>
                </c:pt>
                <c:pt idx="851">
                  <c:v>0.28535612242434411</c:v>
                </c:pt>
                <c:pt idx="852">
                  <c:v>0.28535612242434411</c:v>
                </c:pt>
                <c:pt idx="853">
                  <c:v>0.28535612242434411</c:v>
                </c:pt>
                <c:pt idx="854">
                  <c:v>0.28535612242434411</c:v>
                </c:pt>
                <c:pt idx="855">
                  <c:v>0.28535612242434411</c:v>
                </c:pt>
                <c:pt idx="856">
                  <c:v>0.28535612242434411</c:v>
                </c:pt>
                <c:pt idx="857">
                  <c:v>0.28535612242434411</c:v>
                </c:pt>
                <c:pt idx="858">
                  <c:v>0.28535612242434411</c:v>
                </c:pt>
                <c:pt idx="859">
                  <c:v>0.28535612242434411</c:v>
                </c:pt>
                <c:pt idx="860">
                  <c:v>0.28535612242434411</c:v>
                </c:pt>
                <c:pt idx="861">
                  <c:v>0.28535612242434411</c:v>
                </c:pt>
                <c:pt idx="862">
                  <c:v>0.28535612242434411</c:v>
                </c:pt>
                <c:pt idx="863">
                  <c:v>0.28535612242434411</c:v>
                </c:pt>
                <c:pt idx="864">
                  <c:v>0.28535612242434411</c:v>
                </c:pt>
                <c:pt idx="865">
                  <c:v>0.28535612242434411</c:v>
                </c:pt>
                <c:pt idx="866">
                  <c:v>0.28535612242434411</c:v>
                </c:pt>
                <c:pt idx="867">
                  <c:v>0.28535612242434411</c:v>
                </c:pt>
                <c:pt idx="868">
                  <c:v>0.28535612242434411</c:v>
                </c:pt>
                <c:pt idx="869">
                  <c:v>0.28535612242434411</c:v>
                </c:pt>
                <c:pt idx="870">
                  <c:v>0.28535612242434411</c:v>
                </c:pt>
                <c:pt idx="871">
                  <c:v>0.28535612242434411</c:v>
                </c:pt>
                <c:pt idx="872">
                  <c:v>0.28535612242434411</c:v>
                </c:pt>
                <c:pt idx="873">
                  <c:v>0.28535612242434411</c:v>
                </c:pt>
                <c:pt idx="874">
                  <c:v>0.28535612242434411</c:v>
                </c:pt>
                <c:pt idx="875">
                  <c:v>0.28560250280557958</c:v>
                </c:pt>
                <c:pt idx="876">
                  <c:v>0.28632475928356738</c:v>
                </c:pt>
                <c:pt idx="877">
                  <c:v>0.28681719702962588</c:v>
                </c:pt>
                <c:pt idx="878">
                  <c:v>0.28681719702962588</c:v>
                </c:pt>
                <c:pt idx="879">
                  <c:v>0.28681719702962588</c:v>
                </c:pt>
                <c:pt idx="880">
                  <c:v>0.28681719702962588</c:v>
                </c:pt>
                <c:pt idx="881">
                  <c:v>0.2871101644459616</c:v>
                </c:pt>
                <c:pt idx="882">
                  <c:v>0.2871101644459616</c:v>
                </c:pt>
                <c:pt idx="883">
                  <c:v>0.2871101644459616</c:v>
                </c:pt>
                <c:pt idx="884">
                  <c:v>0.2871101644459616</c:v>
                </c:pt>
                <c:pt idx="885">
                  <c:v>0.2871101644459616</c:v>
                </c:pt>
                <c:pt idx="886">
                  <c:v>0.2871101644459616</c:v>
                </c:pt>
                <c:pt idx="887">
                  <c:v>0.2871101644459616</c:v>
                </c:pt>
                <c:pt idx="888">
                  <c:v>0.2871101644459616</c:v>
                </c:pt>
                <c:pt idx="889">
                  <c:v>0.2871101644459616</c:v>
                </c:pt>
                <c:pt idx="890">
                  <c:v>0.2871101644459616</c:v>
                </c:pt>
                <c:pt idx="891">
                  <c:v>0.28736158602267914</c:v>
                </c:pt>
                <c:pt idx="892">
                  <c:v>0.28812035360947413</c:v>
                </c:pt>
                <c:pt idx="893">
                  <c:v>0.28897777245592848</c:v>
                </c:pt>
                <c:pt idx="894">
                  <c:v>0.2895403768748312</c:v>
                </c:pt>
                <c:pt idx="895">
                  <c:v>0.28958641753226422</c:v>
                </c:pt>
                <c:pt idx="896">
                  <c:v>0.28958641753226422</c:v>
                </c:pt>
                <c:pt idx="897">
                  <c:v>0.28958641753226422</c:v>
                </c:pt>
                <c:pt idx="898">
                  <c:v>0.28958641753226422</c:v>
                </c:pt>
                <c:pt idx="899">
                  <c:v>0.28958641753226422</c:v>
                </c:pt>
                <c:pt idx="900">
                  <c:v>0.28958641753226422</c:v>
                </c:pt>
                <c:pt idx="901">
                  <c:v>0.28989169797404984</c:v>
                </c:pt>
                <c:pt idx="902">
                  <c:v>0.29347689142632399</c:v>
                </c:pt>
                <c:pt idx="903">
                  <c:v>0.299568655884563</c:v>
                </c:pt>
                <c:pt idx="904">
                  <c:v>0.3047327635737978</c:v>
                </c:pt>
                <c:pt idx="905">
                  <c:v>0.30802150119388388</c:v>
                </c:pt>
                <c:pt idx="906">
                  <c:v>0.30935252166517457</c:v>
                </c:pt>
                <c:pt idx="907">
                  <c:v>0.30940885580315786</c:v>
                </c:pt>
                <c:pt idx="908">
                  <c:v>0.30940885580315786</c:v>
                </c:pt>
                <c:pt idx="909">
                  <c:v>0.30940885580315786</c:v>
                </c:pt>
                <c:pt idx="910">
                  <c:v>0.30940885580315786</c:v>
                </c:pt>
                <c:pt idx="911">
                  <c:v>0.30940885580315786</c:v>
                </c:pt>
                <c:pt idx="912">
                  <c:v>0.30940885580315786</c:v>
                </c:pt>
                <c:pt idx="913">
                  <c:v>0.30940885580315786</c:v>
                </c:pt>
                <c:pt idx="914">
                  <c:v>0.30940885580315786</c:v>
                </c:pt>
                <c:pt idx="915">
                  <c:v>0.30940885580315786</c:v>
                </c:pt>
                <c:pt idx="916">
                  <c:v>0.30940885580315786</c:v>
                </c:pt>
                <c:pt idx="917">
                  <c:v>0.30940885580315786</c:v>
                </c:pt>
                <c:pt idx="918">
                  <c:v>0.30940885580315786</c:v>
                </c:pt>
                <c:pt idx="919">
                  <c:v>0.30940885580315786</c:v>
                </c:pt>
                <c:pt idx="920">
                  <c:v>0.30940885580315786</c:v>
                </c:pt>
                <c:pt idx="921">
                  <c:v>0.30940885580315786</c:v>
                </c:pt>
                <c:pt idx="922">
                  <c:v>0.30940885580315786</c:v>
                </c:pt>
                <c:pt idx="923">
                  <c:v>0.30940885580315786</c:v>
                </c:pt>
                <c:pt idx="924">
                  <c:v>0.30940885580315786</c:v>
                </c:pt>
                <c:pt idx="925">
                  <c:v>0.31011901403537495</c:v>
                </c:pt>
                <c:pt idx="926">
                  <c:v>0.31061921152123434</c:v>
                </c:pt>
                <c:pt idx="927">
                  <c:v>0.31061921152123434</c:v>
                </c:pt>
                <c:pt idx="928">
                  <c:v>0.31061921152123434</c:v>
                </c:pt>
                <c:pt idx="929">
                  <c:v>0.31061921152123434</c:v>
                </c:pt>
                <c:pt idx="930">
                  <c:v>0.31061921152123434</c:v>
                </c:pt>
                <c:pt idx="931">
                  <c:v>0.31061921152123434</c:v>
                </c:pt>
                <c:pt idx="932">
                  <c:v>0.31061921152123434</c:v>
                </c:pt>
                <c:pt idx="933">
                  <c:v>0.31061921152123434</c:v>
                </c:pt>
                <c:pt idx="934">
                  <c:v>0.31103295174380857</c:v>
                </c:pt>
                <c:pt idx="935">
                  <c:v>0.3115309826813823</c:v>
                </c:pt>
                <c:pt idx="936">
                  <c:v>0.31169547763866551</c:v>
                </c:pt>
                <c:pt idx="937">
                  <c:v>0.31169547763866551</c:v>
                </c:pt>
                <c:pt idx="938">
                  <c:v>0.31169547763866551</c:v>
                </c:pt>
                <c:pt idx="939">
                  <c:v>0.31169547763866551</c:v>
                </c:pt>
                <c:pt idx="940">
                  <c:v>0.31169547763866551</c:v>
                </c:pt>
                <c:pt idx="941">
                  <c:v>0.31169547763866551</c:v>
                </c:pt>
                <c:pt idx="942">
                  <c:v>0.31169547763866551</c:v>
                </c:pt>
                <c:pt idx="943">
                  <c:v>0.31169547763866551</c:v>
                </c:pt>
                <c:pt idx="944">
                  <c:v>0.31169547763866551</c:v>
                </c:pt>
                <c:pt idx="945">
                  <c:v>0.31169547763866551</c:v>
                </c:pt>
                <c:pt idx="946">
                  <c:v>0.31169547763866551</c:v>
                </c:pt>
                <c:pt idx="947">
                  <c:v>0.31169547763866551</c:v>
                </c:pt>
                <c:pt idx="948">
                  <c:v>0.31169547763866551</c:v>
                </c:pt>
                <c:pt idx="949">
                  <c:v>0.31169547763866551</c:v>
                </c:pt>
                <c:pt idx="950">
                  <c:v>0.31169547763866551</c:v>
                </c:pt>
                <c:pt idx="951">
                  <c:v>0.31315390611289873</c:v>
                </c:pt>
                <c:pt idx="952">
                  <c:v>0.31670035636353894</c:v>
                </c:pt>
                <c:pt idx="953">
                  <c:v>0.32172438079793159</c:v>
                </c:pt>
                <c:pt idx="954">
                  <c:v>0.32678465446334476</c:v>
                </c:pt>
                <c:pt idx="955">
                  <c:v>0.33127186063073255</c:v>
                </c:pt>
                <c:pt idx="956">
                  <c:v>0.3351666624108286</c:v>
                </c:pt>
                <c:pt idx="957">
                  <c:v>0.33739632141412546</c:v>
                </c:pt>
                <c:pt idx="958">
                  <c:v>0.33757396658472627</c:v>
                </c:pt>
                <c:pt idx="959">
                  <c:v>0.33757396658472627</c:v>
                </c:pt>
                <c:pt idx="960">
                  <c:v>0.33757396658472627</c:v>
                </c:pt>
                <c:pt idx="961">
                  <c:v>0.33757396658472627</c:v>
                </c:pt>
                <c:pt idx="962">
                  <c:v>0.33757396658472627</c:v>
                </c:pt>
                <c:pt idx="963">
                  <c:v>0.33757396658472627</c:v>
                </c:pt>
                <c:pt idx="964">
                  <c:v>0.33757396658472627</c:v>
                </c:pt>
                <c:pt idx="965">
                  <c:v>0.33757396658472627</c:v>
                </c:pt>
                <c:pt idx="966">
                  <c:v>0.33757396658472627</c:v>
                </c:pt>
                <c:pt idx="967">
                  <c:v>0.33757396658472627</c:v>
                </c:pt>
                <c:pt idx="968">
                  <c:v>0.33757396658472627</c:v>
                </c:pt>
                <c:pt idx="969">
                  <c:v>0.33761930144145513</c:v>
                </c:pt>
                <c:pt idx="970">
                  <c:v>0.3384794991153785</c:v>
                </c:pt>
                <c:pt idx="971">
                  <c:v>0.34082881801778303</c:v>
                </c:pt>
                <c:pt idx="972">
                  <c:v>0.34506924660845656</c:v>
                </c:pt>
                <c:pt idx="973">
                  <c:v>0.3498617868807018</c:v>
                </c:pt>
                <c:pt idx="974">
                  <c:v>0.35407180065947341</c:v>
                </c:pt>
                <c:pt idx="975">
                  <c:v>0.35768122995029777</c:v>
                </c:pt>
                <c:pt idx="976">
                  <c:v>0.36070469812722306</c:v>
                </c:pt>
                <c:pt idx="977">
                  <c:v>0.36261272493619456</c:v>
                </c:pt>
                <c:pt idx="978">
                  <c:v>0.36369540623149715</c:v>
                </c:pt>
                <c:pt idx="979">
                  <c:v>0.3644637626919241</c:v>
                </c:pt>
                <c:pt idx="980">
                  <c:v>0.36497169056068757</c:v>
                </c:pt>
                <c:pt idx="981">
                  <c:v>0.36529431674183288</c:v>
                </c:pt>
                <c:pt idx="982">
                  <c:v>0.36554137061748188</c:v>
                </c:pt>
                <c:pt idx="983">
                  <c:v>0.36577716729297222</c:v>
                </c:pt>
                <c:pt idx="984">
                  <c:v>0.36593008350788708</c:v>
                </c:pt>
                <c:pt idx="985">
                  <c:v>0.36596666218982349</c:v>
                </c:pt>
                <c:pt idx="986">
                  <c:v>0.36596666218982349</c:v>
                </c:pt>
                <c:pt idx="987">
                  <c:v>0.36596666218982349</c:v>
                </c:pt>
                <c:pt idx="988">
                  <c:v>0.36596666218982349</c:v>
                </c:pt>
                <c:pt idx="989">
                  <c:v>0.36596666218982349</c:v>
                </c:pt>
                <c:pt idx="990">
                  <c:v>0.36596666218982349</c:v>
                </c:pt>
                <c:pt idx="991">
                  <c:v>0.36596666218982349</c:v>
                </c:pt>
                <c:pt idx="992">
                  <c:v>0.36596666218982349</c:v>
                </c:pt>
                <c:pt idx="993">
                  <c:v>0.36596666218982349</c:v>
                </c:pt>
                <c:pt idx="994">
                  <c:v>0.36596666218982349</c:v>
                </c:pt>
                <c:pt idx="995">
                  <c:v>0.36596666218982349</c:v>
                </c:pt>
                <c:pt idx="996">
                  <c:v>0.36596666218982349</c:v>
                </c:pt>
                <c:pt idx="997">
                  <c:v>0.36596666218982349</c:v>
                </c:pt>
                <c:pt idx="998">
                  <c:v>0.36596666218982349</c:v>
                </c:pt>
                <c:pt idx="999">
                  <c:v>0.36596666218982349</c:v>
                </c:pt>
                <c:pt idx="1000">
                  <c:v>0.36596666218982349</c:v>
                </c:pt>
                <c:pt idx="1001">
                  <c:v>0.36596666218982349</c:v>
                </c:pt>
                <c:pt idx="1002">
                  <c:v>0.36596666218982349</c:v>
                </c:pt>
                <c:pt idx="1003">
                  <c:v>0.36596666218982349</c:v>
                </c:pt>
                <c:pt idx="1004">
                  <c:v>0.36596666218982349</c:v>
                </c:pt>
                <c:pt idx="1005">
                  <c:v>0.36596666218982349</c:v>
                </c:pt>
                <c:pt idx="1006">
                  <c:v>0.36596666218982349</c:v>
                </c:pt>
                <c:pt idx="1007">
                  <c:v>0.36596666218982349</c:v>
                </c:pt>
                <c:pt idx="1008">
                  <c:v>0.36596666218982349</c:v>
                </c:pt>
                <c:pt idx="1009">
                  <c:v>0.36596666218982349</c:v>
                </c:pt>
                <c:pt idx="1010">
                  <c:v>0.36596666218982349</c:v>
                </c:pt>
                <c:pt idx="1011">
                  <c:v>0.36596666218982349</c:v>
                </c:pt>
                <c:pt idx="1012">
                  <c:v>0.36596666218982349</c:v>
                </c:pt>
                <c:pt idx="1013">
                  <c:v>0.36596666218982349</c:v>
                </c:pt>
                <c:pt idx="1014">
                  <c:v>0.36596666218982349</c:v>
                </c:pt>
                <c:pt idx="1015">
                  <c:v>0.36596666218982349</c:v>
                </c:pt>
                <c:pt idx="1016">
                  <c:v>0.36596666218982349</c:v>
                </c:pt>
                <c:pt idx="1017">
                  <c:v>0.36596666218982349</c:v>
                </c:pt>
                <c:pt idx="1018">
                  <c:v>0.36596666218982349</c:v>
                </c:pt>
                <c:pt idx="1019">
                  <c:v>0.36596666218982349</c:v>
                </c:pt>
                <c:pt idx="1020">
                  <c:v>0.36596666218982349</c:v>
                </c:pt>
                <c:pt idx="1021">
                  <c:v>0.36596666218982349</c:v>
                </c:pt>
                <c:pt idx="1022">
                  <c:v>0.36596666218982349</c:v>
                </c:pt>
                <c:pt idx="1023">
                  <c:v>0.36596666218982349</c:v>
                </c:pt>
                <c:pt idx="1024">
                  <c:v>0.36596666218982349</c:v>
                </c:pt>
                <c:pt idx="1025">
                  <c:v>0.36596666218982349</c:v>
                </c:pt>
                <c:pt idx="1026">
                  <c:v>0.36596666218982349</c:v>
                </c:pt>
                <c:pt idx="1027">
                  <c:v>0.36596666218982349</c:v>
                </c:pt>
                <c:pt idx="1028">
                  <c:v>0.36596666218982349</c:v>
                </c:pt>
                <c:pt idx="1029">
                  <c:v>0.36596666218982349</c:v>
                </c:pt>
                <c:pt idx="1030">
                  <c:v>0.36596666218982349</c:v>
                </c:pt>
                <c:pt idx="1031">
                  <c:v>0.36596666218982349</c:v>
                </c:pt>
                <c:pt idx="1032">
                  <c:v>0.36596666218982349</c:v>
                </c:pt>
                <c:pt idx="1033">
                  <c:v>0.36596666218982349</c:v>
                </c:pt>
                <c:pt idx="1034">
                  <c:v>0.36596666218982349</c:v>
                </c:pt>
                <c:pt idx="1035">
                  <c:v>0.36596666218982349</c:v>
                </c:pt>
                <c:pt idx="1036">
                  <c:v>0.36596666218982349</c:v>
                </c:pt>
                <c:pt idx="1037">
                  <c:v>0.36596666218982349</c:v>
                </c:pt>
                <c:pt idx="1038">
                  <c:v>0.36596666218982349</c:v>
                </c:pt>
                <c:pt idx="1039">
                  <c:v>0.36596666218982349</c:v>
                </c:pt>
                <c:pt idx="1040">
                  <c:v>0.36596666218982349</c:v>
                </c:pt>
                <c:pt idx="1041">
                  <c:v>0.36596666218982349</c:v>
                </c:pt>
                <c:pt idx="1042">
                  <c:v>0.36596666218982349</c:v>
                </c:pt>
                <c:pt idx="1043">
                  <c:v>0.36596666218982349</c:v>
                </c:pt>
                <c:pt idx="1044">
                  <c:v>0.36596666218982349</c:v>
                </c:pt>
                <c:pt idx="1045">
                  <c:v>0.36596666218982349</c:v>
                </c:pt>
                <c:pt idx="1046">
                  <c:v>0.36596666218982349</c:v>
                </c:pt>
                <c:pt idx="1047">
                  <c:v>0.36596666218982349</c:v>
                </c:pt>
                <c:pt idx="1048">
                  <c:v>0.36596666218982349</c:v>
                </c:pt>
                <c:pt idx="1049">
                  <c:v>0.36596666218982349</c:v>
                </c:pt>
                <c:pt idx="1050">
                  <c:v>0.36676412541163078</c:v>
                </c:pt>
                <c:pt idx="1051">
                  <c:v>0.36823924607647529</c:v>
                </c:pt>
                <c:pt idx="1052">
                  <c:v>0.37010157346790817</c:v>
                </c:pt>
                <c:pt idx="1053">
                  <c:v>0.37235843504922078</c:v>
                </c:pt>
                <c:pt idx="1054">
                  <c:v>0.37515441048192544</c:v>
                </c:pt>
                <c:pt idx="1055">
                  <c:v>0.37854534571121778</c:v>
                </c:pt>
                <c:pt idx="1056">
                  <c:v>0.38239657925734277</c:v>
                </c:pt>
                <c:pt idx="1057">
                  <c:v>0.38608626927846873</c:v>
                </c:pt>
                <c:pt idx="1058">
                  <c:v>0.38888452440140181</c:v>
                </c:pt>
                <c:pt idx="1059">
                  <c:v>0.39095624893003905</c:v>
                </c:pt>
                <c:pt idx="1060">
                  <c:v>0.39238908516786614</c:v>
                </c:pt>
                <c:pt idx="1061">
                  <c:v>0.39307131248408278</c:v>
                </c:pt>
                <c:pt idx="1062">
                  <c:v>0.39318850465854832</c:v>
                </c:pt>
                <c:pt idx="1063">
                  <c:v>0.39318850465854832</c:v>
                </c:pt>
                <c:pt idx="1064">
                  <c:v>0.39318850465854832</c:v>
                </c:pt>
                <c:pt idx="1065">
                  <c:v>0.39318850465854832</c:v>
                </c:pt>
                <c:pt idx="1066">
                  <c:v>0.39318850465854832</c:v>
                </c:pt>
                <c:pt idx="1067">
                  <c:v>0.39318850465854832</c:v>
                </c:pt>
                <c:pt idx="1068">
                  <c:v>0.39318850465854832</c:v>
                </c:pt>
                <c:pt idx="1069">
                  <c:v>0.39318850465854832</c:v>
                </c:pt>
                <c:pt idx="1070">
                  <c:v>0.39318850465854832</c:v>
                </c:pt>
                <c:pt idx="1071">
                  <c:v>0.39318850465854832</c:v>
                </c:pt>
                <c:pt idx="1072">
                  <c:v>0.39318850465854832</c:v>
                </c:pt>
                <c:pt idx="1073">
                  <c:v>0.39318850465854832</c:v>
                </c:pt>
                <c:pt idx="1074">
                  <c:v>0.39318850465854832</c:v>
                </c:pt>
                <c:pt idx="1075">
                  <c:v>0.39318850465854832</c:v>
                </c:pt>
                <c:pt idx="1076">
                  <c:v>0.39318850465854832</c:v>
                </c:pt>
                <c:pt idx="1077">
                  <c:v>0.39318850465854832</c:v>
                </c:pt>
                <c:pt idx="1078">
                  <c:v>0.39318850465854832</c:v>
                </c:pt>
                <c:pt idx="1079">
                  <c:v>0.39318850465854832</c:v>
                </c:pt>
                <c:pt idx="1080">
                  <c:v>0.39318850465854832</c:v>
                </c:pt>
                <c:pt idx="1081">
                  <c:v>0.39318850465854832</c:v>
                </c:pt>
                <c:pt idx="1082">
                  <c:v>0.39318850465854832</c:v>
                </c:pt>
                <c:pt idx="1083">
                  <c:v>0.39369185675543533</c:v>
                </c:pt>
                <c:pt idx="1084">
                  <c:v>0.39503165206026108</c:v>
                </c:pt>
                <c:pt idx="1085">
                  <c:v>0.39572329020137309</c:v>
                </c:pt>
                <c:pt idx="1086">
                  <c:v>0.39572329020137309</c:v>
                </c:pt>
                <c:pt idx="1087">
                  <c:v>0.39572329020137309</c:v>
                </c:pt>
                <c:pt idx="1088">
                  <c:v>0.39572329020137309</c:v>
                </c:pt>
                <c:pt idx="1089">
                  <c:v>0.39572329020137309</c:v>
                </c:pt>
                <c:pt idx="1090">
                  <c:v>0.39572329020137309</c:v>
                </c:pt>
                <c:pt idx="1091">
                  <c:v>0.39572329020137309</c:v>
                </c:pt>
                <c:pt idx="1092">
                  <c:v>0.39572329020137309</c:v>
                </c:pt>
                <c:pt idx="1093">
                  <c:v>0.39572329020137309</c:v>
                </c:pt>
                <c:pt idx="1094">
                  <c:v>0.39572329020137309</c:v>
                </c:pt>
                <c:pt idx="1095">
                  <c:v>0.39572329020137309</c:v>
                </c:pt>
                <c:pt idx="1096">
                  <c:v>0.39572329020137309</c:v>
                </c:pt>
                <c:pt idx="1097">
                  <c:v>0.39572329020137309</c:v>
                </c:pt>
                <c:pt idx="1098">
                  <c:v>0.39582516770770476</c:v>
                </c:pt>
                <c:pt idx="1099">
                  <c:v>0.3971631478123655</c:v>
                </c:pt>
                <c:pt idx="1100">
                  <c:v>0.39864938450191117</c:v>
                </c:pt>
                <c:pt idx="1101">
                  <c:v>0.39905894102496958</c:v>
                </c:pt>
                <c:pt idx="1102">
                  <c:v>0.39905894102496958</c:v>
                </c:pt>
                <c:pt idx="1103">
                  <c:v>0.39905894102496958</c:v>
                </c:pt>
                <c:pt idx="1104">
                  <c:v>0.39905894102496958</c:v>
                </c:pt>
                <c:pt idx="1105">
                  <c:v>0.39905894102496958</c:v>
                </c:pt>
                <c:pt idx="1106">
                  <c:v>0.39905894102496958</c:v>
                </c:pt>
                <c:pt idx="1107">
                  <c:v>0.39905894102496958</c:v>
                </c:pt>
                <c:pt idx="1108">
                  <c:v>0.39905894102496958</c:v>
                </c:pt>
                <c:pt idx="1109">
                  <c:v>0.39977720787029297</c:v>
                </c:pt>
                <c:pt idx="1110">
                  <c:v>0.4004387048666076</c:v>
                </c:pt>
                <c:pt idx="1111">
                  <c:v>0.4004387048666076</c:v>
                </c:pt>
                <c:pt idx="1112">
                  <c:v>0.4004387048666076</c:v>
                </c:pt>
                <c:pt idx="1113">
                  <c:v>0.4004387048666076</c:v>
                </c:pt>
                <c:pt idx="1114">
                  <c:v>0.4004387048666076</c:v>
                </c:pt>
                <c:pt idx="1115">
                  <c:v>0.4004387048666076</c:v>
                </c:pt>
                <c:pt idx="1116">
                  <c:v>0.4004387048666076</c:v>
                </c:pt>
                <c:pt idx="1117">
                  <c:v>0.4004387048666076</c:v>
                </c:pt>
                <c:pt idx="1118">
                  <c:v>0.4004387048666076</c:v>
                </c:pt>
                <c:pt idx="1119">
                  <c:v>0.40108387617371027</c:v>
                </c:pt>
                <c:pt idx="1120">
                  <c:v>0.40134470351621665</c:v>
                </c:pt>
                <c:pt idx="1121">
                  <c:v>0.40134470351621665</c:v>
                </c:pt>
                <c:pt idx="1122">
                  <c:v>0.40134470351621665</c:v>
                </c:pt>
                <c:pt idx="1123">
                  <c:v>0.40212214324653117</c:v>
                </c:pt>
                <c:pt idx="1124">
                  <c:v>0.40453137050970156</c:v>
                </c:pt>
                <c:pt idx="1125">
                  <c:v>0.40894424319461758</c:v>
                </c:pt>
                <c:pt idx="1126">
                  <c:v>0.41474122044061273</c:v>
                </c:pt>
                <c:pt idx="1127">
                  <c:v>0.4205641440955874</c:v>
                </c:pt>
                <c:pt idx="1128">
                  <c:v>0.42573584623832877</c:v>
                </c:pt>
                <c:pt idx="1129">
                  <c:v>0.42969578130776354</c:v>
                </c:pt>
                <c:pt idx="1130">
                  <c:v>0.43251265262186284</c:v>
                </c:pt>
                <c:pt idx="1131">
                  <c:v>0.43477615057273233</c:v>
                </c:pt>
                <c:pt idx="1132">
                  <c:v>0.43680779307574491</c:v>
                </c:pt>
                <c:pt idx="1133">
                  <c:v>0.43879722159146539</c:v>
                </c:pt>
                <c:pt idx="1134">
                  <c:v>0.44064149903952643</c:v>
                </c:pt>
                <c:pt idx="1135">
                  <c:v>0.44208839856052906</c:v>
                </c:pt>
                <c:pt idx="1136">
                  <c:v>0.44293378871469946</c:v>
                </c:pt>
                <c:pt idx="1137">
                  <c:v>0.44321502875782587</c:v>
                </c:pt>
                <c:pt idx="1138">
                  <c:v>0.44321502875782587</c:v>
                </c:pt>
                <c:pt idx="1139">
                  <c:v>0.44321502875782587</c:v>
                </c:pt>
                <c:pt idx="1140">
                  <c:v>0.44321502875782587</c:v>
                </c:pt>
                <c:pt idx="1141">
                  <c:v>0.44321502875782587</c:v>
                </c:pt>
                <c:pt idx="1142">
                  <c:v>0.44321502875782587</c:v>
                </c:pt>
                <c:pt idx="1143">
                  <c:v>0.44321502875782587</c:v>
                </c:pt>
                <c:pt idx="1144">
                  <c:v>0.44321502875782587</c:v>
                </c:pt>
                <c:pt idx="1145">
                  <c:v>0.44321502875782587</c:v>
                </c:pt>
                <c:pt idx="1146">
                  <c:v>0.44354213476750798</c:v>
                </c:pt>
                <c:pt idx="1147">
                  <c:v>0.44541838780217036</c:v>
                </c:pt>
                <c:pt idx="1148">
                  <c:v>0.4471844855239262</c:v>
                </c:pt>
                <c:pt idx="1149">
                  <c:v>0.44800383315645403</c:v>
                </c:pt>
                <c:pt idx="1150">
                  <c:v>0.44819382722135165</c:v>
                </c:pt>
                <c:pt idx="1151">
                  <c:v>0.44819382722135165</c:v>
                </c:pt>
                <c:pt idx="1152">
                  <c:v>0.44819382722135165</c:v>
                </c:pt>
                <c:pt idx="1153">
                  <c:v>0.44819382722135165</c:v>
                </c:pt>
                <c:pt idx="1154">
                  <c:v>0.44819382722135165</c:v>
                </c:pt>
                <c:pt idx="1155">
                  <c:v>0.44819382722135165</c:v>
                </c:pt>
                <c:pt idx="1156">
                  <c:v>0.44819382722135165</c:v>
                </c:pt>
                <c:pt idx="1157">
                  <c:v>0.44819382722135165</c:v>
                </c:pt>
                <c:pt idx="1158">
                  <c:v>0.44819382722135165</c:v>
                </c:pt>
                <c:pt idx="1159">
                  <c:v>0.44819382722135165</c:v>
                </c:pt>
                <c:pt idx="1160">
                  <c:v>0.44819382722135165</c:v>
                </c:pt>
                <c:pt idx="1161">
                  <c:v>0.44819382722135165</c:v>
                </c:pt>
                <c:pt idx="1162">
                  <c:v>0.44819382722135165</c:v>
                </c:pt>
                <c:pt idx="1163">
                  <c:v>0.44819382722135165</c:v>
                </c:pt>
                <c:pt idx="1164">
                  <c:v>0.44819382722135165</c:v>
                </c:pt>
                <c:pt idx="1165">
                  <c:v>0.44819382722135165</c:v>
                </c:pt>
                <c:pt idx="1166">
                  <c:v>0.44819382722135165</c:v>
                </c:pt>
                <c:pt idx="1167">
                  <c:v>0.44819382722135165</c:v>
                </c:pt>
                <c:pt idx="1168">
                  <c:v>0.44819382722135165</c:v>
                </c:pt>
                <c:pt idx="1169">
                  <c:v>0.44819382722135165</c:v>
                </c:pt>
                <c:pt idx="1170">
                  <c:v>0.44819382722135165</c:v>
                </c:pt>
                <c:pt idx="1171">
                  <c:v>0.44819382722135165</c:v>
                </c:pt>
                <c:pt idx="1172">
                  <c:v>0.44819382722135165</c:v>
                </c:pt>
                <c:pt idx="1173">
                  <c:v>0.44819382722135165</c:v>
                </c:pt>
                <c:pt idx="1174">
                  <c:v>0.44819382722135165</c:v>
                </c:pt>
                <c:pt idx="1175">
                  <c:v>0.44819382722135165</c:v>
                </c:pt>
                <c:pt idx="1176">
                  <c:v>0.44819382722135165</c:v>
                </c:pt>
                <c:pt idx="1177">
                  <c:v>0.44819382722135165</c:v>
                </c:pt>
                <c:pt idx="1178">
                  <c:v>0.44819382722135165</c:v>
                </c:pt>
                <c:pt idx="1179">
                  <c:v>0.44819382722135165</c:v>
                </c:pt>
                <c:pt idx="1180">
                  <c:v>0.44819382722135165</c:v>
                </c:pt>
                <c:pt idx="1181">
                  <c:v>0.44819382722135165</c:v>
                </c:pt>
                <c:pt idx="1182">
                  <c:v>0.44819382722135165</c:v>
                </c:pt>
                <c:pt idx="1183">
                  <c:v>0.44819382722135165</c:v>
                </c:pt>
                <c:pt idx="1184">
                  <c:v>0.44819382722135165</c:v>
                </c:pt>
                <c:pt idx="1185">
                  <c:v>0.44819382722135165</c:v>
                </c:pt>
                <c:pt idx="1186">
                  <c:v>0.44819382722135165</c:v>
                </c:pt>
                <c:pt idx="1187">
                  <c:v>0.44819382722135165</c:v>
                </c:pt>
                <c:pt idx="1188">
                  <c:v>0.44819382722135165</c:v>
                </c:pt>
                <c:pt idx="1189">
                  <c:v>0.44819382722135165</c:v>
                </c:pt>
                <c:pt idx="1190">
                  <c:v>0.44819382722135165</c:v>
                </c:pt>
                <c:pt idx="1191">
                  <c:v>0.44819382722135165</c:v>
                </c:pt>
                <c:pt idx="1192">
                  <c:v>0.44819382722135165</c:v>
                </c:pt>
                <c:pt idx="1193">
                  <c:v>0.44819382722135165</c:v>
                </c:pt>
                <c:pt idx="1194">
                  <c:v>0.44819382722135165</c:v>
                </c:pt>
                <c:pt idx="1195">
                  <c:v>0.44819382722135165</c:v>
                </c:pt>
                <c:pt idx="1196">
                  <c:v>0.44819382722135165</c:v>
                </c:pt>
                <c:pt idx="1197">
                  <c:v>0.44819382722135165</c:v>
                </c:pt>
                <c:pt idx="1198">
                  <c:v>0.44819382722135165</c:v>
                </c:pt>
                <c:pt idx="1199">
                  <c:v>0.44819382722135165</c:v>
                </c:pt>
                <c:pt idx="1200">
                  <c:v>0.44819382722135165</c:v>
                </c:pt>
                <c:pt idx="1201">
                  <c:v>0.44819382722135165</c:v>
                </c:pt>
                <c:pt idx="1202">
                  <c:v>0.44819382722135165</c:v>
                </c:pt>
                <c:pt idx="1203">
                  <c:v>0.44819382722135165</c:v>
                </c:pt>
                <c:pt idx="1204">
                  <c:v>0.44819382722135165</c:v>
                </c:pt>
                <c:pt idx="1205">
                  <c:v>0.44819382722135165</c:v>
                </c:pt>
                <c:pt idx="1206">
                  <c:v>0.44819382722135165</c:v>
                </c:pt>
                <c:pt idx="1207">
                  <c:v>0.44819382722135165</c:v>
                </c:pt>
                <c:pt idx="1208">
                  <c:v>0.44819382722135165</c:v>
                </c:pt>
                <c:pt idx="1209">
                  <c:v>0.44819382722135165</c:v>
                </c:pt>
                <c:pt idx="1210">
                  <c:v>0.44819382722135165</c:v>
                </c:pt>
                <c:pt idx="1211">
                  <c:v>0.44819382722135165</c:v>
                </c:pt>
                <c:pt idx="1212">
                  <c:v>0.44819382722135165</c:v>
                </c:pt>
                <c:pt idx="1213">
                  <c:v>0.44819382722135165</c:v>
                </c:pt>
                <c:pt idx="1214">
                  <c:v>0.44819382722135165</c:v>
                </c:pt>
                <c:pt idx="1215">
                  <c:v>0.44819382722135165</c:v>
                </c:pt>
                <c:pt idx="1216">
                  <c:v>0.44819382722135165</c:v>
                </c:pt>
                <c:pt idx="1217">
                  <c:v>0.44819382722135165</c:v>
                </c:pt>
                <c:pt idx="1218">
                  <c:v>0.44819382722135165</c:v>
                </c:pt>
                <c:pt idx="1219">
                  <c:v>0.44819382722135165</c:v>
                </c:pt>
                <c:pt idx="1220">
                  <c:v>0.44819382722135165</c:v>
                </c:pt>
                <c:pt idx="1221">
                  <c:v>0.44819382722135165</c:v>
                </c:pt>
                <c:pt idx="1222">
                  <c:v>0.44819382722135165</c:v>
                </c:pt>
                <c:pt idx="1223">
                  <c:v>0.44819382722135165</c:v>
                </c:pt>
                <c:pt idx="1224">
                  <c:v>0.44819382722135165</c:v>
                </c:pt>
                <c:pt idx="1225">
                  <c:v>0.44819382722135165</c:v>
                </c:pt>
                <c:pt idx="1226">
                  <c:v>0.44819382722135165</c:v>
                </c:pt>
                <c:pt idx="1227">
                  <c:v>0.44819382722135165</c:v>
                </c:pt>
                <c:pt idx="1228">
                  <c:v>0.44819382722135165</c:v>
                </c:pt>
                <c:pt idx="1229">
                  <c:v>0.44819382722135165</c:v>
                </c:pt>
                <c:pt idx="1230">
                  <c:v>0.44819382722135165</c:v>
                </c:pt>
                <c:pt idx="1231">
                  <c:v>0.44819382722135165</c:v>
                </c:pt>
                <c:pt idx="1232">
                  <c:v>0.44819382722135165</c:v>
                </c:pt>
                <c:pt idx="1233">
                  <c:v>0.44819382722135165</c:v>
                </c:pt>
                <c:pt idx="1234">
                  <c:v>0.44819382722135165</c:v>
                </c:pt>
                <c:pt idx="1235">
                  <c:v>0.44819382722135165</c:v>
                </c:pt>
                <c:pt idx="1236">
                  <c:v>0.44819382722135165</c:v>
                </c:pt>
                <c:pt idx="1237">
                  <c:v>0.44819382722135165</c:v>
                </c:pt>
                <c:pt idx="1238">
                  <c:v>0.44819382722135165</c:v>
                </c:pt>
                <c:pt idx="1239">
                  <c:v>0.44819382722135165</c:v>
                </c:pt>
                <c:pt idx="1240">
                  <c:v>0.44819382722135165</c:v>
                </c:pt>
                <c:pt idx="1241">
                  <c:v>0.44819382722135165</c:v>
                </c:pt>
                <c:pt idx="1242">
                  <c:v>0.44819382722135165</c:v>
                </c:pt>
                <c:pt idx="1243">
                  <c:v>0.44819382722135165</c:v>
                </c:pt>
                <c:pt idx="1244">
                  <c:v>0.44819382722135165</c:v>
                </c:pt>
                <c:pt idx="1245">
                  <c:v>0.44819382722135165</c:v>
                </c:pt>
                <c:pt idx="1246">
                  <c:v>0.44819382722135165</c:v>
                </c:pt>
                <c:pt idx="1247">
                  <c:v>0.44819382722135165</c:v>
                </c:pt>
                <c:pt idx="1248">
                  <c:v>0.44819382722135165</c:v>
                </c:pt>
                <c:pt idx="1249">
                  <c:v>0.44819382722135165</c:v>
                </c:pt>
                <c:pt idx="1250">
                  <c:v>0.44819382722135165</c:v>
                </c:pt>
                <c:pt idx="1251">
                  <c:v>0.44819382722135165</c:v>
                </c:pt>
                <c:pt idx="1252">
                  <c:v>0.44819382722135165</c:v>
                </c:pt>
                <c:pt idx="1253">
                  <c:v>0.44819382722135165</c:v>
                </c:pt>
                <c:pt idx="1254">
                  <c:v>0.44819382722135165</c:v>
                </c:pt>
                <c:pt idx="1255">
                  <c:v>0.44819382722135165</c:v>
                </c:pt>
                <c:pt idx="1256">
                  <c:v>0.44819382722135165</c:v>
                </c:pt>
                <c:pt idx="1257">
                  <c:v>0.44819382722135165</c:v>
                </c:pt>
                <c:pt idx="1258">
                  <c:v>0.44819382722135165</c:v>
                </c:pt>
                <c:pt idx="1259">
                  <c:v>0.44819382722135165</c:v>
                </c:pt>
                <c:pt idx="1260">
                  <c:v>0.44819382722135165</c:v>
                </c:pt>
                <c:pt idx="1261">
                  <c:v>0.44819382722135165</c:v>
                </c:pt>
                <c:pt idx="1262">
                  <c:v>0.44819382722135165</c:v>
                </c:pt>
                <c:pt idx="1263">
                  <c:v>0.44819382722135165</c:v>
                </c:pt>
                <c:pt idx="1264">
                  <c:v>0.44819382722135165</c:v>
                </c:pt>
                <c:pt idx="1265">
                  <c:v>0.44819382722135165</c:v>
                </c:pt>
                <c:pt idx="1266">
                  <c:v>0.44819382722135165</c:v>
                </c:pt>
                <c:pt idx="1267">
                  <c:v>0.44819382722135165</c:v>
                </c:pt>
                <c:pt idx="1268">
                  <c:v>0.44819382722135165</c:v>
                </c:pt>
                <c:pt idx="1269">
                  <c:v>0.44819382722135165</c:v>
                </c:pt>
                <c:pt idx="1270">
                  <c:v>0.44819382722135165</c:v>
                </c:pt>
                <c:pt idx="1271">
                  <c:v>0.44819382722135165</c:v>
                </c:pt>
                <c:pt idx="1272">
                  <c:v>0.44819382722135165</c:v>
                </c:pt>
                <c:pt idx="1273">
                  <c:v>0.44819382722135165</c:v>
                </c:pt>
                <c:pt idx="1274">
                  <c:v>0.44819382722135165</c:v>
                </c:pt>
                <c:pt idx="1275">
                  <c:v>0.44819382722135165</c:v>
                </c:pt>
                <c:pt idx="1276">
                  <c:v>0.44819382722135165</c:v>
                </c:pt>
                <c:pt idx="1277">
                  <c:v>0.44819382722135165</c:v>
                </c:pt>
                <c:pt idx="1278">
                  <c:v>0.44819382722135165</c:v>
                </c:pt>
                <c:pt idx="1279">
                  <c:v>0.44819382722135165</c:v>
                </c:pt>
                <c:pt idx="1280">
                  <c:v>0.44819382722135165</c:v>
                </c:pt>
                <c:pt idx="1281">
                  <c:v>0.44819382722135165</c:v>
                </c:pt>
                <c:pt idx="1282">
                  <c:v>0.44819382722135165</c:v>
                </c:pt>
                <c:pt idx="1283">
                  <c:v>0.44819382722135165</c:v>
                </c:pt>
                <c:pt idx="1284">
                  <c:v>0.44819382722135165</c:v>
                </c:pt>
                <c:pt idx="1285">
                  <c:v>0.44819382722135165</c:v>
                </c:pt>
                <c:pt idx="1286">
                  <c:v>0.44819382722135165</c:v>
                </c:pt>
                <c:pt idx="1287">
                  <c:v>0.44819382722135165</c:v>
                </c:pt>
                <c:pt idx="1288">
                  <c:v>0.44819382722135165</c:v>
                </c:pt>
                <c:pt idx="1289">
                  <c:v>0.44819382722135165</c:v>
                </c:pt>
                <c:pt idx="1290">
                  <c:v>0.44819382722135165</c:v>
                </c:pt>
                <c:pt idx="1291">
                  <c:v>0.44819382722135165</c:v>
                </c:pt>
                <c:pt idx="1292">
                  <c:v>0.44819382722135165</c:v>
                </c:pt>
                <c:pt idx="1293">
                  <c:v>0.44819382722135165</c:v>
                </c:pt>
                <c:pt idx="1294">
                  <c:v>0.44819382722135165</c:v>
                </c:pt>
                <c:pt idx="1295">
                  <c:v>0.44819382722135165</c:v>
                </c:pt>
                <c:pt idx="1296">
                  <c:v>0.44819382722135165</c:v>
                </c:pt>
                <c:pt idx="1297">
                  <c:v>0.44819382722135165</c:v>
                </c:pt>
                <c:pt idx="1298">
                  <c:v>0.44819382722135165</c:v>
                </c:pt>
                <c:pt idx="1299">
                  <c:v>0.44819382722135165</c:v>
                </c:pt>
                <c:pt idx="1300">
                  <c:v>0.44819382722135165</c:v>
                </c:pt>
                <c:pt idx="1301">
                  <c:v>0.44819382722135165</c:v>
                </c:pt>
                <c:pt idx="1302">
                  <c:v>0.44819382722135165</c:v>
                </c:pt>
                <c:pt idx="1303">
                  <c:v>0.44819382722135165</c:v>
                </c:pt>
                <c:pt idx="1304">
                  <c:v>0.44819382722135165</c:v>
                </c:pt>
                <c:pt idx="1305">
                  <c:v>0.44819382722135165</c:v>
                </c:pt>
                <c:pt idx="1306">
                  <c:v>0.44819382722135165</c:v>
                </c:pt>
                <c:pt idx="1307">
                  <c:v>0.44819382722135165</c:v>
                </c:pt>
                <c:pt idx="1308">
                  <c:v>0.44819382722135165</c:v>
                </c:pt>
                <c:pt idx="1309">
                  <c:v>0.44819382722135165</c:v>
                </c:pt>
                <c:pt idx="1310">
                  <c:v>0.44819382722135165</c:v>
                </c:pt>
                <c:pt idx="1311">
                  <c:v>0.44819382722135165</c:v>
                </c:pt>
                <c:pt idx="1312">
                  <c:v>0.44819382722135165</c:v>
                </c:pt>
                <c:pt idx="1313">
                  <c:v>0.44819382722135165</c:v>
                </c:pt>
                <c:pt idx="1314">
                  <c:v>0.44819382722135165</c:v>
                </c:pt>
                <c:pt idx="1315">
                  <c:v>0.44819382722135165</c:v>
                </c:pt>
                <c:pt idx="1316">
                  <c:v>0.44819382722135165</c:v>
                </c:pt>
                <c:pt idx="1317">
                  <c:v>0.44819382722135165</c:v>
                </c:pt>
                <c:pt idx="1318">
                  <c:v>0.44819382722135165</c:v>
                </c:pt>
                <c:pt idx="1319">
                  <c:v>0.44819382722135165</c:v>
                </c:pt>
                <c:pt idx="1320">
                  <c:v>0.44819382722135165</c:v>
                </c:pt>
                <c:pt idx="1321">
                  <c:v>0.44819382722135165</c:v>
                </c:pt>
                <c:pt idx="1322">
                  <c:v>0.44819382722135165</c:v>
                </c:pt>
                <c:pt idx="1323">
                  <c:v>0.44819382722135165</c:v>
                </c:pt>
                <c:pt idx="1324">
                  <c:v>0.44819382722135165</c:v>
                </c:pt>
                <c:pt idx="1325">
                  <c:v>0.44819382722135165</c:v>
                </c:pt>
                <c:pt idx="1326">
                  <c:v>0.44819382722135165</c:v>
                </c:pt>
                <c:pt idx="1327">
                  <c:v>0.44819382722135165</c:v>
                </c:pt>
                <c:pt idx="1328">
                  <c:v>0.44819382722135165</c:v>
                </c:pt>
                <c:pt idx="1329">
                  <c:v>0.44819382722135165</c:v>
                </c:pt>
                <c:pt idx="1330">
                  <c:v>0.44819382722135165</c:v>
                </c:pt>
                <c:pt idx="1331">
                  <c:v>0.44819382722135165</c:v>
                </c:pt>
                <c:pt idx="1332">
                  <c:v>0.44819382722135165</c:v>
                </c:pt>
                <c:pt idx="1333">
                  <c:v>0.44819382722135165</c:v>
                </c:pt>
                <c:pt idx="1334">
                  <c:v>0.44819382722135165</c:v>
                </c:pt>
                <c:pt idx="1335">
                  <c:v>0.44819382722135165</c:v>
                </c:pt>
                <c:pt idx="1336">
                  <c:v>0.44819382722135165</c:v>
                </c:pt>
                <c:pt idx="1337">
                  <c:v>0.44819382722135165</c:v>
                </c:pt>
                <c:pt idx="1338">
                  <c:v>0.44819382722135165</c:v>
                </c:pt>
                <c:pt idx="1339">
                  <c:v>0.44819382722135165</c:v>
                </c:pt>
                <c:pt idx="1340">
                  <c:v>0.44819382722135165</c:v>
                </c:pt>
                <c:pt idx="1341">
                  <c:v>0.44819382722135165</c:v>
                </c:pt>
                <c:pt idx="1342">
                  <c:v>0.44819382722135165</c:v>
                </c:pt>
                <c:pt idx="1343">
                  <c:v>0.44819382722135165</c:v>
                </c:pt>
                <c:pt idx="1344">
                  <c:v>0.44819382722135165</c:v>
                </c:pt>
                <c:pt idx="1345">
                  <c:v>0.44819382722135165</c:v>
                </c:pt>
                <c:pt idx="1346">
                  <c:v>0.44819382722135165</c:v>
                </c:pt>
                <c:pt idx="1347">
                  <c:v>0.44819382722135165</c:v>
                </c:pt>
                <c:pt idx="1348">
                  <c:v>0.44819382722135165</c:v>
                </c:pt>
                <c:pt idx="1349">
                  <c:v>0.44819382722135165</c:v>
                </c:pt>
                <c:pt idx="1350">
                  <c:v>0.44819382722135165</c:v>
                </c:pt>
                <c:pt idx="1351">
                  <c:v>0.44863415480288654</c:v>
                </c:pt>
                <c:pt idx="1352">
                  <c:v>0.4494038298104896</c:v>
                </c:pt>
                <c:pt idx="1353">
                  <c:v>0.45030349584397888</c:v>
                </c:pt>
                <c:pt idx="1354">
                  <c:v>0.45132910099917734</c:v>
                </c:pt>
                <c:pt idx="1355">
                  <c:v>0.45256346604221309</c:v>
                </c:pt>
                <c:pt idx="1356">
                  <c:v>0.45417361055477445</c:v>
                </c:pt>
                <c:pt idx="1357">
                  <c:v>0.45605446732501387</c:v>
                </c:pt>
                <c:pt idx="1358">
                  <c:v>0.45810453976834398</c:v>
                </c:pt>
                <c:pt idx="1359">
                  <c:v>0.46038868040281733</c:v>
                </c:pt>
                <c:pt idx="1360">
                  <c:v>0.46272861143983413</c:v>
                </c:pt>
                <c:pt idx="1361">
                  <c:v>0.46436674708756809</c:v>
                </c:pt>
                <c:pt idx="1362">
                  <c:v>0.46468400781253133</c:v>
                </c:pt>
                <c:pt idx="1363">
                  <c:v>0.46468400781253133</c:v>
                </c:pt>
                <c:pt idx="1364">
                  <c:v>0.46468400781253133</c:v>
                </c:pt>
                <c:pt idx="1365">
                  <c:v>0.46468400781253133</c:v>
                </c:pt>
                <c:pt idx="1366">
                  <c:v>0.46468400781253133</c:v>
                </c:pt>
                <c:pt idx="1367">
                  <c:v>0.46468400781253133</c:v>
                </c:pt>
                <c:pt idx="1368">
                  <c:v>0.46564719485620543</c:v>
                </c:pt>
                <c:pt idx="1369">
                  <c:v>0.46720541171408864</c:v>
                </c:pt>
                <c:pt idx="1370">
                  <c:v>0.46783446920001315</c:v>
                </c:pt>
                <c:pt idx="1371">
                  <c:v>0.46783446920001315</c:v>
                </c:pt>
                <c:pt idx="1372">
                  <c:v>0.46783446920001315</c:v>
                </c:pt>
                <c:pt idx="1373">
                  <c:v>0.46783446920001315</c:v>
                </c:pt>
                <c:pt idx="1374">
                  <c:v>0.46805665780945821</c:v>
                </c:pt>
                <c:pt idx="1375">
                  <c:v>0.46925055338884647</c:v>
                </c:pt>
                <c:pt idx="1376">
                  <c:v>0.47201994551475845</c:v>
                </c:pt>
                <c:pt idx="1377">
                  <c:v>0.47676327415840769</c:v>
                </c:pt>
                <c:pt idx="1378">
                  <c:v>0.48207596017480203</c:v>
                </c:pt>
                <c:pt idx="1379">
                  <c:v>0.48682522686852825</c:v>
                </c:pt>
                <c:pt idx="1380">
                  <c:v>0.49099050961131885</c:v>
                </c:pt>
                <c:pt idx="1381">
                  <c:v>0.49347648705347208</c:v>
                </c:pt>
                <c:pt idx="1382">
                  <c:v>0.49347648705347208</c:v>
                </c:pt>
                <c:pt idx="1383">
                  <c:v>0.49347648705347208</c:v>
                </c:pt>
                <c:pt idx="1384">
                  <c:v>0.49347648705347208</c:v>
                </c:pt>
                <c:pt idx="1385">
                  <c:v>0.49347648705347208</c:v>
                </c:pt>
                <c:pt idx="1386">
                  <c:v>0.49347648705347208</c:v>
                </c:pt>
                <c:pt idx="1387">
                  <c:v>0.49347648705347208</c:v>
                </c:pt>
                <c:pt idx="1388">
                  <c:v>0.49347648705347208</c:v>
                </c:pt>
                <c:pt idx="1389">
                  <c:v>0.49347648705347208</c:v>
                </c:pt>
                <c:pt idx="1390">
                  <c:v>0.49347648705347208</c:v>
                </c:pt>
                <c:pt idx="1391">
                  <c:v>0.49347648705347208</c:v>
                </c:pt>
                <c:pt idx="1392">
                  <c:v>0.49347648705347208</c:v>
                </c:pt>
                <c:pt idx="1393">
                  <c:v>0.49347648705347208</c:v>
                </c:pt>
                <c:pt idx="1394">
                  <c:v>0.49347648705347208</c:v>
                </c:pt>
                <c:pt idx="1395">
                  <c:v>0.49347648705347208</c:v>
                </c:pt>
                <c:pt idx="1396">
                  <c:v>0.49347648705347208</c:v>
                </c:pt>
                <c:pt idx="1397">
                  <c:v>0.49367916034962156</c:v>
                </c:pt>
                <c:pt idx="1398">
                  <c:v>0.49421681062354983</c:v>
                </c:pt>
                <c:pt idx="1399">
                  <c:v>0.49507774245151648</c:v>
                </c:pt>
                <c:pt idx="1400">
                  <c:v>0.4962452751292854</c:v>
                </c:pt>
                <c:pt idx="1401">
                  <c:v>0.49757848832446527</c:v>
                </c:pt>
                <c:pt idx="1402">
                  <c:v>0.49923422421839053</c:v>
                </c:pt>
                <c:pt idx="1403">
                  <c:v>0.50177341000310727</c:v>
                </c:pt>
                <c:pt idx="1404">
                  <c:v>0.5057314021853434</c:v>
                </c:pt>
                <c:pt idx="1405">
                  <c:v>0.51007498726239187</c:v>
                </c:pt>
                <c:pt idx="1406">
                  <c:v>0.51317827030250573</c:v>
                </c:pt>
                <c:pt idx="1407">
                  <c:v>0.5144007271604546</c:v>
                </c:pt>
                <c:pt idx="1408">
                  <c:v>0.5144007271604546</c:v>
                </c:pt>
                <c:pt idx="1409">
                  <c:v>0.5144007271604546</c:v>
                </c:pt>
                <c:pt idx="1410">
                  <c:v>0.5144007271604546</c:v>
                </c:pt>
                <c:pt idx="1411">
                  <c:v>0.5144007271604546</c:v>
                </c:pt>
                <c:pt idx="1412">
                  <c:v>0.51441952899046572</c:v>
                </c:pt>
                <c:pt idx="1413">
                  <c:v>0.51441952899046572</c:v>
                </c:pt>
                <c:pt idx="1414">
                  <c:v>0.51441952899046572</c:v>
                </c:pt>
                <c:pt idx="1415">
                  <c:v>0.51441952899046572</c:v>
                </c:pt>
                <c:pt idx="1416">
                  <c:v>0.51441952899046572</c:v>
                </c:pt>
                <c:pt idx="1417">
                  <c:v>0.51441952899046572</c:v>
                </c:pt>
                <c:pt idx="1418">
                  <c:v>0.51441952899046572</c:v>
                </c:pt>
                <c:pt idx="1419">
                  <c:v>0.51441952899046572</c:v>
                </c:pt>
                <c:pt idx="1420">
                  <c:v>0.51441952899046572</c:v>
                </c:pt>
                <c:pt idx="1421">
                  <c:v>0.51567133009278132</c:v>
                </c:pt>
                <c:pt idx="1422">
                  <c:v>0.51788987388108421</c:v>
                </c:pt>
                <c:pt idx="1423">
                  <c:v>0.51927299025437745</c:v>
                </c:pt>
                <c:pt idx="1424">
                  <c:v>0.51927299025437745</c:v>
                </c:pt>
                <c:pt idx="1425">
                  <c:v>0.51927299025437745</c:v>
                </c:pt>
                <c:pt idx="1426">
                  <c:v>0.51927299025437745</c:v>
                </c:pt>
                <c:pt idx="1427">
                  <c:v>0.51927299025437745</c:v>
                </c:pt>
                <c:pt idx="1428">
                  <c:v>0.51927299025437745</c:v>
                </c:pt>
                <c:pt idx="1429">
                  <c:v>0.51927299025437745</c:v>
                </c:pt>
                <c:pt idx="1430">
                  <c:v>0.52003646768307921</c:v>
                </c:pt>
                <c:pt idx="1431">
                  <c:v>0.52219613333861226</c:v>
                </c:pt>
                <c:pt idx="1432">
                  <c:v>0.5257514418277569</c:v>
                </c:pt>
                <c:pt idx="1433">
                  <c:v>0.52950970895235761</c:v>
                </c:pt>
                <c:pt idx="1434">
                  <c:v>0.53268710567851829</c:v>
                </c:pt>
                <c:pt idx="1435">
                  <c:v>0.53427049353348677</c:v>
                </c:pt>
                <c:pt idx="1436">
                  <c:v>0.53435152233652916</c:v>
                </c:pt>
                <c:pt idx="1437">
                  <c:v>0.53435152233652916</c:v>
                </c:pt>
                <c:pt idx="1438">
                  <c:v>0.53435152233652916</c:v>
                </c:pt>
                <c:pt idx="1439">
                  <c:v>0.53435152233652916</c:v>
                </c:pt>
                <c:pt idx="1440">
                  <c:v>0.53435654117081344</c:v>
                </c:pt>
                <c:pt idx="1441">
                  <c:v>0.53485673302956016</c:v>
                </c:pt>
                <c:pt idx="1442">
                  <c:v>0.5354619347827968</c:v>
                </c:pt>
                <c:pt idx="1443">
                  <c:v>0.53569666364385937</c:v>
                </c:pt>
                <c:pt idx="1444">
                  <c:v>0.53569666364385937</c:v>
                </c:pt>
                <c:pt idx="1445">
                  <c:v>0.53569666364385937</c:v>
                </c:pt>
                <c:pt idx="1446">
                  <c:v>0.53569666364385937</c:v>
                </c:pt>
                <c:pt idx="1447">
                  <c:v>0.53633971390942314</c:v>
                </c:pt>
                <c:pt idx="1448">
                  <c:v>0.5377019479859696</c:v>
                </c:pt>
                <c:pt idx="1449">
                  <c:v>0.5388931338586791</c:v>
                </c:pt>
                <c:pt idx="1450">
                  <c:v>0.53935280201732827</c:v>
                </c:pt>
                <c:pt idx="1451">
                  <c:v>0.53941308972558333</c:v>
                </c:pt>
                <c:pt idx="1452">
                  <c:v>0.53941308972558333</c:v>
                </c:pt>
                <c:pt idx="1453">
                  <c:v>0.53941308972558333</c:v>
                </c:pt>
                <c:pt idx="1454">
                  <c:v>0.53941308972558333</c:v>
                </c:pt>
                <c:pt idx="1455">
                  <c:v>0.53941308972558333</c:v>
                </c:pt>
                <c:pt idx="1456">
                  <c:v>0.53941308972558333</c:v>
                </c:pt>
                <c:pt idx="1457">
                  <c:v>0.53941308972558333</c:v>
                </c:pt>
                <c:pt idx="1458">
                  <c:v>0.53941308972558333</c:v>
                </c:pt>
                <c:pt idx="1459">
                  <c:v>0.53941308972558333</c:v>
                </c:pt>
                <c:pt idx="1460">
                  <c:v>0.53941308972558333</c:v>
                </c:pt>
                <c:pt idx="1461">
                  <c:v>0.53941308972558333</c:v>
                </c:pt>
                <c:pt idx="1462">
                  <c:v>0.53941308972558333</c:v>
                </c:pt>
                <c:pt idx="1463">
                  <c:v>0.53941308972558333</c:v>
                </c:pt>
                <c:pt idx="1464">
                  <c:v>0.53941308972558333</c:v>
                </c:pt>
                <c:pt idx="1465">
                  <c:v>0.53941308972558333</c:v>
                </c:pt>
                <c:pt idx="1466">
                  <c:v>0.53941308972558333</c:v>
                </c:pt>
                <c:pt idx="1467">
                  <c:v>0.53941308972558333</c:v>
                </c:pt>
                <c:pt idx="1468">
                  <c:v>0.53941308972558333</c:v>
                </c:pt>
                <c:pt idx="1469">
                  <c:v>0.53941308972558333</c:v>
                </c:pt>
                <c:pt idx="1470">
                  <c:v>0.53941308972558333</c:v>
                </c:pt>
                <c:pt idx="1471">
                  <c:v>0.53941308972558333</c:v>
                </c:pt>
                <c:pt idx="1472">
                  <c:v>0.53941308972558333</c:v>
                </c:pt>
                <c:pt idx="1473">
                  <c:v>0.53941308972558333</c:v>
                </c:pt>
                <c:pt idx="1474">
                  <c:v>0.53941308972558333</c:v>
                </c:pt>
                <c:pt idx="1475">
                  <c:v>0.53941308972558333</c:v>
                </c:pt>
                <c:pt idx="1476">
                  <c:v>0.53941308972558333</c:v>
                </c:pt>
                <c:pt idx="1477">
                  <c:v>0.53941308972558333</c:v>
                </c:pt>
                <c:pt idx="1478">
                  <c:v>0.53941308972558333</c:v>
                </c:pt>
                <c:pt idx="1479">
                  <c:v>0.53941308972558333</c:v>
                </c:pt>
                <c:pt idx="1480">
                  <c:v>0.53941308972558333</c:v>
                </c:pt>
                <c:pt idx="1481">
                  <c:v>0.53941308972558333</c:v>
                </c:pt>
                <c:pt idx="1482">
                  <c:v>0.53941308972558333</c:v>
                </c:pt>
                <c:pt idx="1483">
                  <c:v>0.53941308972558333</c:v>
                </c:pt>
                <c:pt idx="1484">
                  <c:v>0.53941308972558333</c:v>
                </c:pt>
                <c:pt idx="1485">
                  <c:v>0.53941308972558333</c:v>
                </c:pt>
                <c:pt idx="1486">
                  <c:v>0.53941308972558333</c:v>
                </c:pt>
                <c:pt idx="1487">
                  <c:v>0.53941308972558333</c:v>
                </c:pt>
                <c:pt idx="1488">
                  <c:v>0.53941308972558333</c:v>
                </c:pt>
                <c:pt idx="1489">
                  <c:v>0.53941308972558333</c:v>
                </c:pt>
                <c:pt idx="1490">
                  <c:v>0.53941308972558333</c:v>
                </c:pt>
                <c:pt idx="1491">
                  <c:v>0.53941308972558333</c:v>
                </c:pt>
                <c:pt idx="1492">
                  <c:v>0.53941308972558333</c:v>
                </c:pt>
                <c:pt idx="1493">
                  <c:v>0.53941308972558333</c:v>
                </c:pt>
                <c:pt idx="1494">
                  <c:v>0.53941308972558333</c:v>
                </c:pt>
                <c:pt idx="1495">
                  <c:v>0.53941308972558333</c:v>
                </c:pt>
                <c:pt idx="1496">
                  <c:v>0.53941308972558333</c:v>
                </c:pt>
                <c:pt idx="1497">
                  <c:v>0.53941308972558333</c:v>
                </c:pt>
                <c:pt idx="1498">
                  <c:v>0.53941308972558333</c:v>
                </c:pt>
                <c:pt idx="1499">
                  <c:v>0.53941308972558333</c:v>
                </c:pt>
                <c:pt idx="1500">
                  <c:v>0.53941308972558333</c:v>
                </c:pt>
                <c:pt idx="1501">
                  <c:v>0.53941308972558333</c:v>
                </c:pt>
                <c:pt idx="1502">
                  <c:v>0.53941308972558333</c:v>
                </c:pt>
                <c:pt idx="1503">
                  <c:v>0.53941308972558333</c:v>
                </c:pt>
                <c:pt idx="1504">
                  <c:v>0.53941308972558333</c:v>
                </c:pt>
                <c:pt idx="1505">
                  <c:v>0.53941308972558333</c:v>
                </c:pt>
                <c:pt idx="1506">
                  <c:v>0.53941308972558333</c:v>
                </c:pt>
                <c:pt idx="1507">
                  <c:v>0.53941308972558333</c:v>
                </c:pt>
                <c:pt idx="1508">
                  <c:v>0.53941308972558333</c:v>
                </c:pt>
                <c:pt idx="1509">
                  <c:v>0.53941308972558333</c:v>
                </c:pt>
                <c:pt idx="1510">
                  <c:v>0.53941308972558333</c:v>
                </c:pt>
                <c:pt idx="1511">
                  <c:v>0.53941308972558333</c:v>
                </c:pt>
                <c:pt idx="1512">
                  <c:v>0.53941308972558333</c:v>
                </c:pt>
                <c:pt idx="1513">
                  <c:v>0.53941308972558333</c:v>
                </c:pt>
                <c:pt idx="1514">
                  <c:v>0.53941308972558333</c:v>
                </c:pt>
                <c:pt idx="1515">
                  <c:v>0.53941308972558333</c:v>
                </c:pt>
                <c:pt idx="1516">
                  <c:v>0.53941308972558333</c:v>
                </c:pt>
                <c:pt idx="1517">
                  <c:v>0.53941308972558333</c:v>
                </c:pt>
                <c:pt idx="1518">
                  <c:v>0.53941308972558333</c:v>
                </c:pt>
                <c:pt idx="1519">
                  <c:v>0.53941308972558333</c:v>
                </c:pt>
                <c:pt idx="1520">
                  <c:v>0.53941308972558333</c:v>
                </c:pt>
                <c:pt idx="1521">
                  <c:v>0.53941308972558333</c:v>
                </c:pt>
                <c:pt idx="1522">
                  <c:v>0.53941308972558333</c:v>
                </c:pt>
                <c:pt idx="1523">
                  <c:v>0.53941308972558333</c:v>
                </c:pt>
                <c:pt idx="1524">
                  <c:v>0.53941308972558333</c:v>
                </c:pt>
                <c:pt idx="1525">
                  <c:v>0.540315687531429</c:v>
                </c:pt>
                <c:pt idx="1526">
                  <c:v>0.54219443993514527</c:v>
                </c:pt>
                <c:pt idx="1527">
                  <c:v>0.54466132677635215</c:v>
                </c:pt>
                <c:pt idx="1528">
                  <c:v>0.54710691416445878</c:v>
                </c:pt>
                <c:pt idx="1529">
                  <c:v>0.54906093850641924</c:v>
                </c:pt>
                <c:pt idx="1530">
                  <c:v>0.55032365013030304</c:v>
                </c:pt>
                <c:pt idx="1531">
                  <c:v>0.5507767184096658</c:v>
                </c:pt>
                <c:pt idx="1532">
                  <c:v>0.5507767184096658</c:v>
                </c:pt>
                <c:pt idx="1533">
                  <c:v>0.5507767184096658</c:v>
                </c:pt>
                <c:pt idx="1534">
                  <c:v>0.5507767184096658</c:v>
                </c:pt>
                <c:pt idx="1535">
                  <c:v>0.5507767184096658</c:v>
                </c:pt>
                <c:pt idx="1536">
                  <c:v>0.5507767184096658</c:v>
                </c:pt>
                <c:pt idx="1537">
                  <c:v>0.5507767184096658</c:v>
                </c:pt>
                <c:pt idx="1538">
                  <c:v>0.5507767184096658</c:v>
                </c:pt>
                <c:pt idx="1539">
                  <c:v>0.5507767184096658</c:v>
                </c:pt>
                <c:pt idx="1540">
                  <c:v>0.5507767184096658</c:v>
                </c:pt>
                <c:pt idx="1541">
                  <c:v>0.5507767184096658</c:v>
                </c:pt>
                <c:pt idx="1542">
                  <c:v>0.5507767184096658</c:v>
                </c:pt>
                <c:pt idx="1543">
                  <c:v>0.5507767184096658</c:v>
                </c:pt>
                <c:pt idx="1544">
                  <c:v>0.5507767184096658</c:v>
                </c:pt>
                <c:pt idx="1545">
                  <c:v>0.5507767184096658</c:v>
                </c:pt>
                <c:pt idx="1546">
                  <c:v>0.5507767184096658</c:v>
                </c:pt>
                <c:pt idx="1547">
                  <c:v>0.5507767184096658</c:v>
                </c:pt>
                <c:pt idx="1548">
                  <c:v>0.5507767184096658</c:v>
                </c:pt>
                <c:pt idx="1549">
                  <c:v>0.5507767184096658</c:v>
                </c:pt>
                <c:pt idx="1550">
                  <c:v>0.5507767184096658</c:v>
                </c:pt>
                <c:pt idx="1551">
                  <c:v>0.5507767184096658</c:v>
                </c:pt>
                <c:pt idx="1552">
                  <c:v>0.5507767184096658</c:v>
                </c:pt>
                <c:pt idx="1553">
                  <c:v>0.5507767184096658</c:v>
                </c:pt>
                <c:pt idx="1554">
                  <c:v>0.5507767184096658</c:v>
                </c:pt>
                <c:pt idx="1555">
                  <c:v>0.5507767184096658</c:v>
                </c:pt>
                <c:pt idx="1556">
                  <c:v>0.5507767184096658</c:v>
                </c:pt>
                <c:pt idx="1557">
                  <c:v>0.5507767184096658</c:v>
                </c:pt>
                <c:pt idx="1558">
                  <c:v>0.5507767184096658</c:v>
                </c:pt>
                <c:pt idx="1559">
                  <c:v>0.5507767184096658</c:v>
                </c:pt>
                <c:pt idx="1560">
                  <c:v>0.5507767184096658</c:v>
                </c:pt>
                <c:pt idx="1561">
                  <c:v>0.5507767184096658</c:v>
                </c:pt>
                <c:pt idx="1562">
                  <c:v>0.5507767184096658</c:v>
                </c:pt>
                <c:pt idx="1563">
                  <c:v>0.5507767184096658</c:v>
                </c:pt>
                <c:pt idx="1564">
                  <c:v>0.5507767184096658</c:v>
                </c:pt>
                <c:pt idx="1565">
                  <c:v>0.5507767184096658</c:v>
                </c:pt>
                <c:pt idx="1566">
                  <c:v>0.5507767184096658</c:v>
                </c:pt>
                <c:pt idx="1567">
                  <c:v>0.5507767184096658</c:v>
                </c:pt>
                <c:pt idx="1568">
                  <c:v>0.5507767184096658</c:v>
                </c:pt>
                <c:pt idx="1569">
                  <c:v>0.5507767184096658</c:v>
                </c:pt>
                <c:pt idx="1570">
                  <c:v>0.5507767184096658</c:v>
                </c:pt>
                <c:pt idx="1571">
                  <c:v>0.5507767184096658</c:v>
                </c:pt>
                <c:pt idx="1572">
                  <c:v>0.5507767184096658</c:v>
                </c:pt>
                <c:pt idx="1573">
                  <c:v>0.5507767184096658</c:v>
                </c:pt>
                <c:pt idx="1574">
                  <c:v>0.5507767184096658</c:v>
                </c:pt>
                <c:pt idx="1575">
                  <c:v>0.5507767184096658</c:v>
                </c:pt>
                <c:pt idx="1576">
                  <c:v>0.5507767184096658</c:v>
                </c:pt>
                <c:pt idx="1577">
                  <c:v>0.5507767184096658</c:v>
                </c:pt>
                <c:pt idx="1578">
                  <c:v>0.5507767184096658</c:v>
                </c:pt>
                <c:pt idx="1579">
                  <c:v>0.5507767184096658</c:v>
                </c:pt>
                <c:pt idx="1580">
                  <c:v>0.5507767184096658</c:v>
                </c:pt>
                <c:pt idx="1581">
                  <c:v>0.5507767184096658</c:v>
                </c:pt>
                <c:pt idx="1582">
                  <c:v>0.5507767184096658</c:v>
                </c:pt>
                <c:pt idx="1583">
                  <c:v>0.5507767184096658</c:v>
                </c:pt>
                <c:pt idx="1584">
                  <c:v>0.5507767184096658</c:v>
                </c:pt>
                <c:pt idx="1585">
                  <c:v>0.5507767184096658</c:v>
                </c:pt>
                <c:pt idx="1586">
                  <c:v>0.5507767184096658</c:v>
                </c:pt>
                <c:pt idx="1587">
                  <c:v>0.5507767184096658</c:v>
                </c:pt>
                <c:pt idx="1588">
                  <c:v>0.5507767184096658</c:v>
                </c:pt>
                <c:pt idx="1589">
                  <c:v>0.5507767184096658</c:v>
                </c:pt>
                <c:pt idx="1590">
                  <c:v>0.5507767184096658</c:v>
                </c:pt>
                <c:pt idx="1591">
                  <c:v>0.5507767184096658</c:v>
                </c:pt>
                <c:pt idx="1592">
                  <c:v>0.5507767184096658</c:v>
                </c:pt>
                <c:pt idx="1593">
                  <c:v>0.5507767184096658</c:v>
                </c:pt>
                <c:pt idx="1594">
                  <c:v>0.5507767184096658</c:v>
                </c:pt>
                <c:pt idx="1595">
                  <c:v>0.5507767184096658</c:v>
                </c:pt>
                <c:pt idx="1596">
                  <c:v>0.5507767184096658</c:v>
                </c:pt>
                <c:pt idx="1597">
                  <c:v>0.5507767184096658</c:v>
                </c:pt>
                <c:pt idx="1598">
                  <c:v>0.5507767184096658</c:v>
                </c:pt>
                <c:pt idx="1599">
                  <c:v>0.5507767184096658</c:v>
                </c:pt>
                <c:pt idx="1600">
                  <c:v>0.5507767184096658</c:v>
                </c:pt>
                <c:pt idx="1601">
                  <c:v>0.5507767184096658</c:v>
                </c:pt>
                <c:pt idx="1602">
                  <c:v>0.5507767184096658</c:v>
                </c:pt>
                <c:pt idx="1603">
                  <c:v>0.5507767184096658</c:v>
                </c:pt>
                <c:pt idx="1604">
                  <c:v>0.5507767184096658</c:v>
                </c:pt>
                <c:pt idx="1605">
                  <c:v>0.5507767184096658</c:v>
                </c:pt>
                <c:pt idx="1606">
                  <c:v>0.5507767184096658</c:v>
                </c:pt>
                <c:pt idx="1607">
                  <c:v>0.5507767184096658</c:v>
                </c:pt>
                <c:pt idx="1608">
                  <c:v>0.5507767184096658</c:v>
                </c:pt>
                <c:pt idx="1609">
                  <c:v>0.5507767184096658</c:v>
                </c:pt>
                <c:pt idx="1610">
                  <c:v>0.5507767184096658</c:v>
                </c:pt>
                <c:pt idx="1611">
                  <c:v>0.5507767184096658</c:v>
                </c:pt>
                <c:pt idx="1612">
                  <c:v>0.5507767184096658</c:v>
                </c:pt>
                <c:pt idx="1613">
                  <c:v>0.5507767184096658</c:v>
                </c:pt>
                <c:pt idx="1614">
                  <c:v>0.5507767184096658</c:v>
                </c:pt>
                <c:pt idx="1615">
                  <c:v>0.5507767184096658</c:v>
                </c:pt>
                <c:pt idx="1616">
                  <c:v>0.5507767184096658</c:v>
                </c:pt>
                <c:pt idx="1617">
                  <c:v>0.5507767184096658</c:v>
                </c:pt>
                <c:pt idx="1618">
                  <c:v>0.5507767184096658</c:v>
                </c:pt>
                <c:pt idx="1619">
                  <c:v>0.5507767184096658</c:v>
                </c:pt>
                <c:pt idx="1620">
                  <c:v>0.5507767184096658</c:v>
                </c:pt>
                <c:pt idx="1621">
                  <c:v>0.5507767184096658</c:v>
                </c:pt>
                <c:pt idx="1622">
                  <c:v>0.5507767184096658</c:v>
                </c:pt>
                <c:pt idx="1623">
                  <c:v>0.5507767184096658</c:v>
                </c:pt>
                <c:pt idx="1624">
                  <c:v>0.5507767184096658</c:v>
                </c:pt>
                <c:pt idx="1625">
                  <c:v>0.5507767184096658</c:v>
                </c:pt>
                <c:pt idx="1626">
                  <c:v>0.5507767184096658</c:v>
                </c:pt>
                <c:pt idx="1627">
                  <c:v>0.5507767184096658</c:v>
                </c:pt>
                <c:pt idx="1628">
                  <c:v>0.5507767184096658</c:v>
                </c:pt>
                <c:pt idx="1629">
                  <c:v>0.55091670722142794</c:v>
                </c:pt>
                <c:pt idx="1630">
                  <c:v>0.55119534141422477</c:v>
                </c:pt>
                <c:pt idx="1631">
                  <c:v>0.55119534141422477</c:v>
                </c:pt>
                <c:pt idx="1632">
                  <c:v>0.55119534141422477</c:v>
                </c:pt>
                <c:pt idx="1633">
                  <c:v>0.55119534141422477</c:v>
                </c:pt>
                <c:pt idx="1634">
                  <c:v>0.55119534141422477</c:v>
                </c:pt>
                <c:pt idx="1635">
                  <c:v>0.55119534141422477</c:v>
                </c:pt>
                <c:pt idx="1636">
                  <c:v>0.55119534141422477</c:v>
                </c:pt>
                <c:pt idx="1637">
                  <c:v>0.55119534141422477</c:v>
                </c:pt>
                <c:pt idx="1638">
                  <c:v>0.55119534141422477</c:v>
                </c:pt>
                <c:pt idx="1639">
                  <c:v>0.55119534141422477</c:v>
                </c:pt>
                <c:pt idx="1640">
                  <c:v>0.55119534141422477</c:v>
                </c:pt>
                <c:pt idx="1641">
                  <c:v>0.55119534141422477</c:v>
                </c:pt>
                <c:pt idx="1642">
                  <c:v>0.55119534141422477</c:v>
                </c:pt>
                <c:pt idx="1643">
                  <c:v>0.55119534141422477</c:v>
                </c:pt>
                <c:pt idx="1644">
                  <c:v>0.55119534141422477</c:v>
                </c:pt>
                <c:pt idx="1645">
                  <c:v>0.55119534141422477</c:v>
                </c:pt>
                <c:pt idx="1646">
                  <c:v>0.55119534141422477</c:v>
                </c:pt>
                <c:pt idx="1647">
                  <c:v>0.55119534141422477</c:v>
                </c:pt>
                <c:pt idx="1648">
                  <c:v>0.55119534141422477</c:v>
                </c:pt>
                <c:pt idx="1649">
                  <c:v>0.55119534141422477</c:v>
                </c:pt>
                <c:pt idx="1650">
                  <c:v>0.55119534141422477</c:v>
                </c:pt>
                <c:pt idx="1651">
                  <c:v>0.55119534141422477</c:v>
                </c:pt>
                <c:pt idx="1652">
                  <c:v>0.55119534141422477</c:v>
                </c:pt>
                <c:pt idx="1653">
                  <c:v>0.55119534141422477</c:v>
                </c:pt>
                <c:pt idx="1654">
                  <c:v>0.55119534141422477</c:v>
                </c:pt>
                <c:pt idx="1655">
                  <c:v>0.55119534141422477</c:v>
                </c:pt>
                <c:pt idx="1656">
                  <c:v>0.55119534141422477</c:v>
                </c:pt>
                <c:pt idx="1657">
                  <c:v>0.55119534141422477</c:v>
                </c:pt>
                <c:pt idx="1658">
                  <c:v>0.55119534141422477</c:v>
                </c:pt>
                <c:pt idx="1659">
                  <c:v>0.55119534141422477</c:v>
                </c:pt>
                <c:pt idx="1660">
                  <c:v>0.55119534141422477</c:v>
                </c:pt>
                <c:pt idx="1661">
                  <c:v>0.55119534141422477</c:v>
                </c:pt>
                <c:pt idx="1662">
                  <c:v>0.55119534141422477</c:v>
                </c:pt>
                <c:pt idx="1663">
                  <c:v>0.55119534141422477</c:v>
                </c:pt>
                <c:pt idx="1664">
                  <c:v>0.55119534141422477</c:v>
                </c:pt>
                <c:pt idx="1665">
                  <c:v>0.55119534141422477</c:v>
                </c:pt>
                <c:pt idx="1666">
                  <c:v>0.55119534141422477</c:v>
                </c:pt>
                <c:pt idx="1667">
                  <c:v>0.55119534141422477</c:v>
                </c:pt>
                <c:pt idx="1668">
                  <c:v>0.55119534141422477</c:v>
                </c:pt>
                <c:pt idx="1669">
                  <c:v>0.55119534141422477</c:v>
                </c:pt>
                <c:pt idx="1670">
                  <c:v>0.55119534141422477</c:v>
                </c:pt>
                <c:pt idx="1671">
                  <c:v>0.55119534141422477</c:v>
                </c:pt>
                <c:pt idx="1672">
                  <c:v>0.55119534141422477</c:v>
                </c:pt>
                <c:pt idx="1673">
                  <c:v>0.55119534141422477</c:v>
                </c:pt>
                <c:pt idx="1674">
                  <c:v>0.55119534141422477</c:v>
                </c:pt>
                <c:pt idx="1675">
                  <c:v>0.55119534141422477</c:v>
                </c:pt>
                <c:pt idx="1676">
                  <c:v>0.55119534141422477</c:v>
                </c:pt>
                <c:pt idx="1677">
                  <c:v>0.55119534141422477</c:v>
                </c:pt>
                <c:pt idx="1678">
                  <c:v>0.55119534141422477</c:v>
                </c:pt>
                <c:pt idx="1679">
                  <c:v>0.55119534141422477</c:v>
                </c:pt>
                <c:pt idx="1680">
                  <c:v>0.55119534141422477</c:v>
                </c:pt>
                <c:pt idx="1681">
                  <c:v>0.55119534141422477</c:v>
                </c:pt>
                <c:pt idx="1682">
                  <c:v>0.55119534141422477</c:v>
                </c:pt>
                <c:pt idx="1683">
                  <c:v>0.55119534141422477</c:v>
                </c:pt>
                <c:pt idx="1684">
                  <c:v>0.55119534141422477</c:v>
                </c:pt>
                <c:pt idx="1685">
                  <c:v>0.55119534141422477</c:v>
                </c:pt>
                <c:pt idx="1686">
                  <c:v>0.55119534141422477</c:v>
                </c:pt>
                <c:pt idx="1687">
                  <c:v>0.55119534141422477</c:v>
                </c:pt>
                <c:pt idx="1688">
                  <c:v>0.55119534141422477</c:v>
                </c:pt>
                <c:pt idx="1689">
                  <c:v>0.55119534141422477</c:v>
                </c:pt>
                <c:pt idx="1690">
                  <c:v>0.55119534141422477</c:v>
                </c:pt>
                <c:pt idx="1691">
                  <c:v>0.55119534141422477</c:v>
                </c:pt>
                <c:pt idx="1692">
                  <c:v>0.55119534141422477</c:v>
                </c:pt>
                <c:pt idx="1693">
                  <c:v>0.55119534141422477</c:v>
                </c:pt>
                <c:pt idx="1694">
                  <c:v>0.55119534141422477</c:v>
                </c:pt>
                <c:pt idx="1695">
                  <c:v>0.55119534141422477</c:v>
                </c:pt>
                <c:pt idx="1696">
                  <c:v>0.55119534141422477</c:v>
                </c:pt>
                <c:pt idx="1697">
                  <c:v>0.55119534141422477</c:v>
                </c:pt>
                <c:pt idx="1698">
                  <c:v>0.55119534141422477</c:v>
                </c:pt>
                <c:pt idx="1699">
                  <c:v>0.55119534141422477</c:v>
                </c:pt>
                <c:pt idx="1700">
                  <c:v>0.55119534141422477</c:v>
                </c:pt>
                <c:pt idx="1701">
                  <c:v>0.55119534141422477</c:v>
                </c:pt>
                <c:pt idx="1702">
                  <c:v>0.55119534141422477</c:v>
                </c:pt>
                <c:pt idx="1703">
                  <c:v>0.55119534141422477</c:v>
                </c:pt>
                <c:pt idx="1704">
                  <c:v>0.55119534141422477</c:v>
                </c:pt>
                <c:pt idx="1705">
                  <c:v>0.55119534141422477</c:v>
                </c:pt>
                <c:pt idx="1706">
                  <c:v>0.55119534141422477</c:v>
                </c:pt>
                <c:pt idx="1707">
                  <c:v>0.55119534141422477</c:v>
                </c:pt>
                <c:pt idx="1708">
                  <c:v>0.55119534141422477</c:v>
                </c:pt>
                <c:pt idx="1709">
                  <c:v>0.55119534141422477</c:v>
                </c:pt>
                <c:pt idx="1710">
                  <c:v>0.55119534141422477</c:v>
                </c:pt>
                <c:pt idx="1711">
                  <c:v>0.55119534141422477</c:v>
                </c:pt>
                <c:pt idx="1712">
                  <c:v>0.55119534141422477</c:v>
                </c:pt>
                <c:pt idx="1713">
                  <c:v>0.55119534141422477</c:v>
                </c:pt>
                <c:pt idx="1714">
                  <c:v>0.55119534141422477</c:v>
                </c:pt>
                <c:pt idx="1715">
                  <c:v>0.55119534141422477</c:v>
                </c:pt>
                <c:pt idx="1716">
                  <c:v>0.55119534141422477</c:v>
                </c:pt>
                <c:pt idx="1717">
                  <c:v>0.55119534141422477</c:v>
                </c:pt>
                <c:pt idx="1718">
                  <c:v>0.55119534141422477</c:v>
                </c:pt>
                <c:pt idx="1719">
                  <c:v>0.55119534141422477</c:v>
                </c:pt>
                <c:pt idx="1720">
                  <c:v>0.55119534141422477</c:v>
                </c:pt>
                <c:pt idx="1721">
                  <c:v>0.55119534141422477</c:v>
                </c:pt>
                <c:pt idx="1722">
                  <c:v>0.55119534141422477</c:v>
                </c:pt>
                <c:pt idx="1723">
                  <c:v>0.55119534141422477</c:v>
                </c:pt>
                <c:pt idx="1724">
                  <c:v>0.55119534141422477</c:v>
                </c:pt>
                <c:pt idx="1725">
                  <c:v>0.55119534141422477</c:v>
                </c:pt>
                <c:pt idx="1726">
                  <c:v>0.55119534141422477</c:v>
                </c:pt>
                <c:pt idx="1727">
                  <c:v>0.55119534141422477</c:v>
                </c:pt>
                <c:pt idx="1728">
                  <c:v>0.55119534141422477</c:v>
                </c:pt>
                <c:pt idx="1729">
                  <c:v>0.55119534141422477</c:v>
                </c:pt>
                <c:pt idx="1730">
                  <c:v>0.55208131594663512</c:v>
                </c:pt>
                <c:pt idx="1731">
                  <c:v>0.55347124275146575</c:v>
                </c:pt>
                <c:pt idx="1732">
                  <c:v>0.55505739833726708</c:v>
                </c:pt>
                <c:pt idx="1733">
                  <c:v>0.55653570195048541</c:v>
                </c:pt>
                <c:pt idx="1734">
                  <c:v>0.55789832867705214</c:v>
                </c:pt>
                <c:pt idx="1735">
                  <c:v>0.55927414401968711</c:v>
                </c:pt>
                <c:pt idx="1736">
                  <c:v>0.56092368574062712</c:v>
                </c:pt>
                <c:pt idx="1737">
                  <c:v>0.56270605922347872</c:v>
                </c:pt>
                <c:pt idx="1738">
                  <c:v>0.56447802376820733</c:v>
                </c:pt>
                <c:pt idx="1739">
                  <c:v>0.56611069470855235</c:v>
                </c:pt>
                <c:pt idx="1740">
                  <c:v>0.56723065214701518</c:v>
                </c:pt>
                <c:pt idx="1741">
                  <c:v>0.56760026613877768</c:v>
                </c:pt>
                <c:pt idx="1742">
                  <c:v>0.56760026613877768</c:v>
                </c:pt>
                <c:pt idx="1743">
                  <c:v>0.56760026613877768</c:v>
                </c:pt>
                <c:pt idx="1744">
                  <c:v>0.56760026613877768</c:v>
                </c:pt>
                <c:pt idx="1745">
                  <c:v>0.56760026613877768</c:v>
                </c:pt>
                <c:pt idx="1746">
                  <c:v>0.56760026613877768</c:v>
                </c:pt>
                <c:pt idx="1747">
                  <c:v>0.56760026613877768</c:v>
                </c:pt>
                <c:pt idx="1748">
                  <c:v>0.56760026613877768</c:v>
                </c:pt>
                <c:pt idx="1749">
                  <c:v>0.56760026613877768</c:v>
                </c:pt>
                <c:pt idx="1750">
                  <c:v>0.56760026613877768</c:v>
                </c:pt>
                <c:pt idx="1751">
                  <c:v>0.56760026613877768</c:v>
                </c:pt>
                <c:pt idx="1752">
                  <c:v>0.56760026613877768</c:v>
                </c:pt>
                <c:pt idx="1753">
                  <c:v>0.56760026613877768</c:v>
                </c:pt>
                <c:pt idx="1754">
                  <c:v>0.56760026613877768</c:v>
                </c:pt>
                <c:pt idx="1755">
                  <c:v>0.56760026613877768</c:v>
                </c:pt>
                <c:pt idx="1756">
                  <c:v>0.56760026613877768</c:v>
                </c:pt>
                <c:pt idx="1757">
                  <c:v>0.56760026613877768</c:v>
                </c:pt>
                <c:pt idx="1758">
                  <c:v>0.56760026613877768</c:v>
                </c:pt>
                <c:pt idx="1759">
                  <c:v>0.56760026613877768</c:v>
                </c:pt>
                <c:pt idx="1760">
                  <c:v>0.56760026613877768</c:v>
                </c:pt>
                <c:pt idx="1761">
                  <c:v>0.56760026613877768</c:v>
                </c:pt>
                <c:pt idx="1762">
                  <c:v>0.56760026613877768</c:v>
                </c:pt>
                <c:pt idx="1763">
                  <c:v>0.56760026613877768</c:v>
                </c:pt>
                <c:pt idx="1764">
                  <c:v>0.56760026613877768</c:v>
                </c:pt>
                <c:pt idx="1765">
                  <c:v>0.56760026613877768</c:v>
                </c:pt>
                <c:pt idx="1766">
                  <c:v>0.56772111934918679</c:v>
                </c:pt>
                <c:pt idx="1767">
                  <c:v>0.56865761773689261</c:v>
                </c:pt>
                <c:pt idx="1768">
                  <c:v>0.57057563579803361</c:v>
                </c:pt>
                <c:pt idx="1769">
                  <c:v>0.57351897120460438</c:v>
                </c:pt>
                <c:pt idx="1770">
                  <c:v>0.57723267517252785</c:v>
                </c:pt>
                <c:pt idx="1771">
                  <c:v>0.58121228520708534</c:v>
                </c:pt>
                <c:pt idx="1772">
                  <c:v>0.58509401010891782</c:v>
                </c:pt>
                <c:pt idx="1773">
                  <c:v>0.58871340459034049</c:v>
                </c:pt>
                <c:pt idx="1774">
                  <c:v>0.59186397075673502</c:v>
                </c:pt>
                <c:pt idx="1775">
                  <c:v>0.59451159138292309</c:v>
                </c:pt>
                <c:pt idx="1776">
                  <c:v>0.59689337150474231</c:v>
                </c:pt>
                <c:pt idx="1777">
                  <c:v>0.59927440674560406</c:v>
                </c:pt>
                <c:pt idx="1778">
                  <c:v>0.60188135818817889</c:v>
                </c:pt>
                <c:pt idx="1779">
                  <c:v>0.60483022991436475</c:v>
                </c:pt>
                <c:pt idx="1780">
                  <c:v>0.60797998235736539</c:v>
                </c:pt>
                <c:pt idx="1781">
                  <c:v>0.61100225293338228</c:v>
                </c:pt>
                <c:pt idx="1782">
                  <c:v>0.6136122504666095</c:v>
                </c:pt>
                <c:pt idx="1783">
                  <c:v>0.61569297139002455</c:v>
                </c:pt>
                <c:pt idx="1784">
                  <c:v>0.61725032267996272</c:v>
                </c:pt>
                <c:pt idx="1785">
                  <c:v>0.61846608450190077</c:v>
                </c:pt>
                <c:pt idx="1786">
                  <c:v>0.61950890933799296</c:v>
                </c:pt>
                <c:pt idx="1787">
                  <c:v>0.62045392508246788</c:v>
                </c:pt>
                <c:pt idx="1788">
                  <c:v>0.62135873980755463</c:v>
                </c:pt>
                <c:pt idx="1789">
                  <c:v>0.6222879735871375</c:v>
                </c:pt>
                <c:pt idx="1790">
                  <c:v>0.62327245157057976</c:v>
                </c:pt>
                <c:pt idx="1791">
                  <c:v>0.62428442574123766</c:v>
                </c:pt>
                <c:pt idx="1792">
                  <c:v>0.62522511687458382</c:v>
                </c:pt>
                <c:pt idx="1793">
                  <c:v>0.62592414892858028</c:v>
                </c:pt>
                <c:pt idx="1794">
                  <c:v>0.62644368099833669</c:v>
                </c:pt>
                <c:pt idx="1795">
                  <c:v>0.62644368099833669</c:v>
                </c:pt>
                <c:pt idx="1796">
                  <c:v>0.62644368099833669</c:v>
                </c:pt>
                <c:pt idx="1797">
                  <c:v>0.62644368099833669</c:v>
                </c:pt>
                <c:pt idx="1798">
                  <c:v>0.62644368099833669</c:v>
                </c:pt>
                <c:pt idx="1799">
                  <c:v>0.62644368099833669</c:v>
                </c:pt>
                <c:pt idx="1800">
                  <c:v>0.62644368099833669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CA-4B45-9C05-D6EE1A84C323}"/>
            </c:ext>
          </c:extLst>
        </c:ser>
        <c:ser>
          <c:idx val="2"/>
          <c:order val="2"/>
          <c:tx>
            <c:v>Electrical KERS</c:v>
          </c:tx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2.024012933228309E-4</c:v>
                </c:pt>
                <c:pt idx="37">
                  <c:v>9.7903359111443347E-4</c:v>
                </c:pt>
                <c:pt idx="38">
                  <c:v>2.0173055090989748E-3</c:v>
                </c:pt>
                <c:pt idx="39">
                  <c:v>2.9116779328008345E-3</c:v>
                </c:pt>
                <c:pt idx="40">
                  <c:v>3.6444757200839706E-3</c:v>
                </c:pt>
                <c:pt idx="41">
                  <c:v>4.4914489177958761E-3</c:v>
                </c:pt>
                <c:pt idx="42">
                  <c:v>5.5091038665567816E-3</c:v>
                </c:pt>
                <c:pt idx="43">
                  <c:v>6.343070645187637E-3</c:v>
                </c:pt>
                <c:pt idx="44">
                  <c:v>6.7746190861908313E-3</c:v>
                </c:pt>
                <c:pt idx="45">
                  <c:v>6.9129373376093563E-3</c:v>
                </c:pt>
                <c:pt idx="46">
                  <c:v>7.0046652480889116E-3</c:v>
                </c:pt>
                <c:pt idx="47">
                  <c:v>7.1561572225994187E-3</c:v>
                </c:pt>
                <c:pt idx="48">
                  <c:v>7.2704730362281728E-3</c:v>
                </c:pt>
                <c:pt idx="49">
                  <c:v>7.2763682407368888E-3</c:v>
                </c:pt>
                <c:pt idx="50">
                  <c:v>7.2763682407368888E-3</c:v>
                </c:pt>
                <c:pt idx="51">
                  <c:v>7.4227079223866147E-3</c:v>
                </c:pt>
                <c:pt idx="52">
                  <c:v>7.7415372973879725E-3</c:v>
                </c:pt>
                <c:pt idx="53">
                  <c:v>7.9596106949713571E-3</c:v>
                </c:pt>
                <c:pt idx="54">
                  <c:v>7.9988995796595446E-3</c:v>
                </c:pt>
                <c:pt idx="55">
                  <c:v>7.9988995796595446E-3</c:v>
                </c:pt>
                <c:pt idx="56">
                  <c:v>7.9988995796595446E-3</c:v>
                </c:pt>
                <c:pt idx="57">
                  <c:v>7.9988995796595446E-3</c:v>
                </c:pt>
                <c:pt idx="58">
                  <c:v>7.9988995796595446E-3</c:v>
                </c:pt>
                <c:pt idx="59">
                  <c:v>7.9988995796595446E-3</c:v>
                </c:pt>
                <c:pt idx="60">
                  <c:v>7.9988995796595446E-3</c:v>
                </c:pt>
                <c:pt idx="61">
                  <c:v>7.9988995796595446E-3</c:v>
                </c:pt>
                <c:pt idx="62">
                  <c:v>7.9988995796595446E-3</c:v>
                </c:pt>
                <c:pt idx="63">
                  <c:v>7.9988995796595446E-3</c:v>
                </c:pt>
                <c:pt idx="64">
                  <c:v>7.9988995796595446E-3</c:v>
                </c:pt>
                <c:pt idx="65">
                  <c:v>7.9988995796595446E-3</c:v>
                </c:pt>
                <c:pt idx="66">
                  <c:v>7.9988995796595446E-3</c:v>
                </c:pt>
                <c:pt idx="67">
                  <c:v>7.9988995796595446E-3</c:v>
                </c:pt>
                <c:pt idx="68">
                  <c:v>7.9988995796595446E-3</c:v>
                </c:pt>
                <c:pt idx="69">
                  <c:v>7.9988995796595446E-3</c:v>
                </c:pt>
                <c:pt idx="70">
                  <c:v>7.9988995796595446E-3</c:v>
                </c:pt>
                <c:pt idx="71">
                  <c:v>7.9988995796595446E-3</c:v>
                </c:pt>
                <c:pt idx="72">
                  <c:v>7.9988995796595446E-3</c:v>
                </c:pt>
                <c:pt idx="73">
                  <c:v>7.9988995796595446E-3</c:v>
                </c:pt>
                <c:pt idx="74">
                  <c:v>7.9988995796595446E-3</c:v>
                </c:pt>
                <c:pt idx="75">
                  <c:v>7.9988995796595446E-3</c:v>
                </c:pt>
                <c:pt idx="76">
                  <c:v>7.9988995796595446E-3</c:v>
                </c:pt>
                <c:pt idx="77">
                  <c:v>7.9988995796595446E-3</c:v>
                </c:pt>
                <c:pt idx="78">
                  <c:v>7.9988995796595446E-3</c:v>
                </c:pt>
                <c:pt idx="79">
                  <c:v>7.9988995796595446E-3</c:v>
                </c:pt>
                <c:pt idx="80">
                  <c:v>8.032516796021183E-3</c:v>
                </c:pt>
                <c:pt idx="81">
                  <c:v>8.2125234556593256E-3</c:v>
                </c:pt>
                <c:pt idx="82">
                  <c:v>8.3513939346711065E-3</c:v>
                </c:pt>
                <c:pt idx="83">
                  <c:v>8.3513939346711065E-3</c:v>
                </c:pt>
                <c:pt idx="84">
                  <c:v>8.4113382951043533E-3</c:v>
                </c:pt>
                <c:pt idx="85">
                  <c:v>8.5306509687070875E-3</c:v>
                </c:pt>
                <c:pt idx="86">
                  <c:v>8.6310282352379288E-3</c:v>
                </c:pt>
                <c:pt idx="87">
                  <c:v>8.6945062424284708E-3</c:v>
                </c:pt>
                <c:pt idx="88">
                  <c:v>9.0525519500252692E-3</c:v>
                </c:pt>
                <c:pt idx="89">
                  <c:v>1.0112975371834945E-2</c:v>
                </c:pt>
                <c:pt idx="90">
                  <c:v>1.1470565539827934E-2</c:v>
                </c:pt>
                <c:pt idx="91">
                  <c:v>1.2619607630501524E-2</c:v>
                </c:pt>
                <c:pt idx="92">
                  <c:v>1.3283587131349485E-2</c:v>
                </c:pt>
                <c:pt idx="93">
                  <c:v>1.3626223485439973E-2</c:v>
                </c:pt>
                <c:pt idx="94">
                  <c:v>1.3923153239643314E-2</c:v>
                </c:pt>
                <c:pt idx="95">
                  <c:v>1.4202861908331635E-2</c:v>
                </c:pt>
                <c:pt idx="96">
                  <c:v>1.4359704802859368E-2</c:v>
                </c:pt>
                <c:pt idx="97">
                  <c:v>1.442040108164413E-2</c:v>
                </c:pt>
                <c:pt idx="98">
                  <c:v>1.4457517264336042E-2</c:v>
                </c:pt>
                <c:pt idx="99">
                  <c:v>1.4457517264336042E-2</c:v>
                </c:pt>
                <c:pt idx="100">
                  <c:v>1.4457517264336042E-2</c:v>
                </c:pt>
                <c:pt idx="101">
                  <c:v>1.4457517264336042E-2</c:v>
                </c:pt>
                <c:pt idx="102">
                  <c:v>1.4457517264336042E-2</c:v>
                </c:pt>
                <c:pt idx="103">
                  <c:v>1.4457517264336042E-2</c:v>
                </c:pt>
                <c:pt idx="104">
                  <c:v>1.4457517264336042E-2</c:v>
                </c:pt>
                <c:pt idx="105">
                  <c:v>1.4457517264336042E-2</c:v>
                </c:pt>
                <c:pt idx="106">
                  <c:v>1.4457517264336042E-2</c:v>
                </c:pt>
                <c:pt idx="107">
                  <c:v>1.4457517264336042E-2</c:v>
                </c:pt>
                <c:pt idx="108">
                  <c:v>1.4457517264336042E-2</c:v>
                </c:pt>
                <c:pt idx="109">
                  <c:v>1.4457517264336042E-2</c:v>
                </c:pt>
                <c:pt idx="110">
                  <c:v>1.4457517264336042E-2</c:v>
                </c:pt>
                <c:pt idx="111">
                  <c:v>1.4457517264336042E-2</c:v>
                </c:pt>
                <c:pt idx="112">
                  <c:v>1.4457517264336042E-2</c:v>
                </c:pt>
                <c:pt idx="113">
                  <c:v>1.4457517264336042E-2</c:v>
                </c:pt>
                <c:pt idx="114">
                  <c:v>1.4457517264336042E-2</c:v>
                </c:pt>
                <c:pt idx="115">
                  <c:v>1.4457517264336042E-2</c:v>
                </c:pt>
                <c:pt idx="116">
                  <c:v>1.4457517264336042E-2</c:v>
                </c:pt>
                <c:pt idx="117">
                  <c:v>1.4457517264336042E-2</c:v>
                </c:pt>
                <c:pt idx="118">
                  <c:v>1.4457517264336042E-2</c:v>
                </c:pt>
                <c:pt idx="119">
                  <c:v>1.4457517264336042E-2</c:v>
                </c:pt>
                <c:pt idx="120">
                  <c:v>1.4457517264336042E-2</c:v>
                </c:pt>
                <c:pt idx="121">
                  <c:v>1.4457517264336042E-2</c:v>
                </c:pt>
                <c:pt idx="122">
                  <c:v>1.4457517264336042E-2</c:v>
                </c:pt>
                <c:pt idx="123">
                  <c:v>1.4457517264336042E-2</c:v>
                </c:pt>
                <c:pt idx="124">
                  <c:v>1.4457517264336042E-2</c:v>
                </c:pt>
                <c:pt idx="125">
                  <c:v>1.4457517264336042E-2</c:v>
                </c:pt>
                <c:pt idx="126">
                  <c:v>1.4457517264336042E-2</c:v>
                </c:pt>
                <c:pt idx="127">
                  <c:v>1.4457517264336042E-2</c:v>
                </c:pt>
                <c:pt idx="128">
                  <c:v>1.4457517264336042E-2</c:v>
                </c:pt>
                <c:pt idx="129">
                  <c:v>1.4457517264336042E-2</c:v>
                </c:pt>
                <c:pt idx="130">
                  <c:v>1.4457517264336042E-2</c:v>
                </c:pt>
                <c:pt idx="131">
                  <c:v>1.4457517264336042E-2</c:v>
                </c:pt>
                <c:pt idx="132">
                  <c:v>1.4457517264336042E-2</c:v>
                </c:pt>
                <c:pt idx="133">
                  <c:v>1.4457517264336042E-2</c:v>
                </c:pt>
                <c:pt idx="134">
                  <c:v>1.4457517264336042E-2</c:v>
                </c:pt>
                <c:pt idx="135">
                  <c:v>1.4457517264336042E-2</c:v>
                </c:pt>
                <c:pt idx="136">
                  <c:v>1.4457517264336042E-2</c:v>
                </c:pt>
                <c:pt idx="137">
                  <c:v>1.4457517264336042E-2</c:v>
                </c:pt>
                <c:pt idx="138">
                  <c:v>1.4457517264336042E-2</c:v>
                </c:pt>
                <c:pt idx="139">
                  <c:v>1.4457517264336042E-2</c:v>
                </c:pt>
                <c:pt idx="140">
                  <c:v>1.4457517264336042E-2</c:v>
                </c:pt>
                <c:pt idx="141">
                  <c:v>1.4457517264336042E-2</c:v>
                </c:pt>
                <c:pt idx="142">
                  <c:v>1.4457517264336042E-2</c:v>
                </c:pt>
                <c:pt idx="143">
                  <c:v>1.4457517264336042E-2</c:v>
                </c:pt>
                <c:pt idx="144">
                  <c:v>1.4457517264336042E-2</c:v>
                </c:pt>
                <c:pt idx="145">
                  <c:v>1.4457517264336042E-2</c:v>
                </c:pt>
                <c:pt idx="146">
                  <c:v>1.4457517264336042E-2</c:v>
                </c:pt>
                <c:pt idx="147">
                  <c:v>1.4457517264336042E-2</c:v>
                </c:pt>
                <c:pt idx="148">
                  <c:v>1.4457517264336042E-2</c:v>
                </c:pt>
                <c:pt idx="149">
                  <c:v>1.4457517264336042E-2</c:v>
                </c:pt>
                <c:pt idx="150">
                  <c:v>1.4457517264336042E-2</c:v>
                </c:pt>
                <c:pt idx="151">
                  <c:v>1.4761577205624408E-2</c:v>
                </c:pt>
                <c:pt idx="152">
                  <c:v>1.5661302544209679E-2</c:v>
                </c:pt>
                <c:pt idx="153">
                  <c:v>1.6792293027600519E-2</c:v>
                </c:pt>
                <c:pt idx="154">
                  <c:v>1.7607192148796087E-2</c:v>
                </c:pt>
                <c:pt idx="155">
                  <c:v>1.7949994739439357E-2</c:v>
                </c:pt>
                <c:pt idx="156">
                  <c:v>1.7963205126358749E-2</c:v>
                </c:pt>
                <c:pt idx="157">
                  <c:v>1.7963205126358749E-2</c:v>
                </c:pt>
                <c:pt idx="158">
                  <c:v>1.7963205126358749E-2</c:v>
                </c:pt>
                <c:pt idx="159">
                  <c:v>1.7963205126358749E-2</c:v>
                </c:pt>
                <c:pt idx="160">
                  <c:v>1.7963205126358749E-2</c:v>
                </c:pt>
                <c:pt idx="161">
                  <c:v>1.7963205126358749E-2</c:v>
                </c:pt>
                <c:pt idx="162">
                  <c:v>1.7963205126358749E-2</c:v>
                </c:pt>
                <c:pt idx="163">
                  <c:v>1.7963205126358749E-2</c:v>
                </c:pt>
                <c:pt idx="164">
                  <c:v>1.7963205126358749E-2</c:v>
                </c:pt>
                <c:pt idx="165">
                  <c:v>1.7963205126358749E-2</c:v>
                </c:pt>
                <c:pt idx="166">
                  <c:v>1.7963205126358749E-2</c:v>
                </c:pt>
                <c:pt idx="167">
                  <c:v>1.7963205126358749E-2</c:v>
                </c:pt>
                <c:pt idx="168">
                  <c:v>1.7963205126358749E-2</c:v>
                </c:pt>
                <c:pt idx="169">
                  <c:v>1.7963205126358749E-2</c:v>
                </c:pt>
                <c:pt idx="170">
                  <c:v>1.7963205126358749E-2</c:v>
                </c:pt>
                <c:pt idx="171">
                  <c:v>1.8383427418878155E-2</c:v>
                </c:pt>
                <c:pt idx="172">
                  <c:v>1.9445805654807372E-2</c:v>
                </c:pt>
                <c:pt idx="173">
                  <c:v>2.0661905503445557E-2</c:v>
                </c:pt>
                <c:pt idx="174">
                  <c:v>2.1398337601402931E-2</c:v>
                </c:pt>
                <c:pt idx="175">
                  <c:v>2.1586052192277803E-2</c:v>
                </c:pt>
                <c:pt idx="176">
                  <c:v>2.1586052192277803E-2</c:v>
                </c:pt>
                <c:pt idx="177">
                  <c:v>2.1586052192277803E-2</c:v>
                </c:pt>
                <c:pt idx="178">
                  <c:v>2.1586052192277803E-2</c:v>
                </c:pt>
                <c:pt idx="179">
                  <c:v>2.1586052192277803E-2</c:v>
                </c:pt>
                <c:pt idx="180">
                  <c:v>2.1586052192277803E-2</c:v>
                </c:pt>
                <c:pt idx="181">
                  <c:v>2.1586052192277803E-2</c:v>
                </c:pt>
                <c:pt idx="182">
                  <c:v>2.1668836136446906E-2</c:v>
                </c:pt>
                <c:pt idx="183">
                  <c:v>2.2039968733010687E-2</c:v>
                </c:pt>
                <c:pt idx="184">
                  <c:v>2.261084498543825E-2</c:v>
                </c:pt>
                <c:pt idx="185">
                  <c:v>2.3181706709613538E-2</c:v>
                </c:pt>
                <c:pt idx="186">
                  <c:v>2.3647812994473865E-2</c:v>
                </c:pt>
                <c:pt idx="187">
                  <c:v>2.3988190416662926E-2</c:v>
                </c:pt>
                <c:pt idx="188">
                  <c:v>2.4233319923574664E-2</c:v>
                </c:pt>
                <c:pt idx="189">
                  <c:v>2.440873130780313E-2</c:v>
                </c:pt>
                <c:pt idx="190">
                  <c:v>2.4524692575072633E-2</c:v>
                </c:pt>
                <c:pt idx="191">
                  <c:v>2.4605224794550077E-2</c:v>
                </c:pt>
                <c:pt idx="192">
                  <c:v>2.4653696274566032E-2</c:v>
                </c:pt>
                <c:pt idx="193">
                  <c:v>2.4667251267637604E-2</c:v>
                </c:pt>
                <c:pt idx="194">
                  <c:v>2.4667491183097755E-2</c:v>
                </c:pt>
                <c:pt idx="195">
                  <c:v>2.4667491183097755E-2</c:v>
                </c:pt>
                <c:pt idx="196">
                  <c:v>2.4667491183097755E-2</c:v>
                </c:pt>
                <c:pt idx="197">
                  <c:v>2.4667491183097755E-2</c:v>
                </c:pt>
                <c:pt idx="198">
                  <c:v>2.4667491183097755E-2</c:v>
                </c:pt>
                <c:pt idx="199">
                  <c:v>2.4667491183097755E-2</c:v>
                </c:pt>
                <c:pt idx="200">
                  <c:v>2.4667491183097755E-2</c:v>
                </c:pt>
                <c:pt idx="201">
                  <c:v>2.4667491183097755E-2</c:v>
                </c:pt>
                <c:pt idx="202">
                  <c:v>2.4667491183097755E-2</c:v>
                </c:pt>
                <c:pt idx="203">
                  <c:v>2.4667491183097755E-2</c:v>
                </c:pt>
                <c:pt idx="204">
                  <c:v>2.4667491183097755E-2</c:v>
                </c:pt>
                <c:pt idx="205">
                  <c:v>2.4667491183097755E-2</c:v>
                </c:pt>
                <c:pt idx="206">
                  <c:v>2.4667491183097755E-2</c:v>
                </c:pt>
                <c:pt idx="207">
                  <c:v>2.4667491183097755E-2</c:v>
                </c:pt>
                <c:pt idx="208">
                  <c:v>2.4667491183097755E-2</c:v>
                </c:pt>
                <c:pt idx="209">
                  <c:v>2.4667491183097755E-2</c:v>
                </c:pt>
                <c:pt idx="210">
                  <c:v>2.4667491183097755E-2</c:v>
                </c:pt>
                <c:pt idx="211">
                  <c:v>2.4667491183097755E-2</c:v>
                </c:pt>
                <c:pt idx="212">
                  <c:v>2.4667491183097755E-2</c:v>
                </c:pt>
                <c:pt idx="213">
                  <c:v>2.4667491183097755E-2</c:v>
                </c:pt>
                <c:pt idx="214">
                  <c:v>2.4667491183097755E-2</c:v>
                </c:pt>
                <c:pt idx="215">
                  <c:v>2.4667491183097755E-2</c:v>
                </c:pt>
                <c:pt idx="216">
                  <c:v>2.4667491183097755E-2</c:v>
                </c:pt>
                <c:pt idx="217">
                  <c:v>2.4667491183097755E-2</c:v>
                </c:pt>
                <c:pt idx="218">
                  <c:v>2.4667491183097755E-2</c:v>
                </c:pt>
                <c:pt idx="219">
                  <c:v>2.4667491183097755E-2</c:v>
                </c:pt>
                <c:pt idx="220">
                  <c:v>2.4667491183097755E-2</c:v>
                </c:pt>
                <c:pt idx="221">
                  <c:v>2.4667491183097755E-2</c:v>
                </c:pt>
                <c:pt idx="222">
                  <c:v>2.4667491183097755E-2</c:v>
                </c:pt>
                <c:pt idx="223">
                  <c:v>2.4667491183097755E-2</c:v>
                </c:pt>
                <c:pt idx="224">
                  <c:v>2.4667491183097755E-2</c:v>
                </c:pt>
                <c:pt idx="225">
                  <c:v>2.4667491183097755E-2</c:v>
                </c:pt>
                <c:pt idx="226">
                  <c:v>2.4667491183097755E-2</c:v>
                </c:pt>
                <c:pt idx="227">
                  <c:v>2.4667491183097755E-2</c:v>
                </c:pt>
                <c:pt idx="228">
                  <c:v>2.4667491183097755E-2</c:v>
                </c:pt>
                <c:pt idx="229">
                  <c:v>2.4667491183097755E-2</c:v>
                </c:pt>
                <c:pt idx="230">
                  <c:v>2.4667491183097755E-2</c:v>
                </c:pt>
                <c:pt idx="231">
                  <c:v>2.4667491183097755E-2</c:v>
                </c:pt>
                <c:pt idx="232">
                  <c:v>2.4773431523219411E-2</c:v>
                </c:pt>
                <c:pt idx="233">
                  <c:v>2.5389085742085468E-2</c:v>
                </c:pt>
                <c:pt idx="234">
                  <c:v>2.616819641150343E-2</c:v>
                </c:pt>
                <c:pt idx="235">
                  <c:v>2.67136192294323E-2</c:v>
                </c:pt>
                <c:pt idx="236">
                  <c:v>2.6906426981792329E-2</c:v>
                </c:pt>
                <c:pt idx="237">
                  <c:v>2.6995090124682597E-2</c:v>
                </c:pt>
                <c:pt idx="238">
                  <c:v>2.7321459798600425E-2</c:v>
                </c:pt>
                <c:pt idx="239">
                  <c:v>2.8100355108523375E-2</c:v>
                </c:pt>
                <c:pt idx="240">
                  <c:v>2.915964878575255E-2</c:v>
                </c:pt>
                <c:pt idx="241">
                  <c:v>3.0031591249916518E-2</c:v>
                </c:pt>
                <c:pt idx="242">
                  <c:v>3.0806438106160954E-2</c:v>
                </c:pt>
                <c:pt idx="243">
                  <c:v>3.1621283131457463E-2</c:v>
                </c:pt>
                <c:pt idx="244">
                  <c:v>3.2354080918740605E-2</c:v>
                </c:pt>
                <c:pt idx="245">
                  <c:v>3.3201054116452508E-2</c:v>
                </c:pt>
                <c:pt idx="246">
                  <c:v>3.4218709065213411E-2</c:v>
                </c:pt>
                <c:pt idx="247">
                  <c:v>3.5052675843844271E-2</c:v>
                </c:pt>
                <c:pt idx="248">
                  <c:v>3.548422428484746E-2</c:v>
                </c:pt>
                <c:pt idx="249">
                  <c:v>3.562254253626599E-2</c:v>
                </c:pt>
                <c:pt idx="250">
                  <c:v>3.5714270446745543E-2</c:v>
                </c:pt>
                <c:pt idx="251">
                  <c:v>3.5865762421256053E-2</c:v>
                </c:pt>
                <c:pt idx="252">
                  <c:v>3.5980078234884805E-2</c:v>
                </c:pt>
                <c:pt idx="253">
                  <c:v>3.5985973439393519E-2</c:v>
                </c:pt>
                <c:pt idx="254">
                  <c:v>3.5985973439393519E-2</c:v>
                </c:pt>
                <c:pt idx="255">
                  <c:v>3.6132313121043251E-2</c:v>
                </c:pt>
                <c:pt idx="256">
                  <c:v>3.6333033562466935E-2</c:v>
                </c:pt>
                <c:pt idx="257">
                  <c:v>3.6333033562466935E-2</c:v>
                </c:pt>
                <c:pt idx="258">
                  <c:v>3.6333033562466935E-2</c:v>
                </c:pt>
                <c:pt idx="259">
                  <c:v>3.6333033562466935E-2</c:v>
                </c:pt>
                <c:pt idx="260">
                  <c:v>3.6333033562466935E-2</c:v>
                </c:pt>
                <c:pt idx="261">
                  <c:v>3.6333033562466935E-2</c:v>
                </c:pt>
                <c:pt idx="262">
                  <c:v>3.6333033562466935E-2</c:v>
                </c:pt>
                <c:pt idx="263">
                  <c:v>3.6333033562466935E-2</c:v>
                </c:pt>
                <c:pt idx="264">
                  <c:v>3.6333033562466935E-2</c:v>
                </c:pt>
                <c:pt idx="265">
                  <c:v>3.6333033562466935E-2</c:v>
                </c:pt>
                <c:pt idx="266">
                  <c:v>3.6333033562466935E-2</c:v>
                </c:pt>
                <c:pt idx="267">
                  <c:v>3.6333033562466935E-2</c:v>
                </c:pt>
                <c:pt idx="268">
                  <c:v>3.6333033562466935E-2</c:v>
                </c:pt>
                <c:pt idx="269">
                  <c:v>3.6333033562466935E-2</c:v>
                </c:pt>
                <c:pt idx="270">
                  <c:v>3.6333033562466935E-2</c:v>
                </c:pt>
                <c:pt idx="271">
                  <c:v>3.6333033562466935E-2</c:v>
                </c:pt>
                <c:pt idx="272">
                  <c:v>3.6333033562466935E-2</c:v>
                </c:pt>
                <c:pt idx="273">
                  <c:v>3.6558819097307751E-2</c:v>
                </c:pt>
                <c:pt idx="274">
                  <c:v>3.7395528487259543E-2</c:v>
                </c:pt>
                <c:pt idx="275">
                  <c:v>3.8453236876523612E-2</c:v>
                </c:pt>
                <c:pt idx="276">
                  <c:v>3.9592561797901375E-2</c:v>
                </c:pt>
                <c:pt idx="277">
                  <c:v>4.0765395785835233E-2</c:v>
                </c:pt>
                <c:pt idx="278">
                  <c:v>4.2127266113613462E-2</c:v>
                </c:pt>
                <c:pt idx="279">
                  <c:v>4.3343793051185124E-2</c:v>
                </c:pt>
                <c:pt idx="280">
                  <c:v>4.3887285082714479E-2</c:v>
                </c:pt>
                <c:pt idx="281">
                  <c:v>4.3887285082714479E-2</c:v>
                </c:pt>
                <c:pt idx="282">
                  <c:v>4.3887285082714479E-2</c:v>
                </c:pt>
                <c:pt idx="283">
                  <c:v>4.3887285082714479E-2</c:v>
                </c:pt>
                <c:pt idx="284">
                  <c:v>4.3887285082714479E-2</c:v>
                </c:pt>
                <c:pt idx="285">
                  <c:v>4.3887285082714479E-2</c:v>
                </c:pt>
                <c:pt idx="286">
                  <c:v>4.3887285082714479E-2</c:v>
                </c:pt>
                <c:pt idx="287">
                  <c:v>4.3887285082714479E-2</c:v>
                </c:pt>
                <c:pt idx="288">
                  <c:v>4.3887285082714479E-2</c:v>
                </c:pt>
                <c:pt idx="289">
                  <c:v>4.3887285082714479E-2</c:v>
                </c:pt>
                <c:pt idx="290">
                  <c:v>4.3887285082714479E-2</c:v>
                </c:pt>
                <c:pt idx="291">
                  <c:v>4.3887285082714479E-2</c:v>
                </c:pt>
                <c:pt idx="292">
                  <c:v>4.4055260685095486E-2</c:v>
                </c:pt>
                <c:pt idx="293">
                  <c:v>4.4278093544066914E-2</c:v>
                </c:pt>
                <c:pt idx="294">
                  <c:v>4.4349573465239857E-2</c:v>
                </c:pt>
                <c:pt idx="295">
                  <c:v>4.4349573465239857E-2</c:v>
                </c:pt>
                <c:pt idx="296">
                  <c:v>4.4349573465239857E-2</c:v>
                </c:pt>
                <c:pt idx="297">
                  <c:v>4.4349573465239857E-2</c:v>
                </c:pt>
                <c:pt idx="298">
                  <c:v>4.4349573465239857E-2</c:v>
                </c:pt>
                <c:pt idx="299">
                  <c:v>4.4349573465239857E-2</c:v>
                </c:pt>
                <c:pt idx="300">
                  <c:v>4.4349573465239857E-2</c:v>
                </c:pt>
                <c:pt idx="301">
                  <c:v>4.4349573465239857E-2</c:v>
                </c:pt>
                <c:pt idx="302">
                  <c:v>4.4424112773032293E-2</c:v>
                </c:pt>
                <c:pt idx="303">
                  <c:v>4.4624975713968222E-2</c:v>
                </c:pt>
                <c:pt idx="304">
                  <c:v>4.499542095098856E-2</c:v>
                </c:pt>
                <c:pt idx="305">
                  <c:v>4.5477490066234159E-2</c:v>
                </c:pt>
                <c:pt idx="306">
                  <c:v>4.5837725947758118E-2</c:v>
                </c:pt>
                <c:pt idx="307">
                  <c:v>4.5974636026837004E-2</c:v>
                </c:pt>
                <c:pt idx="308">
                  <c:v>4.5974636026837004E-2</c:v>
                </c:pt>
                <c:pt idx="309">
                  <c:v>4.5974636026837004E-2</c:v>
                </c:pt>
                <c:pt idx="310">
                  <c:v>4.598458413530452E-2</c:v>
                </c:pt>
                <c:pt idx="311">
                  <c:v>4.6059677677992072E-2</c:v>
                </c:pt>
                <c:pt idx="312">
                  <c:v>4.6260372208161336E-2</c:v>
                </c:pt>
                <c:pt idx="313">
                  <c:v>4.6600207346616948E-2</c:v>
                </c:pt>
                <c:pt idx="314">
                  <c:v>4.702901647855167E-2</c:v>
                </c:pt>
                <c:pt idx="315">
                  <c:v>4.7443975853574002E-2</c:v>
                </c:pt>
                <c:pt idx="316">
                  <c:v>4.779303556206916E-2</c:v>
                </c:pt>
                <c:pt idx="317">
                  <c:v>4.8183030114040543E-2</c:v>
                </c:pt>
                <c:pt idx="318">
                  <c:v>4.8669182774018035E-2</c:v>
                </c:pt>
                <c:pt idx="319">
                  <c:v>4.9157382581699334E-2</c:v>
                </c:pt>
                <c:pt idx="320">
                  <c:v>4.9405689258027359E-2</c:v>
                </c:pt>
                <c:pt idx="321">
                  <c:v>4.9485055535609092E-2</c:v>
                </c:pt>
                <c:pt idx="322">
                  <c:v>4.9496535066439744E-2</c:v>
                </c:pt>
                <c:pt idx="323">
                  <c:v>4.9496535066439744E-2</c:v>
                </c:pt>
                <c:pt idx="324">
                  <c:v>4.9547874823621919E-2</c:v>
                </c:pt>
                <c:pt idx="325">
                  <c:v>4.9547874823621919E-2</c:v>
                </c:pt>
                <c:pt idx="326">
                  <c:v>4.9547874823621919E-2</c:v>
                </c:pt>
                <c:pt idx="327">
                  <c:v>4.9548073729510173E-2</c:v>
                </c:pt>
                <c:pt idx="328">
                  <c:v>4.9861715563223462E-2</c:v>
                </c:pt>
                <c:pt idx="329">
                  <c:v>5.0438467670501579E-2</c:v>
                </c:pt>
                <c:pt idx="330">
                  <c:v>5.0726619952092641E-2</c:v>
                </c:pt>
                <c:pt idx="331">
                  <c:v>5.0751088860284413E-2</c:v>
                </c:pt>
                <c:pt idx="332">
                  <c:v>5.0793366443545429E-2</c:v>
                </c:pt>
                <c:pt idx="333">
                  <c:v>5.0842719966512816E-2</c:v>
                </c:pt>
                <c:pt idx="334">
                  <c:v>5.0874575213717882E-2</c:v>
                </c:pt>
                <c:pt idx="335">
                  <c:v>5.0921695863208952E-2</c:v>
                </c:pt>
                <c:pt idx="336">
                  <c:v>5.0936367166968942E-2</c:v>
                </c:pt>
                <c:pt idx="337">
                  <c:v>5.0936367166968942E-2</c:v>
                </c:pt>
                <c:pt idx="338">
                  <c:v>5.0936367166968942E-2</c:v>
                </c:pt>
                <c:pt idx="339">
                  <c:v>5.0936367166968942E-2</c:v>
                </c:pt>
                <c:pt idx="340">
                  <c:v>5.0936367166968942E-2</c:v>
                </c:pt>
                <c:pt idx="341">
                  <c:v>5.0936367166968942E-2</c:v>
                </c:pt>
                <c:pt idx="342">
                  <c:v>5.0936367166968942E-2</c:v>
                </c:pt>
                <c:pt idx="343">
                  <c:v>5.0936367166968942E-2</c:v>
                </c:pt>
                <c:pt idx="344">
                  <c:v>5.0936367166968942E-2</c:v>
                </c:pt>
                <c:pt idx="345">
                  <c:v>5.0936367166968942E-2</c:v>
                </c:pt>
                <c:pt idx="346">
                  <c:v>5.0936367166968942E-2</c:v>
                </c:pt>
                <c:pt idx="347">
                  <c:v>5.0936367166968942E-2</c:v>
                </c:pt>
                <c:pt idx="348">
                  <c:v>5.0936367166968942E-2</c:v>
                </c:pt>
                <c:pt idx="349">
                  <c:v>5.0936367166968942E-2</c:v>
                </c:pt>
                <c:pt idx="350">
                  <c:v>5.0936367166968942E-2</c:v>
                </c:pt>
                <c:pt idx="351">
                  <c:v>5.0936367166968942E-2</c:v>
                </c:pt>
                <c:pt idx="352">
                  <c:v>5.0936367166968942E-2</c:v>
                </c:pt>
                <c:pt idx="353">
                  <c:v>5.0936367166968942E-2</c:v>
                </c:pt>
                <c:pt idx="354">
                  <c:v>5.0936367166968942E-2</c:v>
                </c:pt>
                <c:pt idx="355">
                  <c:v>5.0936367166968942E-2</c:v>
                </c:pt>
                <c:pt idx="356">
                  <c:v>5.0936367166968942E-2</c:v>
                </c:pt>
                <c:pt idx="357">
                  <c:v>5.0936367166968942E-2</c:v>
                </c:pt>
                <c:pt idx="358">
                  <c:v>5.1033378150061759E-2</c:v>
                </c:pt>
                <c:pt idx="359">
                  <c:v>5.1374490500001611E-2</c:v>
                </c:pt>
                <c:pt idx="360">
                  <c:v>5.1788858912557391E-2</c:v>
                </c:pt>
                <c:pt idx="361">
                  <c:v>5.210129965346582E-2</c:v>
                </c:pt>
                <c:pt idx="362">
                  <c:v>5.2280279798635837E-2</c:v>
                </c:pt>
                <c:pt idx="363">
                  <c:v>5.2351655261820458E-2</c:v>
                </c:pt>
                <c:pt idx="364">
                  <c:v>5.2351655261820458E-2</c:v>
                </c:pt>
                <c:pt idx="365">
                  <c:v>5.2351655261820458E-2</c:v>
                </c:pt>
                <c:pt idx="366">
                  <c:v>5.2351655261820458E-2</c:v>
                </c:pt>
                <c:pt idx="367">
                  <c:v>5.2351655261820458E-2</c:v>
                </c:pt>
                <c:pt idx="368">
                  <c:v>5.2351655261820458E-2</c:v>
                </c:pt>
                <c:pt idx="369">
                  <c:v>5.2351655261820458E-2</c:v>
                </c:pt>
                <c:pt idx="370">
                  <c:v>5.2351655261820458E-2</c:v>
                </c:pt>
                <c:pt idx="371">
                  <c:v>5.2351655261820458E-2</c:v>
                </c:pt>
                <c:pt idx="372">
                  <c:v>5.2684063076348681E-2</c:v>
                </c:pt>
                <c:pt idx="373">
                  <c:v>5.3316701657076117E-2</c:v>
                </c:pt>
                <c:pt idx="374">
                  <c:v>5.3921844162829934E-2</c:v>
                </c:pt>
                <c:pt idx="375">
                  <c:v>5.433109807155001E-2</c:v>
                </c:pt>
                <c:pt idx="376">
                  <c:v>5.4568041746399738E-2</c:v>
                </c:pt>
                <c:pt idx="377">
                  <c:v>5.470588012324816E-2</c:v>
                </c:pt>
                <c:pt idx="378">
                  <c:v>5.4788188781999911E-2</c:v>
                </c:pt>
                <c:pt idx="379">
                  <c:v>5.4840843760862804E-2</c:v>
                </c:pt>
                <c:pt idx="380">
                  <c:v>5.4896088727883013E-2</c:v>
                </c:pt>
                <c:pt idx="381">
                  <c:v>5.4956124723515472E-2</c:v>
                </c:pt>
                <c:pt idx="382">
                  <c:v>5.5007070302226443E-2</c:v>
                </c:pt>
                <c:pt idx="383">
                  <c:v>5.5049567108540053E-2</c:v>
                </c:pt>
                <c:pt idx="384">
                  <c:v>5.5078481809153174E-2</c:v>
                </c:pt>
                <c:pt idx="385">
                  <c:v>5.5087383614139195E-2</c:v>
                </c:pt>
                <c:pt idx="386">
                  <c:v>5.5087383614139195E-2</c:v>
                </c:pt>
                <c:pt idx="387">
                  <c:v>5.5087383614139195E-2</c:v>
                </c:pt>
                <c:pt idx="388">
                  <c:v>5.5087383614139195E-2</c:v>
                </c:pt>
                <c:pt idx="389">
                  <c:v>5.5087383614139195E-2</c:v>
                </c:pt>
                <c:pt idx="390">
                  <c:v>5.5087383614139195E-2</c:v>
                </c:pt>
                <c:pt idx="391">
                  <c:v>5.5087383614139195E-2</c:v>
                </c:pt>
                <c:pt idx="392">
                  <c:v>5.5087383614139195E-2</c:v>
                </c:pt>
                <c:pt idx="393">
                  <c:v>5.5087383614139195E-2</c:v>
                </c:pt>
                <c:pt idx="394">
                  <c:v>5.5087383614139195E-2</c:v>
                </c:pt>
                <c:pt idx="395">
                  <c:v>5.5087383614139195E-2</c:v>
                </c:pt>
                <c:pt idx="396">
                  <c:v>5.5087383614139195E-2</c:v>
                </c:pt>
                <c:pt idx="397">
                  <c:v>5.5087383614139195E-2</c:v>
                </c:pt>
                <c:pt idx="398">
                  <c:v>5.5087383614139195E-2</c:v>
                </c:pt>
                <c:pt idx="399">
                  <c:v>5.5087383614139195E-2</c:v>
                </c:pt>
                <c:pt idx="400">
                  <c:v>5.5087383614139195E-2</c:v>
                </c:pt>
                <c:pt idx="401">
                  <c:v>5.5097969439046025E-2</c:v>
                </c:pt>
                <c:pt idx="402">
                  <c:v>5.5323528128827293E-2</c:v>
                </c:pt>
                <c:pt idx="403">
                  <c:v>5.5662210346092533E-2</c:v>
                </c:pt>
                <c:pt idx="404">
                  <c:v>5.5955184618093991E-2</c:v>
                </c:pt>
                <c:pt idx="405">
                  <c:v>5.6209049939937923E-2</c:v>
                </c:pt>
                <c:pt idx="406">
                  <c:v>5.6475675747955256E-2</c:v>
                </c:pt>
                <c:pt idx="407">
                  <c:v>5.6737719478484293E-2</c:v>
                </c:pt>
                <c:pt idx="408">
                  <c:v>5.6925359626509228E-2</c:v>
                </c:pt>
                <c:pt idx="409">
                  <c:v>5.6993304047729343E-2</c:v>
                </c:pt>
                <c:pt idx="410">
                  <c:v>5.6993304047729343E-2</c:v>
                </c:pt>
                <c:pt idx="411">
                  <c:v>5.6993304047729343E-2</c:v>
                </c:pt>
                <c:pt idx="412">
                  <c:v>5.6993304047729343E-2</c:v>
                </c:pt>
                <c:pt idx="413">
                  <c:v>5.6993304047729343E-2</c:v>
                </c:pt>
                <c:pt idx="414">
                  <c:v>5.6993304047729343E-2</c:v>
                </c:pt>
                <c:pt idx="415">
                  <c:v>5.6993304047729343E-2</c:v>
                </c:pt>
                <c:pt idx="416">
                  <c:v>5.6993304047729343E-2</c:v>
                </c:pt>
                <c:pt idx="417">
                  <c:v>5.6993304047729343E-2</c:v>
                </c:pt>
                <c:pt idx="418">
                  <c:v>5.6993304047729343E-2</c:v>
                </c:pt>
                <c:pt idx="419">
                  <c:v>5.708952470517055E-2</c:v>
                </c:pt>
                <c:pt idx="420">
                  <c:v>5.7246838162138727E-2</c:v>
                </c:pt>
                <c:pt idx="421">
                  <c:v>5.7324616749291256E-2</c:v>
                </c:pt>
                <c:pt idx="422">
                  <c:v>5.7324616749291256E-2</c:v>
                </c:pt>
                <c:pt idx="423">
                  <c:v>5.7324616749291256E-2</c:v>
                </c:pt>
                <c:pt idx="424">
                  <c:v>5.7324616749291256E-2</c:v>
                </c:pt>
                <c:pt idx="425">
                  <c:v>5.7324616749291256E-2</c:v>
                </c:pt>
                <c:pt idx="426">
                  <c:v>5.7324616749291256E-2</c:v>
                </c:pt>
                <c:pt idx="427">
                  <c:v>5.7324616749291256E-2</c:v>
                </c:pt>
                <c:pt idx="428">
                  <c:v>5.7324616749291256E-2</c:v>
                </c:pt>
                <c:pt idx="429">
                  <c:v>5.7324616749291256E-2</c:v>
                </c:pt>
                <c:pt idx="430">
                  <c:v>5.7324616749291256E-2</c:v>
                </c:pt>
                <c:pt idx="431">
                  <c:v>5.7478266253421492E-2</c:v>
                </c:pt>
                <c:pt idx="432">
                  <c:v>5.7613055239467283E-2</c:v>
                </c:pt>
                <c:pt idx="433">
                  <c:v>5.762917161368232E-2</c:v>
                </c:pt>
                <c:pt idx="434">
                  <c:v>5.762917161368232E-2</c:v>
                </c:pt>
                <c:pt idx="435">
                  <c:v>5.7827580891998881E-2</c:v>
                </c:pt>
                <c:pt idx="436">
                  <c:v>5.8334009436862434E-2</c:v>
                </c:pt>
                <c:pt idx="437">
                  <c:v>5.9132079891951288E-2</c:v>
                </c:pt>
                <c:pt idx="438">
                  <c:v>6.0109498171905716E-2</c:v>
                </c:pt>
                <c:pt idx="439">
                  <c:v>6.1044247030208998E-2</c:v>
                </c:pt>
                <c:pt idx="440">
                  <c:v>6.1737374049866164E-2</c:v>
                </c:pt>
                <c:pt idx="441">
                  <c:v>6.2094283700038944E-2</c:v>
                </c:pt>
                <c:pt idx="442">
                  <c:v>6.2215518185963457E-2</c:v>
                </c:pt>
                <c:pt idx="443">
                  <c:v>6.2237455980128281E-2</c:v>
                </c:pt>
                <c:pt idx="444">
                  <c:v>6.2238359671443803E-2</c:v>
                </c:pt>
                <c:pt idx="445">
                  <c:v>6.2238359671443803E-2</c:v>
                </c:pt>
                <c:pt idx="446">
                  <c:v>6.2238359671443803E-2</c:v>
                </c:pt>
                <c:pt idx="447">
                  <c:v>6.2238359671443803E-2</c:v>
                </c:pt>
                <c:pt idx="448">
                  <c:v>6.2238359671443803E-2</c:v>
                </c:pt>
                <c:pt idx="449">
                  <c:v>6.2238359671443803E-2</c:v>
                </c:pt>
                <c:pt idx="450">
                  <c:v>6.2238359671443803E-2</c:v>
                </c:pt>
                <c:pt idx="451">
                  <c:v>6.2238359671443803E-2</c:v>
                </c:pt>
                <c:pt idx="452">
                  <c:v>6.2238359671443803E-2</c:v>
                </c:pt>
                <c:pt idx="453">
                  <c:v>6.2238359671443803E-2</c:v>
                </c:pt>
                <c:pt idx="454">
                  <c:v>6.2238359671443803E-2</c:v>
                </c:pt>
                <c:pt idx="455">
                  <c:v>6.2238359671443803E-2</c:v>
                </c:pt>
                <c:pt idx="456">
                  <c:v>6.2238359671443803E-2</c:v>
                </c:pt>
                <c:pt idx="457">
                  <c:v>6.2238359671443803E-2</c:v>
                </c:pt>
                <c:pt idx="458">
                  <c:v>6.2238359671443803E-2</c:v>
                </c:pt>
                <c:pt idx="459">
                  <c:v>6.2238359671443803E-2</c:v>
                </c:pt>
                <c:pt idx="460">
                  <c:v>6.2238359671443803E-2</c:v>
                </c:pt>
                <c:pt idx="461">
                  <c:v>6.2238359671443803E-2</c:v>
                </c:pt>
                <c:pt idx="462">
                  <c:v>6.2238359671443803E-2</c:v>
                </c:pt>
                <c:pt idx="463">
                  <c:v>6.2238359671443803E-2</c:v>
                </c:pt>
                <c:pt idx="464">
                  <c:v>6.2238359671443803E-2</c:v>
                </c:pt>
                <c:pt idx="465">
                  <c:v>6.2238359671443803E-2</c:v>
                </c:pt>
                <c:pt idx="466">
                  <c:v>6.2238359671443803E-2</c:v>
                </c:pt>
                <c:pt idx="467">
                  <c:v>6.2238359671443803E-2</c:v>
                </c:pt>
                <c:pt idx="468">
                  <c:v>6.2238359671443803E-2</c:v>
                </c:pt>
                <c:pt idx="469">
                  <c:v>6.2238359671443803E-2</c:v>
                </c:pt>
                <c:pt idx="470">
                  <c:v>6.2238359671443803E-2</c:v>
                </c:pt>
                <c:pt idx="471">
                  <c:v>6.2238359671443803E-2</c:v>
                </c:pt>
                <c:pt idx="472">
                  <c:v>6.2238359671443803E-2</c:v>
                </c:pt>
                <c:pt idx="473">
                  <c:v>6.2238359671443803E-2</c:v>
                </c:pt>
                <c:pt idx="474">
                  <c:v>6.2238359671443803E-2</c:v>
                </c:pt>
                <c:pt idx="475">
                  <c:v>6.2238359671443803E-2</c:v>
                </c:pt>
                <c:pt idx="476">
                  <c:v>6.2238359671443803E-2</c:v>
                </c:pt>
                <c:pt idx="477">
                  <c:v>6.2238359671443803E-2</c:v>
                </c:pt>
                <c:pt idx="478">
                  <c:v>6.2238359671443803E-2</c:v>
                </c:pt>
                <c:pt idx="479">
                  <c:v>6.2238359671443803E-2</c:v>
                </c:pt>
                <c:pt idx="480">
                  <c:v>6.2238359671443803E-2</c:v>
                </c:pt>
                <c:pt idx="481">
                  <c:v>6.2238359671443803E-2</c:v>
                </c:pt>
                <c:pt idx="482">
                  <c:v>6.2238359671443803E-2</c:v>
                </c:pt>
                <c:pt idx="483">
                  <c:v>6.2238359671443803E-2</c:v>
                </c:pt>
                <c:pt idx="484">
                  <c:v>6.2238359671443803E-2</c:v>
                </c:pt>
                <c:pt idx="485">
                  <c:v>6.2238359671443803E-2</c:v>
                </c:pt>
                <c:pt idx="486">
                  <c:v>6.2238359671443803E-2</c:v>
                </c:pt>
                <c:pt idx="487">
                  <c:v>6.2238359671443803E-2</c:v>
                </c:pt>
                <c:pt idx="488">
                  <c:v>6.2238359671443803E-2</c:v>
                </c:pt>
                <c:pt idx="489">
                  <c:v>6.2238359671443803E-2</c:v>
                </c:pt>
                <c:pt idx="490">
                  <c:v>6.2238359671443803E-2</c:v>
                </c:pt>
                <c:pt idx="491">
                  <c:v>6.2238359671443803E-2</c:v>
                </c:pt>
                <c:pt idx="492">
                  <c:v>6.2238359671443803E-2</c:v>
                </c:pt>
                <c:pt idx="493">
                  <c:v>6.2238359671443803E-2</c:v>
                </c:pt>
                <c:pt idx="494">
                  <c:v>6.2238359671443803E-2</c:v>
                </c:pt>
                <c:pt idx="495">
                  <c:v>6.2238359671443803E-2</c:v>
                </c:pt>
                <c:pt idx="496">
                  <c:v>6.2238359671443803E-2</c:v>
                </c:pt>
                <c:pt idx="497">
                  <c:v>6.2238359671443803E-2</c:v>
                </c:pt>
                <c:pt idx="498">
                  <c:v>6.2238359671443803E-2</c:v>
                </c:pt>
                <c:pt idx="499">
                  <c:v>6.2238359671443803E-2</c:v>
                </c:pt>
                <c:pt idx="500">
                  <c:v>6.2238359671443803E-2</c:v>
                </c:pt>
                <c:pt idx="501">
                  <c:v>6.2238359671443803E-2</c:v>
                </c:pt>
                <c:pt idx="502">
                  <c:v>6.2238359671443803E-2</c:v>
                </c:pt>
                <c:pt idx="503">
                  <c:v>6.2238359671443803E-2</c:v>
                </c:pt>
                <c:pt idx="504">
                  <c:v>6.2238359671443803E-2</c:v>
                </c:pt>
                <c:pt idx="505">
                  <c:v>6.2238359671443803E-2</c:v>
                </c:pt>
                <c:pt idx="506">
                  <c:v>6.2238359671443803E-2</c:v>
                </c:pt>
                <c:pt idx="507">
                  <c:v>6.2238359671443803E-2</c:v>
                </c:pt>
                <c:pt idx="508">
                  <c:v>6.2238359671443803E-2</c:v>
                </c:pt>
                <c:pt idx="509">
                  <c:v>6.2238359671443803E-2</c:v>
                </c:pt>
                <c:pt idx="510">
                  <c:v>6.2238359671443803E-2</c:v>
                </c:pt>
                <c:pt idx="511">
                  <c:v>6.2238359671443803E-2</c:v>
                </c:pt>
                <c:pt idx="512">
                  <c:v>6.2238359671443803E-2</c:v>
                </c:pt>
                <c:pt idx="513">
                  <c:v>6.2238359671443803E-2</c:v>
                </c:pt>
                <c:pt idx="514">
                  <c:v>6.2238359671443803E-2</c:v>
                </c:pt>
                <c:pt idx="515">
                  <c:v>6.2238359671443803E-2</c:v>
                </c:pt>
                <c:pt idx="516">
                  <c:v>6.2238359671443803E-2</c:v>
                </c:pt>
                <c:pt idx="517">
                  <c:v>6.2238359671443803E-2</c:v>
                </c:pt>
                <c:pt idx="518">
                  <c:v>6.2238359671443803E-2</c:v>
                </c:pt>
                <c:pt idx="519">
                  <c:v>6.2240821232991142E-2</c:v>
                </c:pt>
                <c:pt idx="520">
                  <c:v>6.2358412439586633E-2</c:v>
                </c:pt>
                <c:pt idx="521">
                  <c:v>6.2526158809856999E-2</c:v>
                </c:pt>
                <c:pt idx="522">
                  <c:v>6.2727205110615566E-2</c:v>
                </c:pt>
                <c:pt idx="523">
                  <c:v>6.3029608547827479E-2</c:v>
                </c:pt>
                <c:pt idx="524">
                  <c:v>6.3477768537690257E-2</c:v>
                </c:pt>
                <c:pt idx="525">
                  <c:v>6.3951306222795892E-2</c:v>
                </c:pt>
                <c:pt idx="526">
                  <c:v>6.425459024023053E-2</c:v>
                </c:pt>
                <c:pt idx="527">
                  <c:v>6.436500198775795E-2</c:v>
                </c:pt>
                <c:pt idx="528">
                  <c:v>6.4392298062797282E-2</c:v>
                </c:pt>
                <c:pt idx="529">
                  <c:v>6.4400576659973577E-2</c:v>
                </c:pt>
                <c:pt idx="530">
                  <c:v>6.4400576659973577E-2</c:v>
                </c:pt>
                <c:pt idx="531">
                  <c:v>6.4400576659973577E-2</c:v>
                </c:pt>
                <c:pt idx="532">
                  <c:v>6.4400576659973577E-2</c:v>
                </c:pt>
                <c:pt idx="533">
                  <c:v>6.4400576659973577E-2</c:v>
                </c:pt>
                <c:pt idx="534">
                  <c:v>6.4400576659973577E-2</c:v>
                </c:pt>
                <c:pt idx="535">
                  <c:v>6.4400576659973577E-2</c:v>
                </c:pt>
                <c:pt idx="536">
                  <c:v>6.4400576659973577E-2</c:v>
                </c:pt>
                <c:pt idx="537">
                  <c:v>6.4400576659973577E-2</c:v>
                </c:pt>
                <c:pt idx="538">
                  <c:v>6.4400576659973577E-2</c:v>
                </c:pt>
                <c:pt idx="539">
                  <c:v>6.4400576659973577E-2</c:v>
                </c:pt>
                <c:pt idx="540">
                  <c:v>6.4400576659973577E-2</c:v>
                </c:pt>
                <c:pt idx="541">
                  <c:v>6.4400576659973577E-2</c:v>
                </c:pt>
                <c:pt idx="542">
                  <c:v>6.4400576659973577E-2</c:v>
                </c:pt>
                <c:pt idx="543">
                  <c:v>6.4438858878093253E-2</c:v>
                </c:pt>
                <c:pt idx="544">
                  <c:v>6.461659732744858E-2</c:v>
                </c:pt>
                <c:pt idx="545">
                  <c:v>6.4966076379820048E-2</c:v>
                </c:pt>
                <c:pt idx="546">
                  <c:v>6.5315999948899389E-2</c:v>
                </c:pt>
                <c:pt idx="547">
                  <c:v>6.5550136381697266E-2</c:v>
                </c:pt>
                <c:pt idx="548">
                  <c:v>6.570419636032912E-2</c:v>
                </c:pt>
                <c:pt idx="549">
                  <c:v>6.5815820605494998E-2</c:v>
                </c:pt>
                <c:pt idx="550">
                  <c:v>6.5905321831310787E-2</c:v>
                </c:pt>
                <c:pt idx="551">
                  <c:v>6.5951676123683509E-2</c:v>
                </c:pt>
                <c:pt idx="552">
                  <c:v>6.5989307980144768E-2</c:v>
                </c:pt>
                <c:pt idx="553">
                  <c:v>6.602567025267006E-2</c:v>
                </c:pt>
                <c:pt idx="554">
                  <c:v>6.6032577054508032E-2</c:v>
                </c:pt>
                <c:pt idx="555">
                  <c:v>6.6032577054508032E-2</c:v>
                </c:pt>
                <c:pt idx="556">
                  <c:v>6.6032577054508032E-2</c:v>
                </c:pt>
                <c:pt idx="557">
                  <c:v>6.6032577054508032E-2</c:v>
                </c:pt>
                <c:pt idx="558">
                  <c:v>6.6032577054508032E-2</c:v>
                </c:pt>
                <c:pt idx="559">
                  <c:v>6.6032577054508032E-2</c:v>
                </c:pt>
                <c:pt idx="560">
                  <c:v>6.6032577054508032E-2</c:v>
                </c:pt>
                <c:pt idx="561">
                  <c:v>6.6032577054508032E-2</c:v>
                </c:pt>
                <c:pt idx="562">
                  <c:v>6.6032577054508032E-2</c:v>
                </c:pt>
                <c:pt idx="563">
                  <c:v>6.6130192515361133E-2</c:v>
                </c:pt>
                <c:pt idx="564">
                  <c:v>6.6658276596436694E-2</c:v>
                </c:pt>
                <c:pt idx="565">
                  <c:v>6.7207258953382629E-2</c:v>
                </c:pt>
                <c:pt idx="566">
                  <c:v>6.74557746419783E-2</c:v>
                </c:pt>
                <c:pt idx="567">
                  <c:v>6.74557746419783E-2</c:v>
                </c:pt>
                <c:pt idx="568">
                  <c:v>6.74557746419783E-2</c:v>
                </c:pt>
                <c:pt idx="569">
                  <c:v>6.74557746419783E-2</c:v>
                </c:pt>
                <c:pt idx="570">
                  <c:v>6.74557746419783E-2</c:v>
                </c:pt>
                <c:pt idx="571">
                  <c:v>6.74557746419783E-2</c:v>
                </c:pt>
                <c:pt idx="572">
                  <c:v>6.74557746419783E-2</c:v>
                </c:pt>
                <c:pt idx="573">
                  <c:v>6.74557746419783E-2</c:v>
                </c:pt>
                <c:pt idx="574">
                  <c:v>6.74557746419783E-2</c:v>
                </c:pt>
                <c:pt idx="575">
                  <c:v>6.74557746419783E-2</c:v>
                </c:pt>
                <c:pt idx="576">
                  <c:v>6.74557746419783E-2</c:v>
                </c:pt>
                <c:pt idx="577">
                  <c:v>6.74557746419783E-2</c:v>
                </c:pt>
                <c:pt idx="578">
                  <c:v>6.74557746419783E-2</c:v>
                </c:pt>
                <c:pt idx="579">
                  <c:v>6.74557746419783E-2</c:v>
                </c:pt>
                <c:pt idx="580">
                  <c:v>6.74557746419783E-2</c:v>
                </c:pt>
                <c:pt idx="581">
                  <c:v>6.74557746419783E-2</c:v>
                </c:pt>
                <c:pt idx="582">
                  <c:v>6.74557746419783E-2</c:v>
                </c:pt>
                <c:pt idx="583">
                  <c:v>6.74557746419783E-2</c:v>
                </c:pt>
                <c:pt idx="584">
                  <c:v>6.74557746419783E-2</c:v>
                </c:pt>
                <c:pt idx="585">
                  <c:v>6.74557746419783E-2</c:v>
                </c:pt>
                <c:pt idx="586">
                  <c:v>6.74557746419783E-2</c:v>
                </c:pt>
                <c:pt idx="587">
                  <c:v>6.74557746419783E-2</c:v>
                </c:pt>
                <c:pt idx="588">
                  <c:v>6.74557746419783E-2</c:v>
                </c:pt>
                <c:pt idx="589">
                  <c:v>6.74557746419783E-2</c:v>
                </c:pt>
                <c:pt idx="590">
                  <c:v>6.74557746419783E-2</c:v>
                </c:pt>
                <c:pt idx="591">
                  <c:v>6.74557746419783E-2</c:v>
                </c:pt>
                <c:pt idx="592">
                  <c:v>6.74557746419783E-2</c:v>
                </c:pt>
                <c:pt idx="593">
                  <c:v>6.74557746419783E-2</c:v>
                </c:pt>
                <c:pt idx="594">
                  <c:v>6.74557746419783E-2</c:v>
                </c:pt>
                <c:pt idx="595">
                  <c:v>6.74557746419783E-2</c:v>
                </c:pt>
                <c:pt idx="596">
                  <c:v>6.74557746419783E-2</c:v>
                </c:pt>
                <c:pt idx="597">
                  <c:v>6.74557746419783E-2</c:v>
                </c:pt>
                <c:pt idx="598">
                  <c:v>6.74557746419783E-2</c:v>
                </c:pt>
                <c:pt idx="599">
                  <c:v>6.74557746419783E-2</c:v>
                </c:pt>
                <c:pt idx="600">
                  <c:v>6.74557746419783E-2</c:v>
                </c:pt>
                <c:pt idx="601">
                  <c:v>6.74557746419783E-2</c:v>
                </c:pt>
                <c:pt idx="602">
                  <c:v>6.74557746419783E-2</c:v>
                </c:pt>
                <c:pt idx="603">
                  <c:v>6.74557746419783E-2</c:v>
                </c:pt>
                <c:pt idx="604">
                  <c:v>6.74557746419783E-2</c:v>
                </c:pt>
                <c:pt idx="605">
                  <c:v>6.74557746419783E-2</c:v>
                </c:pt>
                <c:pt idx="606">
                  <c:v>6.74557746419783E-2</c:v>
                </c:pt>
                <c:pt idx="607">
                  <c:v>6.74557746419783E-2</c:v>
                </c:pt>
                <c:pt idx="608">
                  <c:v>6.74557746419783E-2</c:v>
                </c:pt>
                <c:pt idx="609">
                  <c:v>6.74557746419783E-2</c:v>
                </c:pt>
                <c:pt idx="610">
                  <c:v>6.74557746419783E-2</c:v>
                </c:pt>
                <c:pt idx="611">
                  <c:v>6.74557746419783E-2</c:v>
                </c:pt>
                <c:pt idx="612">
                  <c:v>6.74557746419783E-2</c:v>
                </c:pt>
                <c:pt idx="613">
                  <c:v>6.74557746419783E-2</c:v>
                </c:pt>
                <c:pt idx="614">
                  <c:v>6.74557746419783E-2</c:v>
                </c:pt>
                <c:pt idx="615">
                  <c:v>6.74557746419783E-2</c:v>
                </c:pt>
                <c:pt idx="616">
                  <c:v>6.74557746419783E-2</c:v>
                </c:pt>
                <c:pt idx="617">
                  <c:v>6.74557746419783E-2</c:v>
                </c:pt>
                <c:pt idx="618">
                  <c:v>6.7499269805029433E-2</c:v>
                </c:pt>
                <c:pt idx="619">
                  <c:v>6.7723615553988981E-2</c:v>
                </c:pt>
                <c:pt idx="620">
                  <c:v>6.7998344014804118E-2</c:v>
                </c:pt>
                <c:pt idx="621">
                  <c:v>6.8127805836774594E-2</c:v>
                </c:pt>
                <c:pt idx="622">
                  <c:v>6.8127805836774594E-2</c:v>
                </c:pt>
                <c:pt idx="623">
                  <c:v>6.8127805836774594E-2</c:v>
                </c:pt>
                <c:pt idx="624">
                  <c:v>6.8127805836774594E-2</c:v>
                </c:pt>
                <c:pt idx="625">
                  <c:v>6.8127805836774594E-2</c:v>
                </c:pt>
                <c:pt idx="626">
                  <c:v>6.8127805836774594E-2</c:v>
                </c:pt>
                <c:pt idx="627">
                  <c:v>6.8127805836774594E-2</c:v>
                </c:pt>
                <c:pt idx="628">
                  <c:v>6.8127805836774594E-2</c:v>
                </c:pt>
                <c:pt idx="629">
                  <c:v>6.8127805836774594E-2</c:v>
                </c:pt>
                <c:pt idx="630">
                  <c:v>6.8127805836774594E-2</c:v>
                </c:pt>
                <c:pt idx="631">
                  <c:v>6.8127805836774594E-2</c:v>
                </c:pt>
                <c:pt idx="632">
                  <c:v>6.8127805836774594E-2</c:v>
                </c:pt>
                <c:pt idx="633">
                  <c:v>6.8127805836774594E-2</c:v>
                </c:pt>
                <c:pt idx="634">
                  <c:v>6.8127805836774594E-2</c:v>
                </c:pt>
                <c:pt idx="635">
                  <c:v>6.8127805836774594E-2</c:v>
                </c:pt>
                <c:pt idx="636">
                  <c:v>6.8127805836774594E-2</c:v>
                </c:pt>
                <c:pt idx="637">
                  <c:v>6.8127805836774594E-2</c:v>
                </c:pt>
                <c:pt idx="638">
                  <c:v>6.8127805836774594E-2</c:v>
                </c:pt>
                <c:pt idx="639">
                  <c:v>6.8127805836774594E-2</c:v>
                </c:pt>
                <c:pt idx="640">
                  <c:v>6.8127805836774594E-2</c:v>
                </c:pt>
                <c:pt idx="641">
                  <c:v>6.8127805836774594E-2</c:v>
                </c:pt>
                <c:pt idx="642">
                  <c:v>6.8127805836774594E-2</c:v>
                </c:pt>
                <c:pt idx="643">
                  <c:v>6.8127805836774594E-2</c:v>
                </c:pt>
                <c:pt idx="644">
                  <c:v>6.8127805836774594E-2</c:v>
                </c:pt>
                <c:pt idx="645">
                  <c:v>6.8127805836774594E-2</c:v>
                </c:pt>
                <c:pt idx="646">
                  <c:v>6.8127805836774594E-2</c:v>
                </c:pt>
                <c:pt idx="647">
                  <c:v>6.8127805836774594E-2</c:v>
                </c:pt>
                <c:pt idx="648">
                  <c:v>6.8127805836774594E-2</c:v>
                </c:pt>
                <c:pt idx="649">
                  <c:v>6.8127805836774594E-2</c:v>
                </c:pt>
                <c:pt idx="650">
                  <c:v>6.8127805836774594E-2</c:v>
                </c:pt>
                <c:pt idx="651">
                  <c:v>6.8535972788215188E-2</c:v>
                </c:pt>
                <c:pt idx="652">
                  <c:v>6.9324086350415509E-2</c:v>
                </c:pt>
                <c:pt idx="653">
                  <c:v>7.0153288857988869E-2</c:v>
                </c:pt>
                <c:pt idx="654">
                  <c:v>7.1179793900377542E-2</c:v>
                </c:pt>
                <c:pt idx="655">
                  <c:v>7.2672038604295136E-2</c:v>
                </c:pt>
                <c:pt idx="656">
                  <c:v>7.4314166825759545E-2</c:v>
                </c:pt>
                <c:pt idx="657">
                  <c:v>7.5547781118189911E-2</c:v>
                </c:pt>
                <c:pt idx="658">
                  <c:v>7.6353417765558151E-2</c:v>
                </c:pt>
                <c:pt idx="659">
                  <c:v>7.7228262904014494E-2</c:v>
                </c:pt>
                <c:pt idx="660">
                  <c:v>7.8494336050299277E-2</c:v>
                </c:pt>
                <c:pt idx="661">
                  <c:v>7.9845584768372113E-2</c:v>
                </c:pt>
                <c:pt idx="662">
                  <c:v>8.0961642716303878E-2</c:v>
                </c:pt>
                <c:pt idx="663">
                  <c:v>8.1547652834866577E-2</c:v>
                </c:pt>
                <c:pt idx="664">
                  <c:v>8.1751647733543056E-2</c:v>
                </c:pt>
                <c:pt idx="665">
                  <c:v>8.1758409953024178E-2</c:v>
                </c:pt>
                <c:pt idx="666">
                  <c:v>8.1758409953024178E-2</c:v>
                </c:pt>
                <c:pt idx="667">
                  <c:v>8.1758409953024178E-2</c:v>
                </c:pt>
                <c:pt idx="668">
                  <c:v>8.1758409953024178E-2</c:v>
                </c:pt>
                <c:pt idx="669">
                  <c:v>8.1758409953024178E-2</c:v>
                </c:pt>
                <c:pt idx="670">
                  <c:v>8.1758409953024178E-2</c:v>
                </c:pt>
                <c:pt idx="671">
                  <c:v>8.1758409953024178E-2</c:v>
                </c:pt>
                <c:pt idx="672">
                  <c:v>8.1758409953024178E-2</c:v>
                </c:pt>
                <c:pt idx="673">
                  <c:v>8.1758409953024178E-2</c:v>
                </c:pt>
                <c:pt idx="674">
                  <c:v>8.1758409953024178E-2</c:v>
                </c:pt>
                <c:pt idx="675">
                  <c:v>8.1758409953024178E-2</c:v>
                </c:pt>
                <c:pt idx="676">
                  <c:v>8.1758409953024178E-2</c:v>
                </c:pt>
                <c:pt idx="677">
                  <c:v>8.1852115978443968E-2</c:v>
                </c:pt>
                <c:pt idx="678">
                  <c:v>8.2682081873432151E-2</c:v>
                </c:pt>
                <c:pt idx="679">
                  <c:v>8.3914048317931728E-2</c:v>
                </c:pt>
                <c:pt idx="680">
                  <c:v>8.5261909755422305E-2</c:v>
                </c:pt>
                <c:pt idx="681">
                  <c:v>8.6478891531716867E-2</c:v>
                </c:pt>
                <c:pt idx="682">
                  <c:v>8.7141803297003662E-2</c:v>
                </c:pt>
                <c:pt idx="683">
                  <c:v>8.7519305509320217E-2</c:v>
                </c:pt>
                <c:pt idx="684">
                  <c:v>8.7687033248349547E-2</c:v>
                </c:pt>
                <c:pt idx="685">
                  <c:v>8.7687033248349547E-2</c:v>
                </c:pt>
                <c:pt idx="686">
                  <c:v>8.7687033248349547E-2</c:v>
                </c:pt>
                <c:pt idx="687">
                  <c:v>8.7687033248349547E-2</c:v>
                </c:pt>
                <c:pt idx="688">
                  <c:v>8.7687033248349547E-2</c:v>
                </c:pt>
                <c:pt idx="689">
                  <c:v>8.7687033248349547E-2</c:v>
                </c:pt>
                <c:pt idx="690">
                  <c:v>8.7687033248349547E-2</c:v>
                </c:pt>
                <c:pt idx="691">
                  <c:v>8.7687033248349547E-2</c:v>
                </c:pt>
                <c:pt idx="692">
                  <c:v>8.7687033248349547E-2</c:v>
                </c:pt>
                <c:pt idx="693">
                  <c:v>8.7687033248349547E-2</c:v>
                </c:pt>
                <c:pt idx="694">
                  <c:v>8.7687033248349547E-2</c:v>
                </c:pt>
                <c:pt idx="695">
                  <c:v>8.7687033248349547E-2</c:v>
                </c:pt>
                <c:pt idx="696">
                  <c:v>8.8414476513023726E-2</c:v>
                </c:pt>
                <c:pt idx="697">
                  <c:v>8.9317851596888181E-2</c:v>
                </c:pt>
                <c:pt idx="698">
                  <c:v>8.9952023816013096E-2</c:v>
                </c:pt>
                <c:pt idx="699">
                  <c:v>9.0374976093894568E-2</c:v>
                </c:pt>
                <c:pt idx="700">
                  <c:v>9.0529838690510914E-2</c:v>
                </c:pt>
                <c:pt idx="701">
                  <c:v>9.0555864835992608E-2</c:v>
                </c:pt>
                <c:pt idx="702">
                  <c:v>9.0555864835992608E-2</c:v>
                </c:pt>
                <c:pt idx="703">
                  <c:v>9.0555864835992608E-2</c:v>
                </c:pt>
                <c:pt idx="704">
                  <c:v>9.0615569179392869E-2</c:v>
                </c:pt>
                <c:pt idx="705">
                  <c:v>9.087667922639267E-2</c:v>
                </c:pt>
                <c:pt idx="706">
                  <c:v>9.1286499343287614E-2</c:v>
                </c:pt>
                <c:pt idx="707">
                  <c:v>9.165843079745141E-2</c:v>
                </c:pt>
                <c:pt idx="708">
                  <c:v>9.1837253607588834E-2</c:v>
                </c:pt>
                <c:pt idx="709">
                  <c:v>9.1837253607588834E-2</c:v>
                </c:pt>
                <c:pt idx="710">
                  <c:v>9.1837253607588834E-2</c:v>
                </c:pt>
                <c:pt idx="711">
                  <c:v>9.1837253607588834E-2</c:v>
                </c:pt>
                <c:pt idx="712">
                  <c:v>9.1837253607588834E-2</c:v>
                </c:pt>
                <c:pt idx="713">
                  <c:v>9.1837253607588834E-2</c:v>
                </c:pt>
                <c:pt idx="714">
                  <c:v>9.2148073814927525E-2</c:v>
                </c:pt>
                <c:pt idx="715">
                  <c:v>9.2819610938954827E-2</c:v>
                </c:pt>
                <c:pt idx="716">
                  <c:v>9.326720291234307E-2</c:v>
                </c:pt>
                <c:pt idx="717">
                  <c:v>9.3357791308521718E-2</c:v>
                </c:pt>
                <c:pt idx="718">
                  <c:v>9.3357791308521718E-2</c:v>
                </c:pt>
                <c:pt idx="719">
                  <c:v>9.3357791308521718E-2</c:v>
                </c:pt>
                <c:pt idx="720">
                  <c:v>9.3357791308521718E-2</c:v>
                </c:pt>
                <c:pt idx="721">
                  <c:v>9.3357791308521718E-2</c:v>
                </c:pt>
                <c:pt idx="722">
                  <c:v>9.3357791308521718E-2</c:v>
                </c:pt>
                <c:pt idx="723">
                  <c:v>9.3357791308521718E-2</c:v>
                </c:pt>
                <c:pt idx="724">
                  <c:v>9.3357791308521718E-2</c:v>
                </c:pt>
                <c:pt idx="725">
                  <c:v>9.3357791308521718E-2</c:v>
                </c:pt>
                <c:pt idx="726">
                  <c:v>9.3357791308521718E-2</c:v>
                </c:pt>
                <c:pt idx="727">
                  <c:v>9.3357791308521718E-2</c:v>
                </c:pt>
                <c:pt idx="728">
                  <c:v>9.3357791308521718E-2</c:v>
                </c:pt>
                <c:pt idx="729">
                  <c:v>9.3357791308521718E-2</c:v>
                </c:pt>
                <c:pt idx="730">
                  <c:v>9.3357791308521718E-2</c:v>
                </c:pt>
                <c:pt idx="731">
                  <c:v>9.3357791308521718E-2</c:v>
                </c:pt>
                <c:pt idx="732">
                  <c:v>9.3357791308521718E-2</c:v>
                </c:pt>
                <c:pt idx="733">
                  <c:v>9.3357791308521718E-2</c:v>
                </c:pt>
                <c:pt idx="734">
                  <c:v>9.3357791308521718E-2</c:v>
                </c:pt>
                <c:pt idx="735">
                  <c:v>9.3357791308521718E-2</c:v>
                </c:pt>
                <c:pt idx="736">
                  <c:v>9.3357791308521718E-2</c:v>
                </c:pt>
                <c:pt idx="737">
                  <c:v>9.3357791308521718E-2</c:v>
                </c:pt>
                <c:pt idx="738">
                  <c:v>9.3357791308521718E-2</c:v>
                </c:pt>
                <c:pt idx="739">
                  <c:v>9.3357791308521718E-2</c:v>
                </c:pt>
                <c:pt idx="740">
                  <c:v>9.3357791308521718E-2</c:v>
                </c:pt>
                <c:pt idx="741">
                  <c:v>9.3357791308521718E-2</c:v>
                </c:pt>
                <c:pt idx="742">
                  <c:v>9.3357791308521718E-2</c:v>
                </c:pt>
                <c:pt idx="743">
                  <c:v>9.3357791308521718E-2</c:v>
                </c:pt>
                <c:pt idx="744">
                  <c:v>9.3357791308521718E-2</c:v>
                </c:pt>
                <c:pt idx="745">
                  <c:v>9.3357791308521718E-2</c:v>
                </c:pt>
                <c:pt idx="746">
                  <c:v>9.3357791308521718E-2</c:v>
                </c:pt>
                <c:pt idx="747">
                  <c:v>9.3357791308521718E-2</c:v>
                </c:pt>
                <c:pt idx="748">
                  <c:v>9.3357791308521718E-2</c:v>
                </c:pt>
                <c:pt idx="749">
                  <c:v>9.3357791308521718E-2</c:v>
                </c:pt>
                <c:pt idx="750">
                  <c:v>9.3357791308521718E-2</c:v>
                </c:pt>
                <c:pt idx="751">
                  <c:v>9.3357791308521718E-2</c:v>
                </c:pt>
                <c:pt idx="752">
                  <c:v>9.3357791308521718E-2</c:v>
                </c:pt>
                <c:pt idx="753">
                  <c:v>9.3392999481009764E-2</c:v>
                </c:pt>
                <c:pt idx="754">
                  <c:v>9.3563043697347067E-2</c:v>
                </c:pt>
                <c:pt idx="755">
                  <c:v>9.3863354970188065E-2</c:v>
                </c:pt>
                <c:pt idx="756">
                  <c:v>9.4586007571234157E-2</c:v>
                </c:pt>
                <c:pt idx="757">
                  <c:v>9.6009768871711934E-2</c:v>
                </c:pt>
                <c:pt idx="758">
                  <c:v>9.7858530157443405E-2</c:v>
                </c:pt>
                <c:pt idx="759">
                  <c:v>9.9608431237664122E-2</c:v>
                </c:pt>
                <c:pt idx="760">
                  <c:v>0.10112474446831803</c:v>
                </c:pt>
                <c:pt idx="761">
                  <c:v>0.10239830660284248</c:v>
                </c:pt>
                <c:pt idx="762">
                  <c:v>0.10327393605201651</c:v>
                </c:pt>
                <c:pt idx="763">
                  <c:v>0.10372650748313053</c:v>
                </c:pt>
                <c:pt idx="764">
                  <c:v>0.10379130320955611</c:v>
                </c:pt>
                <c:pt idx="765">
                  <c:v>0.10379130320955611</c:v>
                </c:pt>
                <c:pt idx="766">
                  <c:v>0.10379130320955611</c:v>
                </c:pt>
                <c:pt idx="767">
                  <c:v>0.10379130320955611</c:v>
                </c:pt>
                <c:pt idx="768">
                  <c:v>0.10379130320955611</c:v>
                </c:pt>
                <c:pt idx="769">
                  <c:v>0.10379130320955611</c:v>
                </c:pt>
                <c:pt idx="770">
                  <c:v>0.10379130320955611</c:v>
                </c:pt>
                <c:pt idx="771">
                  <c:v>0.10379130320955611</c:v>
                </c:pt>
                <c:pt idx="772">
                  <c:v>0.10379130320955611</c:v>
                </c:pt>
                <c:pt idx="773">
                  <c:v>0.10379130320955611</c:v>
                </c:pt>
                <c:pt idx="774">
                  <c:v>0.10379130320955611</c:v>
                </c:pt>
                <c:pt idx="775">
                  <c:v>0.10379130320955611</c:v>
                </c:pt>
                <c:pt idx="776">
                  <c:v>0.10379130320955611</c:v>
                </c:pt>
                <c:pt idx="777">
                  <c:v>0.10379130320955611</c:v>
                </c:pt>
                <c:pt idx="778">
                  <c:v>0.10379130320955611</c:v>
                </c:pt>
                <c:pt idx="779">
                  <c:v>0.10379130320955611</c:v>
                </c:pt>
                <c:pt idx="780">
                  <c:v>0.10379130320955611</c:v>
                </c:pt>
                <c:pt idx="781">
                  <c:v>0.10379130320955611</c:v>
                </c:pt>
                <c:pt idx="782">
                  <c:v>0.10379130320955611</c:v>
                </c:pt>
                <c:pt idx="783">
                  <c:v>0.10379130320955611</c:v>
                </c:pt>
                <c:pt idx="784">
                  <c:v>0.10379130320955611</c:v>
                </c:pt>
                <c:pt idx="785">
                  <c:v>0.10379130320955611</c:v>
                </c:pt>
                <c:pt idx="786">
                  <c:v>0.10379130320955611</c:v>
                </c:pt>
                <c:pt idx="787">
                  <c:v>0.10379130320955611</c:v>
                </c:pt>
                <c:pt idx="788">
                  <c:v>0.10379130320955611</c:v>
                </c:pt>
                <c:pt idx="789">
                  <c:v>0.10379130320955611</c:v>
                </c:pt>
                <c:pt idx="790">
                  <c:v>0.10379130320955611</c:v>
                </c:pt>
                <c:pt idx="791">
                  <c:v>0.10379130320955611</c:v>
                </c:pt>
                <c:pt idx="792">
                  <c:v>0.10379130320955611</c:v>
                </c:pt>
                <c:pt idx="793">
                  <c:v>0.1041312564067835</c:v>
                </c:pt>
                <c:pt idx="794">
                  <c:v>0.10564360035400897</c:v>
                </c:pt>
                <c:pt idx="795">
                  <c:v>0.10806539934101367</c:v>
                </c:pt>
                <c:pt idx="796">
                  <c:v>0.11076318074394807</c:v>
                </c:pt>
                <c:pt idx="797">
                  <c:v>0.11305014272060922</c:v>
                </c:pt>
                <c:pt idx="798">
                  <c:v>0.11450658366664733</c:v>
                </c:pt>
                <c:pt idx="799">
                  <c:v>0.11509603558964748</c:v>
                </c:pt>
                <c:pt idx="800">
                  <c:v>0.11512098356504011</c:v>
                </c:pt>
                <c:pt idx="801">
                  <c:v>0.11512098356504011</c:v>
                </c:pt>
                <c:pt idx="802">
                  <c:v>0.11512098356504011</c:v>
                </c:pt>
                <c:pt idx="803">
                  <c:v>0.11512098356504011</c:v>
                </c:pt>
                <c:pt idx="804">
                  <c:v>0.11512098356504011</c:v>
                </c:pt>
                <c:pt idx="805">
                  <c:v>0.11512098356504011</c:v>
                </c:pt>
                <c:pt idx="806">
                  <c:v>0.11512098356504011</c:v>
                </c:pt>
                <c:pt idx="807">
                  <c:v>0.11512098356504011</c:v>
                </c:pt>
                <c:pt idx="808">
                  <c:v>0.11527654211715783</c:v>
                </c:pt>
                <c:pt idx="809">
                  <c:v>0.11574035929377337</c:v>
                </c:pt>
                <c:pt idx="810">
                  <c:v>0.1164942739590967</c:v>
                </c:pt>
                <c:pt idx="811">
                  <c:v>0.11776240391541108</c:v>
                </c:pt>
                <c:pt idx="812">
                  <c:v>0.11935053975083612</c:v>
                </c:pt>
                <c:pt idx="813">
                  <c:v>0.12091777403037487</c:v>
                </c:pt>
                <c:pt idx="814">
                  <c:v>0.12241057981029321</c:v>
                </c:pt>
                <c:pt idx="815">
                  <c:v>0.12383088096734002</c:v>
                </c:pt>
                <c:pt idx="816">
                  <c:v>0.1250417117774362</c:v>
                </c:pt>
                <c:pt idx="817">
                  <c:v>0.12595030206824667</c:v>
                </c:pt>
                <c:pt idx="818">
                  <c:v>0.12637199707363811</c:v>
                </c:pt>
                <c:pt idx="819">
                  <c:v>0.12637199707363811</c:v>
                </c:pt>
                <c:pt idx="820">
                  <c:v>0.12637199707363811</c:v>
                </c:pt>
                <c:pt idx="821">
                  <c:v>0.12637199707363811</c:v>
                </c:pt>
                <c:pt idx="822">
                  <c:v>0.12637199707363811</c:v>
                </c:pt>
                <c:pt idx="823">
                  <c:v>0.12637199707363811</c:v>
                </c:pt>
                <c:pt idx="824">
                  <c:v>0.12637199707363811</c:v>
                </c:pt>
                <c:pt idx="825">
                  <c:v>0.12637199707363811</c:v>
                </c:pt>
                <c:pt idx="826">
                  <c:v>0.12637199707363811</c:v>
                </c:pt>
                <c:pt idx="827">
                  <c:v>0.12637199707363811</c:v>
                </c:pt>
                <c:pt idx="828">
                  <c:v>0.12637199707363811</c:v>
                </c:pt>
                <c:pt idx="829">
                  <c:v>0.12637199707363811</c:v>
                </c:pt>
                <c:pt idx="830">
                  <c:v>0.12637199707363811</c:v>
                </c:pt>
                <c:pt idx="831">
                  <c:v>0.12637199707363811</c:v>
                </c:pt>
                <c:pt idx="832">
                  <c:v>0.12637199707363811</c:v>
                </c:pt>
                <c:pt idx="833">
                  <c:v>0.12637199707363811</c:v>
                </c:pt>
                <c:pt idx="834">
                  <c:v>0.12637199707363811</c:v>
                </c:pt>
                <c:pt idx="835">
                  <c:v>0.12637199707363811</c:v>
                </c:pt>
                <c:pt idx="836">
                  <c:v>0.12637199707363811</c:v>
                </c:pt>
                <c:pt idx="837">
                  <c:v>0.12637199707363811</c:v>
                </c:pt>
                <c:pt idx="838">
                  <c:v>0.12637199707363811</c:v>
                </c:pt>
                <c:pt idx="839">
                  <c:v>0.12637199707363811</c:v>
                </c:pt>
                <c:pt idx="840">
                  <c:v>0.12637199707363811</c:v>
                </c:pt>
                <c:pt idx="841">
                  <c:v>0.12637199707363811</c:v>
                </c:pt>
                <c:pt idx="842">
                  <c:v>0.12637199707363811</c:v>
                </c:pt>
                <c:pt idx="843">
                  <c:v>0.12637199707363811</c:v>
                </c:pt>
                <c:pt idx="844">
                  <c:v>0.12637199707363811</c:v>
                </c:pt>
                <c:pt idx="845">
                  <c:v>0.12637199707363811</c:v>
                </c:pt>
                <c:pt idx="846">
                  <c:v>0.12637199707363811</c:v>
                </c:pt>
                <c:pt idx="847">
                  <c:v>0.12637199707363811</c:v>
                </c:pt>
                <c:pt idx="848">
                  <c:v>0.12637199707363811</c:v>
                </c:pt>
                <c:pt idx="849">
                  <c:v>0.12637199707363811</c:v>
                </c:pt>
                <c:pt idx="850">
                  <c:v>0.12637199707363811</c:v>
                </c:pt>
                <c:pt idx="851">
                  <c:v>0.12637199707363811</c:v>
                </c:pt>
                <c:pt idx="852">
                  <c:v>0.12637199707363811</c:v>
                </c:pt>
                <c:pt idx="853">
                  <c:v>0.12637199707363811</c:v>
                </c:pt>
                <c:pt idx="854">
                  <c:v>0.12637199707363811</c:v>
                </c:pt>
                <c:pt idx="855">
                  <c:v>0.12637199707363811</c:v>
                </c:pt>
                <c:pt idx="856">
                  <c:v>0.12637199707363811</c:v>
                </c:pt>
                <c:pt idx="857">
                  <c:v>0.12637199707363811</c:v>
                </c:pt>
                <c:pt idx="858">
                  <c:v>0.12637199707363811</c:v>
                </c:pt>
                <c:pt idx="859">
                  <c:v>0.12637199707363811</c:v>
                </c:pt>
                <c:pt idx="860">
                  <c:v>0.12637199707363811</c:v>
                </c:pt>
                <c:pt idx="861">
                  <c:v>0.12637199707363811</c:v>
                </c:pt>
                <c:pt idx="862">
                  <c:v>0.12637199707363811</c:v>
                </c:pt>
                <c:pt idx="863">
                  <c:v>0.12637199707363811</c:v>
                </c:pt>
                <c:pt idx="864">
                  <c:v>0.12637199707363811</c:v>
                </c:pt>
                <c:pt idx="865">
                  <c:v>0.12637199707363811</c:v>
                </c:pt>
                <c:pt idx="866">
                  <c:v>0.12637199707363811</c:v>
                </c:pt>
                <c:pt idx="867">
                  <c:v>0.12637199707363811</c:v>
                </c:pt>
                <c:pt idx="868">
                  <c:v>0.12637199707363811</c:v>
                </c:pt>
                <c:pt idx="869">
                  <c:v>0.12637199707363811</c:v>
                </c:pt>
                <c:pt idx="870">
                  <c:v>0.12637199707363811</c:v>
                </c:pt>
                <c:pt idx="871">
                  <c:v>0.12637199707363811</c:v>
                </c:pt>
                <c:pt idx="872">
                  <c:v>0.12637199707363811</c:v>
                </c:pt>
                <c:pt idx="873">
                  <c:v>0.12637199707363811</c:v>
                </c:pt>
                <c:pt idx="874">
                  <c:v>0.12637199707363811</c:v>
                </c:pt>
                <c:pt idx="875">
                  <c:v>0.12648110838532811</c:v>
                </c:pt>
                <c:pt idx="876">
                  <c:v>0.12680096482557984</c:v>
                </c:pt>
                <c:pt idx="877">
                  <c:v>0.12701904439883432</c:v>
                </c:pt>
                <c:pt idx="878">
                  <c:v>0.12701904439883432</c:v>
                </c:pt>
                <c:pt idx="879">
                  <c:v>0.12701904439883432</c:v>
                </c:pt>
                <c:pt idx="880">
                  <c:v>0.12701904439883432</c:v>
                </c:pt>
                <c:pt idx="881">
                  <c:v>0.12714878711178301</c:v>
                </c:pt>
                <c:pt idx="882">
                  <c:v>0.12714878711178301</c:v>
                </c:pt>
                <c:pt idx="883">
                  <c:v>0.12714878711178301</c:v>
                </c:pt>
                <c:pt idx="884">
                  <c:v>0.12714878711178301</c:v>
                </c:pt>
                <c:pt idx="885">
                  <c:v>0.12714878711178301</c:v>
                </c:pt>
                <c:pt idx="886">
                  <c:v>0.12714878711178301</c:v>
                </c:pt>
                <c:pt idx="887">
                  <c:v>0.12714878711178301</c:v>
                </c:pt>
                <c:pt idx="888">
                  <c:v>0.12714878711178301</c:v>
                </c:pt>
                <c:pt idx="889">
                  <c:v>0.12714878711178301</c:v>
                </c:pt>
                <c:pt idx="890">
                  <c:v>0.12714878711178301</c:v>
                </c:pt>
                <c:pt idx="891">
                  <c:v>0.12726013095290076</c:v>
                </c:pt>
                <c:pt idx="892">
                  <c:v>0.12759615659848139</c:v>
                </c:pt>
                <c:pt idx="893">
                  <c:v>0.12797587065905405</c:v>
                </c:pt>
                <c:pt idx="894">
                  <c:v>0.12822502404456812</c:v>
                </c:pt>
                <c:pt idx="895">
                  <c:v>0.12824541347857416</c:v>
                </c:pt>
                <c:pt idx="896">
                  <c:v>0.12824541347857416</c:v>
                </c:pt>
                <c:pt idx="897">
                  <c:v>0.12824541347857416</c:v>
                </c:pt>
                <c:pt idx="898">
                  <c:v>0.12824541347857416</c:v>
                </c:pt>
                <c:pt idx="899">
                  <c:v>0.12824541347857416</c:v>
                </c:pt>
                <c:pt idx="900">
                  <c:v>0.12824541347857416</c:v>
                </c:pt>
                <c:pt idx="901">
                  <c:v>0.1283806091027935</c:v>
                </c:pt>
                <c:pt idx="902">
                  <c:v>0.12996833763165777</c:v>
                </c:pt>
                <c:pt idx="903">
                  <c:v>0.13266611903459219</c:v>
                </c:pt>
                <c:pt idx="904">
                  <c:v>0.13495308101125333</c:v>
                </c:pt>
                <c:pt idx="905">
                  <c:v>0.13640952195729145</c:v>
                </c:pt>
                <c:pt idx="906">
                  <c:v>0.13699897388029159</c:v>
                </c:pt>
                <c:pt idx="907">
                  <c:v>0.13702392185568421</c:v>
                </c:pt>
                <c:pt idx="908">
                  <c:v>0.13702392185568421</c:v>
                </c:pt>
                <c:pt idx="909">
                  <c:v>0.13702392185568421</c:v>
                </c:pt>
                <c:pt idx="910">
                  <c:v>0.13702392185568421</c:v>
                </c:pt>
                <c:pt idx="911">
                  <c:v>0.13702392185568421</c:v>
                </c:pt>
                <c:pt idx="912">
                  <c:v>0.13702392185568421</c:v>
                </c:pt>
                <c:pt idx="913">
                  <c:v>0.13702392185568421</c:v>
                </c:pt>
                <c:pt idx="914">
                  <c:v>0.13702392185568421</c:v>
                </c:pt>
                <c:pt idx="915">
                  <c:v>0.13702392185568421</c:v>
                </c:pt>
                <c:pt idx="916">
                  <c:v>0.13702392185568421</c:v>
                </c:pt>
                <c:pt idx="917">
                  <c:v>0.13702392185568421</c:v>
                </c:pt>
                <c:pt idx="918">
                  <c:v>0.13702392185568421</c:v>
                </c:pt>
                <c:pt idx="919">
                  <c:v>0.13702392185568421</c:v>
                </c:pt>
                <c:pt idx="920">
                  <c:v>0.13702392185568421</c:v>
                </c:pt>
                <c:pt idx="921">
                  <c:v>0.13702392185568421</c:v>
                </c:pt>
                <c:pt idx="922">
                  <c:v>0.13702392185568421</c:v>
                </c:pt>
                <c:pt idx="923">
                  <c:v>0.13702392185568421</c:v>
                </c:pt>
                <c:pt idx="924">
                  <c:v>0.13702392185568421</c:v>
                </c:pt>
                <c:pt idx="925">
                  <c:v>0.13733842050138034</c:v>
                </c:pt>
                <c:pt idx="926">
                  <c:v>0.13755993653083234</c:v>
                </c:pt>
                <c:pt idx="927">
                  <c:v>0.13755993653083234</c:v>
                </c:pt>
                <c:pt idx="928">
                  <c:v>0.13755993653083234</c:v>
                </c:pt>
                <c:pt idx="929">
                  <c:v>0.13755993653083234</c:v>
                </c:pt>
                <c:pt idx="930">
                  <c:v>0.13755993653083234</c:v>
                </c:pt>
                <c:pt idx="931">
                  <c:v>0.13755993653083234</c:v>
                </c:pt>
                <c:pt idx="932">
                  <c:v>0.13755993653083234</c:v>
                </c:pt>
                <c:pt idx="933">
                  <c:v>0.13755993653083234</c:v>
                </c:pt>
                <c:pt idx="934">
                  <c:v>0.13774316434368666</c:v>
                </c:pt>
                <c:pt idx="935">
                  <c:v>0.13796372090175502</c:v>
                </c:pt>
                <c:pt idx="936">
                  <c:v>0.13803656866855188</c:v>
                </c:pt>
                <c:pt idx="937">
                  <c:v>0.13803656866855188</c:v>
                </c:pt>
                <c:pt idx="938">
                  <c:v>0.13803656866855188</c:v>
                </c:pt>
                <c:pt idx="939">
                  <c:v>0.13803656866855188</c:v>
                </c:pt>
                <c:pt idx="940">
                  <c:v>0.13803656866855188</c:v>
                </c:pt>
                <c:pt idx="941">
                  <c:v>0.13803656866855188</c:v>
                </c:pt>
                <c:pt idx="942">
                  <c:v>0.13803656866855188</c:v>
                </c:pt>
                <c:pt idx="943">
                  <c:v>0.13803656866855188</c:v>
                </c:pt>
                <c:pt idx="944">
                  <c:v>0.13803656866855188</c:v>
                </c:pt>
                <c:pt idx="945">
                  <c:v>0.13803656866855188</c:v>
                </c:pt>
                <c:pt idx="946">
                  <c:v>0.13803656866855188</c:v>
                </c:pt>
                <c:pt idx="947">
                  <c:v>0.13803656866855188</c:v>
                </c:pt>
                <c:pt idx="948">
                  <c:v>0.13803656866855188</c:v>
                </c:pt>
                <c:pt idx="949">
                  <c:v>0.13803656866855188</c:v>
                </c:pt>
                <c:pt idx="950">
                  <c:v>0.13803656866855188</c:v>
                </c:pt>
                <c:pt idx="951">
                  <c:v>0.13868244413571229</c:v>
                </c:pt>
                <c:pt idx="952">
                  <c:v>0.14025301496099582</c:v>
                </c:pt>
                <c:pt idx="953">
                  <c:v>0.14247794006765541</c:v>
                </c:pt>
                <c:pt idx="954">
                  <c:v>0.14471891840519555</c:v>
                </c:pt>
                <c:pt idx="955">
                  <c:v>0.14670610970789585</c:v>
                </c:pt>
                <c:pt idx="956">
                  <c:v>0.1484309504962241</c:v>
                </c:pt>
                <c:pt idx="957">
                  <c:v>0.14941837091196986</c:v>
                </c:pt>
                <c:pt idx="958">
                  <c:v>0.14949704234466449</c:v>
                </c:pt>
                <c:pt idx="959">
                  <c:v>0.14949704234466449</c:v>
                </c:pt>
                <c:pt idx="960">
                  <c:v>0.14949704234466449</c:v>
                </c:pt>
                <c:pt idx="961">
                  <c:v>0.14949704234466449</c:v>
                </c:pt>
                <c:pt idx="962">
                  <c:v>0.14949704234466449</c:v>
                </c:pt>
                <c:pt idx="963">
                  <c:v>0.14949704234466449</c:v>
                </c:pt>
                <c:pt idx="964">
                  <c:v>0.14949704234466449</c:v>
                </c:pt>
                <c:pt idx="965">
                  <c:v>0.14949704234466449</c:v>
                </c:pt>
                <c:pt idx="966">
                  <c:v>0.14949704234466449</c:v>
                </c:pt>
                <c:pt idx="967">
                  <c:v>0.14949704234466449</c:v>
                </c:pt>
                <c:pt idx="968">
                  <c:v>0.14949704234466449</c:v>
                </c:pt>
                <c:pt idx="969">
                  <c:v>0.14951711920978727</c:v>
                </c:pt>
                <c:pt idx="970">
                  <c:v>0.14989806389395333</c:v>
                </c:pt>
                <c:pt idx="971">
                  <c:v>0.15093847655073248</c:v>
                </c:pt>
                <c:pt idx="972">
                  <c:v>0.1528163806408879</c:v>
                </c:pt>
                <c:pt idx="973">
                  <c:v>0.15493879133288221</c:v>
                </c:pt>
                <c:pt idx="974">
                  <c:v>0.15680322600633823</c:v>
                </c:pt>
                <c:pt idx="975">
                  <c:v>0.15840168754941758</c:v>
                </c:pt>
                <c:pt idx="976">
                  <c:v>0.15974065202777021</c:v>
                </c:pt>
                <c:pt idx="977">
                  <c:v>0.16058563532888617</c:v>
                </c:pt>
                <c:pt idx="978">
                  <c:v>0.16106510847394875</c:v>
                </c:pt>
                <c:pt idx="979">
                  <c:v>0.16140538062070925</c:v>
                </c:pt>
                <c:pt idx="980">
                  <c:v>0.16163032010544737</c:v>
                </c:pt>
                <c:pt idx="981">
                  <c:v>0.16177319741424029</c:v>
                </c:pt>
                <c:pt idx="982">
                  <c:v>0.16188260698774198</c:v>
                </c:pt>
                <c:pt idx="983">
                  <c:v>0.16198703122974487</c:v>
                </c:pt>
                <c:pt idx="984">
                  <c:v>0.16205475126777857</c:v>
                </c:pt>
                <c:pt idx="985">
                  <c:v>0.1620709503983504</c:v>
                </c:pt>
                <c:pt idx="986">
                  <c:v>0.1620709503983504</c:v>
                </c:pt>
                <c:pt idx="987">
                  <c:v>0.1620709503983504</c:v>
                </c:pt>
                <c:pt idx="988">
                  <c:v>0.1620709503983504</c:v>
                </c:pt>
                <c:pt idx="989">
                  <c:v>0.1620709503983504</c:v>
                </c:pt>
                <c:pt idx="990">
                  <c:v>0.1620709503983504</c:v>
                </c:pt>
                <c:pt idx="991">
                  <c:v>0.1620709503983504</c:v>
                </c:pt>
                <c:pt idx="992">
                  <c:v>0.1620709503983504</c:v>
                </c:pt>
                <c:pt idx="993">
                  <c:v>0.1620709503983504</c:v>
                </c:pt>
                <c:pt idx="994">
                  <c:v>0.1620709503983504</c:v>
                </c:pt>
                <c:pt idx="995">
                  <c:v>0.1620709503983504</c:v>
                </c:pt>
                <c:pt idx="996">
                  <c:v>0.1620709503983504</c:v>
                </c:pt>
                <c:pt idx="997">
                  <c:v>0.1620709503983504</c:v>
                </c:pt>
                <c:pt idx="998">
                  <c:v>0.1620709503983504</c:v>
                </c:pt>
                <c:pt idx="999">
                  <c:v>0.1620709503983504</c:v>
                </c:pt>
                <c:pt idx="1000">
                  <c:v>0.1620709503983504</c:v>
                </c:pt>
                <c:pt idx="1001">
                  <c:v>0.1620709503983504</c:v>
                </c:pt>
                <c:pt idx="1002">
                  <c:v>0.1620709503983504</c:v>
                </c:pt>
                <c:pt idx="1003">
                  <c:v>0.1620709503983504</c:v>
                </c:pt>
                <c:pt idx="1004">
                  <c:v>0.1620709503983504</c:v>
                </c:pt>
                <c:pt idx="1005">
                  <c:v>0.1620709503983504</c:v>
                </c:pt>
                <c:pt idx="1006">
                  <c:v>0.1620709503983504</c:v>
                </c:pt>
                <c:pt idx="1007">
                  <c:v>0.1620709503983504</c:v>
                </c:pt>
                <c:pt idx="1008">
                  <c:v>0.1620709503983504</c:v>
                </c:pt>
                <c:pt idx="1009">
                  <c:v>0.1620709503983504</c:v>
                </c:pt>
                <c:pt idx="1010">
                  <c:v>0.1620709503983504</c:v>
                </c:pt>
                <c:pt idx="1011">
                  <c:v>0.1620709503983504</c:v>
                </c:pt>
                <c:pt idx="1012">
                  <c:v>0.1620709503983504</c:v>
                </c:pt>
                <c:pt idx="1013">
                  <c:v>0.1620709503983504</c:v>
                </c:pt>
                <c:pt idx="1014">
                  <c:v>0.1620709503983504</c:v>
                </c:pt>
                <c:pt idx="1015">
                  <c:v>0.1620709503983504</c:v>
                </c:pt>
                <c:pt idx="1016">
                  <c:v>0.1620709503983504</c:v>
                </c:pt>
                <c:pt idx="1017">
                  <c:v>0.1620709503983504</c:v>
                </c:pt>
                <c:pt idx="1018">
                  <c:v>0.1620709503983504</c:v>
                </c:pt>
                <c:pt idx="1019">
                  <c:v>0.1620709503983504</c:v>
                </c:pt>
                <c:pt idx="1020">
                  <c:v>0.1620709503983504</c:v>
                </c:pt>
                <c:pt idx="1021">
                  <c:v>0.1620709503983504</c:v>
                </c:pt>
                <c:pt idx="1022">
                  <c:v>0.1620709503983504</c:v>
                </c:pt>
                <c:pt idx="1023">
                  <c:v>0.1620709503983504</c:v>
                </c:pt>
                <c:pt idx="1024">
                  <c:v>0.1620709503983504</c:v>
                </c:pt>
                <c:pt idx="1025">
                  <c:v>0.1620709503983504</c:v>
                </c:pt>
                <c:pt idx="1026">
                  <c:v>0.1620709503983504</c:v>
                </c:pt>
                <c:pt idx="1027">
                  <c:v>0.1620709503983504</c:v>
                </c:pt>
                <c:pt idx="1028">
                  <c:v>0.1620709503983504</c:v>
                </c:pt>
                <c:pt idx="1029">
                  <c:v>0.1620709503983504</c:v>
                </c:pt>
                <c:pt idx="1030">
                  <c:v>0.1620709503983504</c:v>
                </c:pt>
                <c:pt idx="1031">
                  <c:v>0.1620709503983504</c:v>
                </c:pt>
                <c:pt idx="1032">
                  <c:v>0.1620709503983504</c:v>
                </c:pt>
                <c:pt idx="1033">
                  <c:v>0.1620709503983504</c:v>
                </c:pt>
                <c:pt idx="1034">
                  <c:v>0.1620709503983504</c:v>
                </c:pt>
                <c:pt idx="1035">
                  <c:v>0.1620709503983504</c:v>
                </c:pt>
                <c:pt idx="1036">
                  <c:v>0.1620709503983504</c:v>
                </c:pt>
                <c:pt idx="1037">
                  <c:v>0.1620709503983504</c:v>
                </c:pt>
                <c:pt idx="1038">
                  <c:v>0.1620709503983504</c:v>
                </c:pt>
                <c:pt idx="1039">
                  <c:v>0.1620709503983504</c:v>
                </c:pt>
                <c:pt idx="1040">
                  <c:v>0.1620709503983504</c:v>
                </c:pt>
                <c:pt idx="1041">
                  <c:v>0.1620709503983504</c:v>
                </c:pt>
                <c:pt idx="1042">
                  <c:v>0.1620709503983504</c:v>
                </c:pt>
                <c:pt idx="1043">
                  <c:v>0.1620709503983504</c:v>
                </c:pt>
                <c:pt idx="1044">
                  <c:v>0.1620709503983504</c:v>
                </c:pt>
                <c:pt idx="1045">
                  <c:v>0.1620709503983504</c:v>
                </c:pt>
                <c:pt idx="1046">
                  <c:v>0.1620709503983504</c:v>
                </c:pt>
                <c:pt idx="1047">
                  <c:v>0.1620709503983504</c:v>
                </c:pt>
                <c:pt idx="1048">
                  <c:v>0.1620709503983504</c:v>
                </c:pt>
                <c:pt idx="1049">
                  <c:v>0.1620709503983504</c:v>
                </c:pt>
                <c:pt idx="1050">
                  <c:v>0.16242411268229365</c:v>
                </c:pt>
                <c:pt idx="1051">
                  <c:v>0.16307738040529621</c:v>
                </c:pt>
                <c:pt idx="1052">
                  <c:v>0.16390212539293075</c:v>
                </c:pt>
                <c:pt idx="1053">
                  <c:v>0.16490159266465493</c:v>
                </c:pt>
                <c:pt idx="1054">
                  <c:v>0.16613981035628128</c:v>
                </c:pt>
                <c:pt idx="1055">
                  <c:v>0.16764151024353929</c:v>
                </c:pt>
                <c:pt idx="1056">
                  <c:v>0.1693470565282518</c:v>
                </c:pt>
                <c:pt idx="1057">
                  <c:v>0.17098106210903616</c:v>
                </c:pt>
                <c:pt idx="1058">
                  <c:v>0.17222028937776368</c:v>
                </c:pt>
                <c:pt idx="1059">
                  <c:v>0.17313776738330303</c:v>
                </c:pt>
                <c:pt idx="1060">
                  <c:v>0.1737723091457693</c:v>
                </c:pt>
                <c:pt idx="1061">
                  <c:v>0.17407443838580811</c:v>
                </c:pt>
                <c:pt idx="1062">
                  <c:v>0.17412633777735712</c:v>
                </c:pt>
                <c:pt idx="1063">
                  <c:v>0.17412633777735712</c:v>
                </c:pt>
                <c:pt idx="1064">
                  <c:v>0.17412633777735712</c:v>
                </c:pt>
                <c:pt idx="1065">
                  <c:v>0.17412633777735712</c:v>
                </c:pt>
                <c:pt idx="1066">
                  <c:v>0.17412633777735712</c:v>
                </c:pt>
                <c:pt idx="1067">
                  <c:v>0.17412633777735712</c:v>
                </c:pt>
                <c:pt idx="1068">
                  <c:v>0.17412633777735712</c:v>
                </c:pt>
                <c:pt idx="1069">
                  <c:v>0.17412633777735712</c:v>
                </c:pt>
                <c:pt idx="1070">
                  <c:v>0.17412633777735712</c:v>
                </c:pt>
                <c:pt idx="1071">
                  <c:v>0.17412633777735712</c:v>
                </c:pt>
                <c:pt idx="1072">
                  <c:v>0.17412633777735712</c:v>
                </c:pt>
                <c:pt idx="1073">
                  <c:v>0.17412633777735712</c:v>
                </c:pt>
                <c:pt idx="1074">
                  <c:v>0.17412633777735712</c:v>
                </c:pt>
                <c:pt idx="1075">
                  <c:v>0.17412633777735712</c:v>
                </c:pt>
                <c:pt idx="1076">
                  <c:v>0.17412633777735712</c:v>
                </c:pt>
                <c:pt idx="1077">
                  <c:v>0.17412633777735712</c:v>
                </c:pt>
                <c:pt idx="1078">
                  <c:v>0.17412633777735712</c:v>
                </c:pt>
                <c:pt idx="1079">
                  <c:v>0.17412633777735712</c:v>
                </c:pt>
                <c:pt idx="1080">
                  <c:v>0.17412633777735712</c:v>
                </c:pt>
                <c:pt idx="1081">
                  <c:v>0.17412633777735712</c:v>
                </c:pt>
                <c:pt idx="1082">
                  <c:v>0.17412633777735712</c:v>
                </c:pt>
                <c:pt idx="1083">
                  <c:v>0.17434925084883565</c:v>
                </c:pt>
                <c:pt idx="1084">
                  <c:v>0.17494258876954422</c:v>
                </c:pt>
                <c:pt idx="1085">
                  <c:v>0.17524888566060809</c:v>
                </c:pt>
                <c:pt idx="1086">
                  <c:v>0.17524888566060809</c:v>
                </c:pt>
                <c:pt idx="1087">
                  <c:v>0.17524888566060809</c:v>
                </c:pt>
                <c:pt idx="1088">
                  <c:v>0.17524888566060809</c:v>
                </c:pt>
                <c:pt idx="1089">
                  <c:v>0.17524888566060809</c:v>
                </c:pt>
                <c:pt idx="1090">
                  <c:v>0.17524888566060809</c:v>
                </c:pt>
                <c:pt idx="1091">
                  <c:v>0.17524888566060809</c:v>
                </c:pt>
                <c:pt idx="1092">
                  <c:v>0.17524888566060809</c:v>
                </c:pt>
                <c:pt idx="1093">
                  <c:v>0.17524888566060809</c:v>
                </c:pt>
                <c:pt idx="1094">
                  <c:v>0.17524888566060809</c:v>
                </c:pt>
                <c:pt idx="1095">
                  <c:v>0.17524888566060809</c:v>
                </c:pt>
                <c:pt idx="1096">
                  <c:v>0.17524888566060809</c:v>
                </c:pt>
                <c:pt idx="1097">
                  <c:v>0.17524888566060809</c:v>
                </c:pt>
                <c:pt idx="1098">
                  <c:v>0.17529400284198354</c:v>
                </c:pt>
                <c:pt idx="1099">
                  <c:v>0.17588653688833331</c:v>
                </c:pt>
                <c:pt idx="1100">
                  <c:v>0.17654472742227498</c:v>
                </c:pt>
                <c:pt idx="1101">
                  <c:v>0.17672610245391512</c:v>
                </c:pt>
                <c:pt idx="1102">
                  <c:v>0.17672610245391512</c:v>
                </c:pt>
                <c:pt idx="1103">
                  <c:v>0.17672610245391512</c:v>
                </c:pt>
                <c:pt idx="1104">
                  <c:v>0.17672610245391512</c:v>
                </c:pt>
                <c:pt idx="1105">
                  <c:v>0.17672610245391512</c:v>
                </c:pt>
                <c:pt idx="1106">
                  <c:v>0.17672610245391512</c:v>
                </c:pt>
                <c:pt idx="1107">
                  <c:v>0.17672610245391512</c:v>
                </c:pt>
                <c:pt idx="1108">
                  <c:v>0.17672610245391512</c:v>
                </c:pt>
                <c:pt idx="1109">
                  <c:v>0.17704419205684405</c:v>
                </c:pt>
                <c:pt idx="1110">
                  <c:v>0.1773371407266405</c:v>
                </c:pt>
                <c:pt idx="1111">
                  <c:v>0.1773371407266405</c:v>
                </c:pt>
                <c:pt idx="1112">
                  <c:v>0.1773371407266405</c:v>
                </c:pt>
                <c:pt idx="1113">
                  <c:v>0.1773371407266405</c:v>
                </c:pt>
                <c:pt idx="1114">
                  <c:v>0.1773371407266405</c:v>
                </c:pt>
                <c:pt idx="1115">
                  <c:v>0.1773371407266405</c:v>
                </c:pt>
                <c:pt idx="1116">
                  <c:v>0.1773371407266405</c:v>
                </c:pt>
                <c:pt idx="1117">
                  <c:v>0.1773371407266405</c:v>
                </c:pt>
                <c:pt idx="1118">
                  <c:v>0.1773371407266405</c:v>
                </c:pt>
                <c:pt idx="1119">
                  <c:v>0.17762285944835743</c:v>
                </c:pt>
                <c:pt idx="1120">
                  <c:v>0.17773836870003881</c:v>
                </c:pt>
                <c:pt idx="1121">
                  <c:v>0.17773836870003881</c:v>
                </c:pt>
                <c:pt idx="1122">
                  <c:v>0.17773836870003881</c:v>
                </c:pt>
                <c:pt idx="1123">
                  <c:v>0.17808266343774953</c:v>
                </c:pt>
                <c:pt idx="1124">
                  <c:v>0.1791496069400107</c:v>
                </c:pt>
                <c:pt idx="1125">
                  <c:v>0.18110387912904494</c:v>
                </c:pt>
                <c:pt idx="1126">
                  <c:v>0.18367111190941421</c:v>
                </c:pt>
                <c:pt idx="1127">
                  <c:v>0.18624983524233157</c:v>
                </c:pt>
                <c:pt idx="1128">
                  <c:v>0.18854016047697419</c:v>
                </c:pt>
                <c:pt idx="1129">
                  <c:v>0.19029384600772387</c:v>
                </c:pt>
                <c:pt idx="1130">
                  <c:v>0.19154131758968213</c:v>
                </c:pt>
                <c:pt idx="1131">
                  <c:v>0.19254372382506718</c:v>
                </c:pt>
                <c:pt idx="1132">
                  <c:v>0.19344345121925849</c:v>
                </c:pt>
                <c:pt idx="1133">
                  <c:v>0.19432448384764897</c:v>
                </c:pt>
                <c:pt idx="1134">
                  <c:v>0.19514123528893312</c:v>
                </c:pt>
                <c:pt idx="1135">
                  <c:v>0.19578200507680574</c:v>
                </c:pt>
                <c:pt idx="1136">
                  <c:v>0.19615639214508121</c:v>
                </c:pt>
                <c:pt idx="1137">
                  <c:v>0.19628094130703719</c:v>
                </c:pt>
                <c:pt idx="1138">
                  <c:v>0.19628094130703719</c:v>
                </c:pt>
                <c:pt idx="1139">
                  <c:v>0.19628094130703719</c:v>
                </c:pt>
                <c:pt idx="1140">
                  <c:v>0.19628094130703719</c:v>
                </c:pt>
                <c:pt idx="1141">
                  <c:v>0.19628094130703719</c:v>
                </c:pt>
                <c:pt idx="1142">
                  <c:v>0.19628094130703719</c:v>
                </c:pt>
                <c:pt idx="1143">
                  <c:v>0.19628094130703719</c:v>
                </c:pt>
                <c:pt idx="1144">
                  <c:v>0.19628094130703719</c:v>
                </c:pt>
                <c:pt idx="1145">
                  <c:v>0.19628094130703719</c:v>
                </c:pt>
                <c:pt idx="1146">
                  <c:v>0.19642580253989639</c:v>
                </c:pt>
                <c:pt idx="1147">
                  <c:v>0.19725671459810404</c:v>
                </c:pt>
                <c:pt idx="1148">
                  <c:v>0.19803884358916735</c:v>
                </c:pt>
                <c:pt idx="1149">
                  <c:v>0.19840169754071538</c:v>
                </c:pt>
                <c:pt idx="1150">
                  <c:v>0.19848583776945575</c:v>
                </c:pt>
                <c:pt idx="1151">
                  <c:v>0.19848583776945575</c:v>
                </c:pt>
                <c:pt idx="1152">
                  <c:v>0.19848583776945575</c:v>
                </c:pt>
                <c:pt idx="1153">
                  <c:v>0.19848583776945575</c:v>
                </c:pt>
                <c:pt idx="1154">
                  <c:v>0.19848583776945575</c:v>
                </c:pt>
                <c:pt idx="1155">
                  <c:v>0.19848583776945575</c:v>
                </c:pt>
                <c:pt idx="1156">
                  <c:v>0.19848583776945575</c:v>
                </c:pt>
                <c:pt idx="1157">
                  <c:v>0.19848583776945575</c:v>
                </c:pt>
                <c:pt idx="1158">
                  <c:v>0.19848583776945575</c:v>
                </c:pt>
                <c:pt idx="1159">
                  <c:v>0.19848583776945575</c:v>
                </c:pt>
                <c:pt idx="1160">
                  <c:v>0.19848583776945575</c:v>
                </c:pt>
                <c:pt idx="1161">
                  <c:v>0.19848583776945575</c:v>
                </c:pt>
                <c:pt idx="1162">
                  <c:v>0.19848583776945575</c:v>
                </c:pt>
                <c:pt idx="1163">
                  <c:v>0.19848583776945575</c:v>
                </c:pt>
                <c:pt idx="1164">
                  <c:v>0.19848583776945575</c:v>
                </c:pt>
                <c:pt idx="1165">
                  <c:v>0.19848583776945575</c:v>
                </c:pt>
                <c:pt idx="1166">
                  <c:v>0.19848583776945575</c:v>
                </c:pt>
                <c:pt idx="1167">
                  <c:v>0.19848583776945575</c:v>
                </c:pt>
                <c:pt idx="1168">
                  <c:v>0.19848583776945575</c:v>
                </c:pt>
                <c:pt idx="1169">
                  <c:v>0.19848583776945575</c:v>
                </c:pt>
                <c:pt idx="1170">
                  <c:v>0.19848583776945575</c:v>
                </c:pt>
                <c:pt idx="1171">
                  <c:v>0.19848583776945575</c:v>
                </c:pt>
                <c:pt idx="1172">
                  <c:v>0.19848583776945575</c:v>
                </c:pt>
                <c:pt idx="1173">
                  <c:v>0.19848583776945575</c:v>
                </c:pt>
                <c:pt idx="1174">
                  <c:v>0.19848583776945575</c:v>
                </c:pt>
                <c:pt idx="1175">
                  <c:v>0.19848583776945575</c:v>
                </c:pt>
                <c:pt idx="1176">
                  <c:v>0.19848583776945575</c:v>
                </c:pt>
                <c:pt idx="1177">
                  <c:v>0.19848583776945575</c:v>
                </c:pt>
                <c:pt idx="1178">
                  <c:v>0.19848583776945575</c:v>
                </c:pt>
                <c:pt idx="1179">
                  <c:v>0.19848583776945575</c:v>
                </c:pt>
                <c:pt idx="1180">
                  <c:v>0.19848583776945575</c:v>
                </c:pt>
                <c:pt idx="1181">
                  <c:v>0.19848583776945575</c:v>
                </c:pt>
                <c:pt idx="1182">
                  <c:v>0.19848583776945575</c:v>
                </c:pt>
                <c:pt idx="1183">
                  <c:v>0.19848583776945575</c:v>
                </c:pt>
                <c:pt idx="1184">
                  <c:v>0.19848583776945575</c:v>
                </c:pt>
                <c:pt idx="1185">
                  <c:v>0.19848583776945575</c:v>
                </c:pt>
                <c:pt idx="1186">
                  <c:v>0.19848583776945575</c:v>
                </c:pt>
                <c:pt idx="1187">
                  <c:v>0.19848583776945575</c:v>
                </c:pt>
                <c:pt idx="1188">
                  <c:v>0.19848583776945575</c:v>
                </c:pt>
                <c:pt idx="1189">
                  <c:v>0.19848583776945575</c:v>
                </c:pt>
                <c:pt idx="1190">
                  <c:v>0.19848583776945575</c:v>
                </c:pt>
                <c:pt idx="1191">
                  <c:v>0.19848583776945575</c:v>
                </c:pt>
                <c:pt idx="1192">
                  <c:v>0.19848583776945575</c:v>
                </c:pt>
                <c:pt idx="1193">
                  <c:v>0.19848583776945575</c:v>
                </c:pt>
                <c:pt idx="1194">
                  <c:v>0.19848583776945575</c:v>
                </c:pt>
                <c:pt idx="1195">
                  <c:v>0.19848583776945575</c:v>
                </c:pt>
                <c:pt idx="1196">
                  <c:v>0.19848583776945575</c:v>
                </c:pt>
                <c:pt idx="1197">
                  <c:v>0.19848583776945575</c:v>
                </c:pt>
                <c:pt idx="1198">
                  <c:v>0.19848583776945575</c:v>
                </c:pt>
                <c:pt idx="1199">
                  <c:v>0.19848583776945575</c:v>
                </c:pt>
                <c:pt idx="1200">
                  <c:v>0.19848583776945575</c:v>
                </c:pt>
                <c:pt idx="1201">
                  <c:v>0.19848583776945575</c:v>
                </c:pt>
                <c:pt idx="1202">
                  <c:v>0.19848583776945575</c:v>
                </c:pt>
                <c:pt idx="1203">
                  <c:v>0.19848583776945575</c:v>
                </c:pt>
                <c:pt idx="1204">
                  <c:v>0.19848583776945575</c:v>
                </c:pt>
                <c:pt idx="1205">
                  <c:v>0.19848583776945575</c:v>
                </c:pt>
                <c:pt idx="1206">
                  <c:v>0.19848583776945575</c:v>
                </c:pt>
                <c:pt idx="1207">
                  <c:v>0.19848583776945575</c:v>
                </c:pt>
                <c:pt idx="1208">
                  <c:v>0.19848583776945575</c:v>
                </c:pt>
                <c:pt idx="1209">
                  <c:v>0.19848583776945575</c:v>
                </c:pt>
                <c:pt idx="1210">
                  <c:v>0.19848583776945575</c:v>
                </c:pt>
                <c:pt idx="1211">
                  <c:v>0.19848583776945575</c:v>
                </c:pt>
                <c:pt idx="1212">
                  <c:v>0.19848583776945575</c:v>
                </c:pt>
                <c:pt idx="1213">
                  <c:v>0.19848583776945575</c:v>
                </c:pt>
                <c:pt idx="1214">
                  <c:v>0.19848583776945575</c:v>
                </c:pt>
                <c:pt idx="1215">
                  <c:v>0.19848583776945575</c:v>
                </c:pt>
                <c:pt idx="1216">
                  <c:v>0.19848583776945575</c:v>
                </c:pt>
                <c:pt idx="1217">
                  <c:v>0.19848583776945575</c:v>
                </c:pt>
                <c:pt idx="1218">
                  <c:v>0.19848583776945575</c:v>
                </c:pt>
                <c:pt idx="1219">
                  <c:v>0.19848583776945575</c:v>
                </c:pt>
                <c:pt idx="1220">
                  <c:v>0.19848583776945575</c:v>
                </c:pt>
                <c:pt idx="1221">
                  <c:v>0.19848583776945575</c:v>
                </c:pt>
                <c:pt idx="1222">
                  <c:v>0.19848583776945575</c:v>
                </c:pt>
                <c:pt idx="1223">
                  <c:v>0.19848583776945575</c:v>
                </c:pt>
                <c:pt idx="1224">
                  <c:v>0.19848583776945575</c:v>
                </c:pt>
                <c:pt idx="1225">
                  <c:v>0.19848583776945575</c:v>
                </c:pt>
                <c:pt idx="1226">
                  <c:v>0.19848583776945575</c:v>
                </c:pt>
                <c:pt idx="1227">
                  <c:v>0.19848583776945575</c:v>
                </c:pt>
                <c:pt idx="1228">
                  <c:v>0.19848583776945575</c:v>
                </c:pt>
                <c:pt idx="1229">
                  <c:v>0.19848583776945575</c:v>
                </c:pt>
                <c:pt idx="1230">
                  <c:v>0.19848583776945575</c:v>
                </c:pt>
                <c:pt idx="1231">
                  <c:v>0.19848583776945575</c:v>
                </c:pt>
                <c:pt idx="1232">
                  <c:v>0.19848583776945575</c:v>
                </c:pt>
                <c:pt idx="1233">
                  <c:v>0.19848583776945575</c:v>
                </c:pt>
                <c:pt idx="1234">
                  <c:v>0.19848583776945575</c:v>
                </c:pt>
                <c:pt idx="1235">
                  <c:v>0.19848583776945575</c:v>
                </c:pt>
                <c:pt idx="1236">
                  <c:v>0.19848583776945575</c:v>
                </c:pt>
                <c:pt idx="1237">
                  <c:v>0.19848583776945575</c:v>
                </c:pt>
                <c:pt idx="1238">
                  <c:v>0.19848583776945575</c:v>
                </c:pt>
                <c:pt idx="1239">
                  <c:v>0.19848583776945575</c:v>
                </c:pt>
                <c:pt idx="1240">
                  <c:v>0.19848583776945575</c:v>
                </c:pt>
                <c:pt idx="1241">
                  <c:v>0.19848583776945575</c:v>
                </c:pt>
                <c:pt idx="1242">
                  <c:v>0.19848583776945575</c:v>
                </c:pt>
                <c:pt idx="1243">
                  <c:v>0.19848583776945575</c:v>
                </c:pt>
                <c:pt idx="1244">
                  <c:v>0.19848583776945575</c:v>
                </c:pt>
                <c:pt idx="1245">
                  <c:v>0.19848583776945575</c:v>
                </c:pt>
                <c:pt idx="1246">
                  <c:v>0.19848583776945575</c:v>
                </c:pt>
                <c:pt idx="1247">
                  <c:v>0.19848583776945575</c:v>
                </c:pt>
                <c:pt idx="1248">
                  <c:v>0.19848583776945575</c:v>
                </c:pt>
                <c:pt idx="1249">
                  <c:v>0.19848583776945575</c:v>
                </c:pt>
                <c:pt idx="1250">
                  <c:v>0.19848583776945575</c:v>
                </c:pt>
                <c:pt idx="1251">
                  <c:v>0.19848583776945575</c:v>
                </c:pt>
                <c:pt idx="1252">
                  <c:v>0.19848583776945575</c:v>
                </c:pt>
                <c:pt idx="1253">
                  <c:v>0.19848583776945575</c:v>
                </c:pt>
                <c:pt idx="1254">
                  <c:v>0.19848583776945575</c:v>
                </c:pt>
                <c:pt idx="1255">
                  <c:v>0.19848583776945575</c:v>
                </c:pt>
                <c:pt idx="1256">
                  <c:v>0.19848583776945575</c:v>
                </c:pt>
                <c:pt idx="1257">
                  <c:v>0.19848583776945575</c:v>
                </c:pt>
                <c:pt idx="1258">
                  <c:v>0.19848583776945575</c:v>
                </c:pt>
                <c:pt idx="1259">
                  <c:v>0.19848583776945575</c:v>
                </c:pt>
                <c:pt idx="1260">
                  <c:v>0.19848583776945575</c:v>
                </c:pt>
                <c:pt idx="1261">
                  <c:v>0.19848583776945575</c:v>
                </c:pt>
                <c:pt idx="1262">
                  <c:v>0.19848583776945575</c:v>
                </c:pt>
                <c:pt idx="1263">
                  <c:v>0.19848583776945575</c:v>
                </c:pt>
                <c:pt idx="1264">
                  <c:v>0.19848583776945575</c:v>
                </c:pt>
                <c:pt idx="1265">
                  <c:v>0.19848583776945575</c:v>
                </c:pt>
                <c:pt idx="1266">
                  <c:v>0.19848583776945575</c:v>
                </c:pt>
                <c:pt idx="1267">
                  <c:v>0.19848583776945575</c:v>
                </c:pt>
                <c:pt idx="1268">
                  <c:v>0.19848583776945575</c:v>
                </c:pt>
                <c:pt idx="1269">
                  <c:v>0.19848583776945575</c:v>
                </c:pt>
                <c:pt idx="1270">
                  <c:v>0.19848583776945575</c:v>
                </c:pt>
                <c:pt idx="1271">
                  <c:v>0.19848583776945575</c:v>
                </c:pt>
                <c:pt idx="1272">
                  <c:v>0.19848583776945575</c:v>
                </c:pt>
                <c:pt idx="1273">
                  <c:v>0.19848583776945575</c:v>
                </c:pt>
                <c:pt idx="1274">
                  <c:v>0.19848583776945575</c:v>
                </c:pt>
                <c:pt idx="1275">
                  <c:v>0.19848583776945575</c:v>
                </c:pt>
                <c:pt idx="1276">
                  <c:v>0.19848583776945575</c:v>
                </c:pt>
                <c:pt idx="1277">
                  <c:v>0.19848583776945575</c:v>
                </c:pt>
                <c:pt idx="1278">
                  <c:v>0.19848583776945575</c:v>
                </c:pt>
                <c:pt idx="1279">
                  <c:v>0.19848583776945575</c:v>
                </c:pt>
                <c:pt idx="1280">
                  <c:v>0.19848583776945575</c:v>
                </c:pt>
                <c:pt idx="1281">
                  <c:v>0.19848583776945575</c:v>
                </c:pt>
                <c:pt idx="1282">
                  <c:v>0.19848583776945575</c:v>
                </c:pt>
                <c:pt idx="1283">
                  <c:v>0.19848583776945575</c:v>
                </c:pt>
                <c:pt idx="1284">
                  <c:v>0.19848583776945575</c:v>
                </c:pt>
                <c:pt idx="1285">
                  <c:v>0.19848583776945575</c:v>
                </c:pt>
                <c:pt idx="1286">
                  <c:v>0.19848583776945575</c:v>
                </c:pt>
                <c:pt idx="1287">
                  <c:v>0.19848583776945575</c:v>
                </c:pt>
                <c:pt idx="1288">
                  <c:v>0.19848583776945575</c:v>
                </c:pt>
                <c:pt idx="1289">
                  <c:v>0.19848583776945575</c:v>
                </c:pt>
                <c:pt idx="1290">
                  <c:v>0.19848583776945575</c:v>
                </c:pt>
                <c:pt idx="1291">
                  <c:v>0.19848583776945575</c:v>
                </c:pt>
                <c:pt idx="1292">
                  <c:v>0.19848583776945575</c:v>
                </c:pt>
                <c:pt idx="1293">
                  <c:v>0.19848583776945575</c:v>
                </c:pt>
                <c:pt idx="1294">
                  <c:v>0.19848583776945575</c:v>
                </c:pt>
                <c:pt idx="1295">
                  <c:v>0.19848583776945575</c:v>
                </c:pt>
                <c:pt idx="1296">
                  <c:v>0.19848583776945575</c:v>
                </c:pt>
                <c:pt idx="1297">
                  <c:v>0.19848583776945575</c:v>
                </c:pt>
                <c:pt idx="1298">
                  <c:v>0.19848583776945575</c:v>
                </c:pt>
                <c:pt idx="1299">
                  <c:v>0.19848583776945575</c:v>
                </c:pt>
                <c:pt idx="1300">
                  <c:v>0.19848583776945575</c:v>
                </c:pt>
                <c:pt idx="1301">
                  <c:v>0.19848583776945575</c:v>
                </c:pt>
                <c:pt idx="1302">
                  <c:v>0.19848583776945575</c:v>
                </c:pt>
                <c:pt idx="1303">
                  <c:v>0.19848583776945575</c:v>
                </c:pt>
                <c:pt idx="1304">
                  <c:v>0.19848583776945575</c:v>
                </c:pt>
                <c:pt idx="1305">
                  <c:v>0.19848583776945575</c:v>
                </c:pt>
                <c:pt idx="1306">
                  <c:v>0.19848583776945575</c:v>
                </c:pt>
                <c:pt idx="1307">
                  <c:v>0.19848583776945575</c:v>
                </c:pt>
                <c:pt idx="1308">
                  <c:v>0.19848583776945575</c:v>
                </c:pt>
                <c:pt idx="1309">
                  <c:v>0.19848583776945575</c:v>
                </c:pt>
                <c:pt idx="1310">
                  <c:v>0.19848583776945575</c:v>
                </c:pt>
                <c:pt idx="1311">
                  <c:v>0.19848583776945575</c:v>
                </c:pt>
                <c:pt idx="1312">
                  <c:v>0.19848583776945575</c:v>
                </c:pt>
                <c:pt idx="1313">
                  <c:v>0.19848583776945575</c:v>
                </c:pt>
                <c:pt idx="1314">
                  <c:v>0.19848583776945575</c:v>
                </c:pt>
                <c:pt idx="1315">
                  <c:v>0.19848583776945575</c:v>
                </c:pt>
                <c:pt idx="1316">
                  <c:v>0.19848583776945575</c:v>
                </c:pt>
                <c:pt idx="1317">
                  <c:v>0.19848583776945575</c:v>
                </c:pt>
                <c:pt idx="1318">
                  <c:v>0.19848583776945575</c:v>
                </c:pt>
                <c:pt idx="1319">
                  <c:v>0.19848583776945575</c:v>
                </c:pt>
                <c:pt idx="1320">
                  <c:v>0.19848583776945575</c:v>
                </c:pt>
                <c:pt idx="1321">
                  <c:v>0.19848583776945575</c:v>
                </c:pt>
                <c:pt idx="1322">
                  <c:v>0.19848583776945575</c:v>
                </c:pt>
                <c:pt idx="1323">
                  <c:v>0.19848583776945575</c:v>
                </c:pt>
                <c:pt idx="1324">
                  <c:v>0.19848583776945575</c:v>
                </c:pt>
                <c:pt idx="1325">
                  <c:v>0.19848583776945575</c:v>
                </c:pt>
                <c:pt idx="1326">
                  <c:v>0.19848583776945575</c:v>
                </c:pt>
                <c:pt idx="1327">
                  <c:v>0.19848583776945575</c:v>
                </c:pt>
                <c:pt idx="1328">
                  <c:v>0.19848583776945575</c:v>
                </c:pt>
                <c:pt idx="1329">
                  <c:v>0.19848583776945575</c:v>
                </c:pt>
                <c:pt idx="1330">
                  <c:v>0.19848583776945575</c:v>
                </c:pt>
                <c:pt idx="1331">
                  <c:v>0.19848583776945575</c:v>
                </c:pt>
                <c:pt idx="1332">
                  <c:v>0.19848583776945575</c:v>
                </c:pt>
                <c:pt idx="1333">
                  <c:v>0.19848583776945575</c:v>
                </c:pt>
                <c:pt idx="1334">
                  <c:v>0.19848583776945575</c:v>
                </c:pt>
                <c:pt idx="1335">
                  <c:v>0.19848583776945575</c:v>
                </c:pt>
                <c:pt idx="1336">
                  <c:v>0.19848583776945575</c:v>
                </c:pt>
                <c:pt idx="1337">
                  <c:v>0.19848583776945575</c:v>
                </c:pt>
                <c:pt idx="1338">
                  <c:v>0.19848583776945575</c:v>
                </c:pt>
                <c:pt idx="1339">
                  <c:v>0.19848583776945575</c:v>
                </c:pt>
                <c:pt idx="1340">
                  <c:v>0.19848583776945575</c:v>
                </c:pt>
                <c:pt idx="1341">
                  <c:v>0.19848583776945575</c:v>
                </c:pt>
                <c:pt idx="1342">
                  <c:v>0.19848583776945575</c:v>
                </c:pt>
                <c:pt idx="1343">
                  <c:v>0.19848583776945575</c:v>
                </c:pt>
                <c:pt idx="1344">
                  <c:v>0.19848583776945575</c:v>
                </c:pt>
                <c:pt idx="1345">
                  <c:v>0.19848583776945575</c:v>
                </c:pt>
                <c:pt idx="1346">
                  <c:v>0.19848583776945575</c:v>
                </c:pt>
                <c:pt idx="1347">
                  <c:v>0.19848583776945575</c:v>
                </c:pt>
                <c:pt idx="1348">
                  <c:v>0.19848583776945575</c:v>
                </c:pt>
                <c:pt idx="1349">
                  <c:v>0.19848583776945575</c:v>
                </c:pt>
                <c:pt idx="1350">
                  <c:v>0.19848583776945575</c:v>
                </c:pt>
                <c:pt idx="1351">
                  <c:v>0.19868083998413549</c:v>
                </c:pt>
                <c:pt idx="1352">
                  <c:v>0.19902169605893114</c:v>
                </c:pt>
                <c:pt idx="1353">
                  <c:v>0.19942011958804781</c:v>
                </c:pt>
                <c:pt idx="1354">
                  <c:v>0.19987431615677856</c:v>
                </c:pt>
                <c:pt idx="1355">
                  <c:v>0.20042096353298011</c:v>
                </c:pt>
                <c:pt idx="1356">
                  <c:v>0.20113402753140011</c:v>
                </c:pt>
                <c:pt idx="1357">
                  <c:v>0.20196697838679187</c:v>
                </c:pt>
                <c:pt idx="1358">
                  <c:v>0.20287486761169521</c:v>
                </c:pt>
                <c:pt idx="1359">
                  <c:v>0.203886415606962</c:v>
                </c:pt>
                <c:pt idx="1360">
                  <c:v>0.20492267078049797</c:v>
                </c:pt>
                <c:pt idx="1361">
                  <c:v>0.20564813085306588</c:v>
                </c:pt>
                <c:pt idx="1362">
                  <c:v>0.20578863203126388</c:v>
                </c:pt>
                <c:pt idx="1363">
                  <c:v>0.20578863203126388</c:v>
                </c:pt>
                <c:pt idx="1364">
                  <c:v>0.20578863203126388</c:v>
                </c:pt>
                <c:pt idx="1365">
                  <c:v>0.20578863203126388</c:v>
                </c:pt>
                <c:pt idx="1366">
                  <c:v>0.20578863203126388</c:v>
                </c:pt>
                <c:pt idx="1367">
                  <c:v>0.20578863203126388</c:v>
                </c:pt>
                <c:pt idx="1368">
                  <c:v>0.20621518629346242</c:v>
                </c:pt>
                <c:pt idx="1369">
                  <c:v>0.20690525375909641</c:v>
                </c:pt>
                <c:pt idx="1370">
                  <c:v>0.20718383636000581</c:v>
                </c:pt>
                <c:pt idx="1371">
                  <c:v>0.20718383636000581</c:v>
                </c:pt>
                <c:pt idx="1372">
                  <c:v>0.20718383636000581</c:v>
                </c:pt>
                <c:pt idx="1373">
                  <c:v>0.20718383636000581</c:v>
                </c:pt>
                <c:pt idx="1374">
                  <c:v>0.20728223417276007</c:v>
                </c:pt>
                <c:pt idx="1375">
                  <c:v>0.20781095935791771</c:v>
                </c:pt>
                <c:pt idx="1376">
                  <c:v>0.20903740444225016</c:v>
                </c:pt>
                <c:pt idx="1377">
                  <c:v>0.21113802141300914</c:v>
                </c:pt>
                <c:pt idx="1378">
                  <c:v>0.21349078236312663</c:v>
                </c:pt>
                <c:pt idx="1379">
                  <c:v>0.21559402904177682</c:v>
                </c:pt>
                <c:pt idx="1380">
                  <c:v>0.21743865425644121</c:v>
                </c:pt>
                <c:pt idx="1381">
                  <c:v>0.21853958712368049</c:v>
                </c:pt>
                <c:pt idx="1382">
                  <c:v>0.21853958712368049</c:v>
                </c:pt>
                <c:pt idx="1383">
                  <c:v>0.21853958712368049</c:v>
                </c:pt>
                <c:pt idx="1384">
                  <c:v>0.21853958712368049</c:v>
                </c:pt>
                <c:pt idx="1385">
                  <c:v>0.21853958712368049</c:v>
                </c:pt>
                <c:pt idx="1386">
                  <c:v>0.21853958712368049</c:v>
                </c:pt>
                <c:pt idx="1387">
                  <c:v>0.21853958712368049</c:v>
                </c:pt>
                <c:pt idx="1388">
                  <c:v>0.21853958712368049</c:v>
                </c:pt>
                <c:pt idx="1389">
                  <c:v>0.21853958712368049</c:v>
                </c:pt>
                <c:pt idx="1390">
                  <c:v>0.21853958712368049</c:v>
                </c:pt>
                <c:pt idx="1391">
                  <c:v>0.21853958712368049</c:v>
                </c:pt>
                <c:pt idx="1392">
                  <c:v>0.21853958712368049</c:v>
                </c:pt>
                <c:pt idx="1393">
                  <c:v>0.21853958712368049</c:v>
                </c:pt>
                <c:pt idx="1394">
                  <c:v>0.21853958712368049</c:v>
                </c:pt>
                <c:pt idx="1395">
                  <c:v>0.21853958712368049</c:v>
                </c:pt>
                <c:pt idx="1396">
                  <c:v>0.21853958712368049</c:v>
                </c:pt>
                <c:pt idx="1397">
                  <c:v>0.21862934244054669</c:v>
                </c:pt>
                <c:pt idx="1398">
                  <c:v>0.21886744470471495</c:v>
                </c:pt>
                <c:pt idx="1399">
                  <c:v>0.21924871451424302</c:v>
                </c:pt>
                <c:pt idx="1400">
                  <c:v>0.21976576470011211</c:v>
                </c:pt>
                <c:pt idx="1401">
                  <c:v>0.22035618768654891</c:v>
                </c:pt>
                <c:pt idx="1402">
                  <c:v>0.22108944215385867</c:v>
                </c:pt>
                <c:pt idx="1403">
                  <c:v>0.22221393871566181</c:v>
                </c:pt>
                <c:pt idx="1404">
                  <c:v>0.2239667638249378</c:v>
                </c:pt>
                <c:pt idx="1405">
                  <c:v>0.22589035150191639</c:v>
                </c:pt>
                <c:pt idx="1406">
                  <c:v>0.22726466256253824</c:v>
                </c:pt>
                <c:pt idx="1407">
                  <c:v>0.22780603631391561</c:v>
                </c:pt>
                <c:pt idx="1408">
                  <c:v>0.22780603631391561</c:v>
                </c:pt>
                <c:pt idx="1409">
                  <c:v>0.22780603631391561</c:v>
                </c:pt>
                <c:pt idx="1410">
                  <c:v>0.22780603631391561</c:v>
                </c:pt>
                <c:pt idx="1411">
                  <c:v>0.22780603631391561</c:v>
                </c:pt>
                <c:pt idx="1412">
                  <c:v>0.22781436283863482</c:v>
                </c:pt>
                <c:pt idx="1413">
                  <c:v>0.22781436283863482</c:v>
                </c:pt>
                <c:pt idx="1414">
                  <c:v>0.22781436283863482</c:v>
                </c:pt>
                <c:pt idx="1415">
                  <c:v>0.22781436283863482</c:v>
                </c:pt>
                <c:pt idx="1416">
                  <c:v>0.22781436283863482</c:v>
                </c:pt>
                <c:pt idx="1417">
                  <c:v>0.22781436283863482</c:v>
                </c:pt>
                <c:pt idx="1418">
                  <c:v>0.22781436283863482</c:v>
                </c:pt>
                <c:pt idx="1419">
                  <c:v>0.22781436283863482</c:v>
                </c:pt>
                <c:pt idx="1420">
                  <c:v>0.22781436283863482</c:v>
                </c:pt>
                <c:pt idx="1421">
                  <c:v>0.22836873189823176</c:v>
                </c:pt>
                <c:pt idx="1422">
                  <c:v>0.22935122986162301</c:v>
                </c:pt>
                <c:pt idx="1423">
                  <c:v>0.22996375282693857</c:v>
                </c:pt>
                <c:pt idx="1424">
                  <c:v>0.22996375282693857</c:v>
                </c:pt>
                <c:pt idx="1425">
                  <c:v>0.22996375282693857</c:v>
                </c:pt>
                <c:pt idx="1426">
                  <c:v>0.22996375282693857</c:v>
                </c:pt>
                <c:pt idx="1427">
                  <c:v>0.22996375282693857</c:v>
                </c:pt>
                <c:pt idx="1428">
                  <c:v>0.22996375282693857</c:v>
                </c:pt>
                <c:pt idx="1429">
                  <c:v>0.22996375282693857</c:v>
                </c:pt>
                <c:pt idx="1430">
                  <c:v>0.23030186425964938</c:v>
                </c:pt>
                <c:pt idx="1431">
                  <c:v>0.23125828762138542</c:v>
                </c:pt>
                <c:pt idx="1432">
                  <c:v>0.2328327813808638</c:v>
                </c:pt>
                <c:pt idx="1433">
                  <c:v>0.23449715682175837</c:v>
                </c:pt>
                <c:pt idx="1434">
                  <c:v>0.23590428965762955</c:v>
                </c:pt>
                <c:pt idx="1435">
                  <c:v>0.23660550427911559</c:v>
                </c:pt>
                <c:pt idx="1436">
                  <c:v>0.23664138846332006</c:v>
                </c:pt>
                <c:pt idx="1437">
                  <c:v>0.23664138846332006</c:v>
                </c:pt>
                <c:pt idx="1438">
                  <c:v>0.23664138846332006</c:v>
                </c:pt>
                <c:pt idx="1439">
                  <c:v>0.23664138846332006</c:v>
                </c:pt>
                <c:pt idx="1440">
                  <c:v>0.23664361108993168</c:v>
                </c:pt>
                <c:pt idx="1441">
                  <c:v>0.23686512462737669</c:v>
                </c:pt>
                <c:pt idx="1442">
                  <c:v>0.23713314254666717</c:v>
                </c:pt>
                <c:pt idx="1443">
                  <c:v>0.23723709389942343</c:v>
                </c:pt>
                <c:pt idx="1444">
                  <c:v>0.23723709389942343</c:v>
                </c:pt>
                <c:pt idx="1445">
                  <c:v>0.23723709389942343</c:v>
                </c:pt>
                <c:pt idx="1446">
                  <c:v>0.23723709389942343</c:v>
                </c:pt>
                <c:pt idx="1447">
                  <c:v>0.23752187330274457</c:v>
                </c:pt>
                <c:pt idx="1448">
                  <c:v>0.23812514839378657</c:v>
                </c:pt>
                <c:pt idx="1449">
                  <c:v>0.23865267356598646</c:v>
                </c:pt>
                <c:pt idx="1450">
                  <c:v>0.23885624089338825</c:v>
                </c:pt>
                <c:pt idx="1451">
                  <c:v>0.23888293973561547</c:v>
                </c:pt>
                <c:pt idx="1452">
                  <c:v>0.23888293973561547</c:v>
                </c:pt>
                <c:pt idx="1453">
                  <c:v>0.23888293973561547</c:v>
                </c:pt>
                <c:pt idx="1454">
                  <c:v>0.23888293973561547</c:v>
                </c:pt>
                <c:pt idx="1455">
                  <c:v>0.23888293973561547</c:v>
                </c:pt>
                <c:pt idx="1456">
                  <c:v>0.23888293973561547</c:v>
                </c:pt>
                <c:pt idx="1457">
                  <c:v>0.23888293973561547</c:v>
                </c:pt>
                <c:pt idx="1458">
                  <c:v>0.23888293973561547</c:v>
                </c:pt>
                <c:pt idx="1459">
                  <c:v>0.23888293973561547</c:v>
                </c:pt>
                <c:pt idx="1460">
                  <c:v>0.23888293973561547</c:v>
                </c:pt>
                <c:pt idx="1461">
                  <c:v>0.23888293973561547</c:v>
                </c:pt>
                <c:pt idx="1462">
                  <c:v>0.23888293973561547</c:v>
                </c:pt>
                <c:pt idx="1463">
                  <c:v>0.23888293973561547</c:v>
                </c:pt>
                <c:pt idx="1464">
                  <c:v>0.23888293973561547</c:v>
                </c:pt>
                <c:pt idx="1465">
                  <c:v>0.23888293973561547</c:v>
                </c:pt>
                <c:pt idx="1466">
                  <c:v>0.23888293973561547</c:v>
                </c:pt>
                <c:pt idx="1467">
                  <c:v>0.23888293973561547</c:v>
                </c:pt>
                <c:pt idx="1468">
                  <c:v>0.23888293973561547</c:v>
                </c:pt>
                <c:pt idx="1469">
                  <c:v>0.23888293973561547</c:v>
                </c:pt>
                <c:pt idx="1470">
                  <c:v>0.23888293973561547</c:v>
                </c:pt>
                <c:pt idx="1471">
                  <c:v>0.23888293973561547</c:v>
                </c:pt>
                <c:pt idx="1472">
                  <c:v>0.23888293973561547</c:v>
                </c:pt>
                <c:pt idx="1473">
                  <c:v>0.23888293973561547</c:v>
                </c:pt>
                <c:pt idx="1474">
                  <c:v>0.23888293973561547</c:v>
                </c:pt>
                <c:pt idx="1475">
                  <c:v>0.23888293973561547</c:v>
                </c:pt>
                <c:pt idx="1476">
                  <c:v>0.23888293973561547</c:v>
                </c:pt>
                <c:pt idx="1477">
                  <c:v>0.23888293973561547</c:v>
                </c:pt>
                <c:pt idx="1478">
                  <c:v>0.23888293973561547</c:v>
                </c:pt>
                <c:pt idx="1479">
                  <c:v>0.23888293973561547</c:v>
                </c:pt>
                <c:pt idx="1480">
                  <c:v>0.23888293973561547</c:v>
                </c:pt>
                <c:pt idx="1481">
                  <c:v>0.23888293973561547</c:v>
                </c:pt>
                <c:pt idx="1482">
                  <c:v>0.23888293973561547</c:v>
                </c:pt>
                <c:pt idx="1483">
                  <c:v>0.23888293973561547</c:v>
                </c:pt>
                <c:pt idx="1484">
                  <c:v>0.23888293973561547</c:v>
                </c:pt>
                <c:pt idx="1485">
                  <c:v>0.23888293973561547</c:v>
                </c:pt>
                <c:pt idx="1486">
                  <c:v>0.23888293973561547</c:v>
                </c:pt>
                <c:pt idx="1487">
                  <c:v>0.23888293973561547</c:v>
                </c:pt>
                <c:pt idx="1488">
                  <c:v>0.23888293973561547</c:v>
                </c:pt>
                <c:pt idx="1489">
                  <c:v>0.23888293973561547</c:v>
                </c:pt>
                <c:pt idx="1490">
                  <c:v>0.23888293973561547</c:v>
                </c:pt>
                <c:pt idx="1491">
                  <c:v>0.23888293973561547</c:v>
                </c:pt>
                <c:pt idx="1492">
                  <c:v>0.23888293973561547</c:v>
                </c:pt>
                <c:pt idx="1493">
                  <c:v>0.23888293973561547</c:v>
                </c:pt>
                <c:pt idx="1494">
                  <c:v>0.23888293973561547</c:v>
                </c:pt>
                <c:pt idx="1495">
                  <c:v>0.23888293973561547</c:v>
                </c:pt>
                <c:pt idx="1496">
                  <c:v>0.23888293973561547</c:v>
                </c:pt>
                <c:pt idx="1497">
                  <c:v>0.23888293973561547</c:v>
                </c:pt>
                <c:pt idx="1498">
                  <c:v>0.23888293973561547</c:v>
                </c:pt>
                <c:pt idx="1499">
                  <c:v>0.23888293973561547</c:v>
                </c:pt>
                <c:pt idx="1500">
                  <c:v>0.23888293973561547</c:v>
                </c:pt>
                <c:pt idx="1501">
                  <c:v>0.23888293973561547</c:v>
                </c:pt>
                <c:pt idx="1502">
                  <c:v>0.23888293973561547</c:v>
                </c:pt>
                <c:pt idx="1503">
                  <c:v>0.23888293973561547</c:v>
                </c:pt>
                <c:pt idx="1504">
                  <c:v>0.23888293973561547</c:v>
                </c:pt>
                <c:pt idx="1505">
                  <c:v>0.23888293973561547</c:v>
                </c:pt>
                <c:pt idx="1506">
                  <c:v>0.23888293973561547</c:v>
                </c:pt>
                <c:pt idx="1507">
                  <c:v>0.23888293973561547</c:v>
                </c:pt>
                <c:pt idx="1508">
                  <c:v>0.23888293973561547</c:v>
                </c:pt>
                <c:pt idx="1509">
                  <c:v>0.23888293973561547</c:v>
                </c:pt>
                <c:pt idx="1510">
                  <c:v>0.23888293973561547</c:v>
                </c:pt>
                <c:pt idx="1511">
                  <c:v>0.23888293973561547</c:v>
                </c:pt>
                <c:pt idx="1512">
                  <c:v>0.23888293973561547</c:v>
                </c:pt>
                <c:pt idx="1513">
                  <c:v>0.23888293973561547</c:v>
                </c:pt>
                <c:pt idx="1514">
                  <c:v>0.23888293973561547</c:v>
                </c:pt>
                <c:pt idx="1515">
                  <c:v>0.23888293973561547</c:v>
                </c:pt>
                <c:pt idx="1516">
                  <c:v>0.23888293973561547</c:v>
                </c:pt>
                <c:pt idx="1517">
                  <c:v>0.23888293973561547</c:v>
                </c:pt>
                <c:pt idx="1518">
                  <c:v>0.23888293973561547</c:v>
                </c:pt>
                <c:pt idx="1519">
                  <c:v>0.23888293973561547</c:v>
                </c:pt>
                <c:pt idx="1520">
                  <c:v>0.23888293973561547</c:v>
                </c:pt>
                <c:pt idx="1521">
                  <c:v>0.23888293973561547</c:v>
                </c:pt>
                <c:pt idx="1522">
                  <c:v>0.23888293973561547</c:v>
                </c:pt>
                <c:pt idx="1523">
                  <c:v>0.23888293973561547</c:v>
                </c:pt>
                <c:pt idx="1524">
                  <c:v>0.23888293973561547</c:v>
                </c:pt>
                <c:pt idx="1525">
                  <c:v>0.23928266162106143</c:v>
                </c:pt>
                <c:pt idx="1526">
                  <c:v>0.24011468054270721</c:v>
                </c:pt>
                <c:pt idx="1527">
                  <c:v>0.24120715900095593</c:v>
                </c:pt>
                <c:pt idx="1528">
                  <c:v>0.24229020484426034</c:v>
                </c:pt>
                <c:pt idx="1529">
                  <c:v>0.24315555848141424</c:v>
                </c:pt>
                <c:pt idx="1530">
                  <c:v>0.24371475934341991</c:v>
                </c:pt>
                <c:pt idx="1531">
                  <c:v>0.24391540386713773</c:v>
                </c:pt>
                <c:pt idx="1532">
                  <c:v>0.24391540386713773</c:v>
                </c:pt>
                <c:pt idx="1533">
                  <c:v>0.24391540386713773</c:v>
                </c:pt>
                <c:pt idx="1534">
                  <c:v>0.24391540386713773</c:v>
                </c:pt>
                <c:pt idx="1535">
                  <c:v>0.24391540386713773</c:v>
                </c:pt>
                <c:pt idx="1536">
                  <c:v>0.24391540386713773</c:v>
                </c:pt>
                <c:pt idx="1537">
                  <c:v>0.24391540386713773</c:v>
                </c:pt>
                <c:pt idx="1538">
                  <c:v>0.24391540386713773</c:v>
                </c:pt>
                <c:pt idx="1539">
                  <c:v>0.24391540386713773</c:v>
                </c:pt>
                <c:pt idx="1540">
                  <c:v>0.24391540386713773</c:v>
                </c:pt>
                <c:pt idx="1541">
                  <c:v>0.24391540386713773</c:v>
                </c:pt>
                <c:pt idx="1542">
                  <c:v>0.24391540386713773</c:v>
                </c:pt>
                <c:pt idx="1543">
                  <c:v>0.24391540386713773</c:v>
                </c:pt>
                <c:pt idx="1544">
                  <c:v>0.24391540386713773</c:v>
                </c:pt>
                <c:pt idx="1545">
                  <c:v>0.24391540386713773</c:v>
                </c:pt>
                <c:pt idx="1546">
                  <c:v>0.24391540386713773</c:v>
                </c:pt>
                <c:pt idx="1547">
                  <c:v>0.24391540386713773</c:v>
                </c:pt>
                <c:pt idx="1548">
                  <c:v>0.24391540386713773</c:v>
                </c:pt>
                <c:pt idx="1549">
                  <c:v>0.24391540386713773</c:v>
                </c:pt>
                <c:pt idx="1550">
                  <c:v>0.24391540386713773</c:v>
                </c:pt>
                <c:pt idx="1551">
                  <c:v>0.24391540386713773</c:v>
                </c:pt>
                <c:pt idx="1552">
                  <c:v>0.24391540386713773</c:v>
                </c:pt>
                <c:pt idx="1553">
                  <c:v>0.24391540386713773</c:v>
                </c:pt>
                <c:pt idx="1554">
                  <c:v>0.24391540386713773</c:v>
                </c:pt>
                <c:pt idx="1555">
                  <c:v>0.24391540386713773</c:v>
                </c:pt>
                <c:pt idx="1556">
                  <c:v>0.24391540386713773</c:v>
                </c:pt>
                <c:pt idx="1557">
                  <c:v>0.24391540386713773</c:v>
                </c:pt>
                <c:pt idx="1558">
                  <c:v>0.24391540386713773</c:v>
                </c:pt>
                <c:pt idx="1559">
                  <c:v>0.24391540386713773</c:v>
                </c:pt>
                <c:pt idx="1560">
                  <c:v>0.24391540386713773</c:v>
                </c:pt>
                <c:pt idx="1561">
                  <c:v>0.24391540386713773</c:v>
                </c:pt>
                <c:pt idx="1562">
                  <c:v>0.24391540386713773</c:v>
                </c:pt>
                <c:pt idx="1563">
                  <c:v>0.24391540386713773</c:v>
                </c:pt>
                <c:pt idx="1564">
                  <c:v>0.24391540386713773</c:v>
                </c:pt>
                <c:pt idx="1565">
                  <c:v>0.24391540386713773</c:v>
                </c:pt>
                <c:pt idx="1566">
                  <c:v>0.24391540386713773</c:v>
                </c:pt>
                <c:pt idx="1567">
                  <c:v>0.24391540386713773</c:v>
                </c:pt>
                <c:pt idx="1568">
                  <c:v>0.24391540386713773</c:v>
                </c:pt>
                <c:pt idx="1569">
                  <c:v>0.24391540386713773</c:v>
                </c:pt>
                <c:pt idx="1570">
                  <c:v>0.24391540386713773</c:v>
                </c:pt>
                <c:pt idx="1571">
                  <c:v>0.24391540386713773</c:v>
                </c:pt>
                <c:pt idx="1572">
                  <c:v>0.24391540386713773</c:v>
                </c:pt>
                <c:pt idx="1573">
                  <c:v>0.24391540386713773</c:v>
                </c:pt>
                <c:pt idx="1574">
                  <c:v>0.24391540386713773</c:v>
                </c:pt>
                <c:pt idx="1575">
                  <c:v>0.24391540386713773</c:v>
                </c:pt>
                <c:pt idx="1576">
                  <c:v>0.24391540386713773</c:v>
                </c:pt>
                <c:pt idx="1577">
                  <c:v>0.24391540386713773</c:v>
                </c:pt>
                <c:pt idx="1578">
                  <c:v>0.24391540386713773</c:v>
                </c:pt>
                <c:pt idx="1579">
                  <c:v>0.24391540386713773</c:v>
                </c:pt>
                <c:pt idx="1580">
                  <c:v>0.24391540386713773</c:v>
                </c:pt>
                <c:pt idx="1581">
                  <c:v>0.24391540386713773</c:v>
                </c:pt>
                <c:pt idx="1582">
                  <c:v>0.24391540386713773</c:v>
                </c:pt>
                <c:pt idx="1583">
                  <c:v>0.24391540386713773</c:v>
                </c:pt>
                <c:pt idx="1584">
                  <c:v>0.24391540386713773</c:v>
                </c:pt>
                <c:pt idx="1585">
                  <c:v>0.24391540386713773</c:v>
                </c:pt>
                <c:pt idx="1586">
                  <c:v>0.24391540386713773</c:v>
                </c:pt>
                <c:pt idx="1587">
                  <c:v>0.24391540386713773</c:v>
                </c:pt>
                <c:pt idx="1588">
                  <c:v>0.24391540386713773</c:v>
                </c:pt>
                <c:pt idx="1589">
                  <c:v>0.24391540386713773</c:v>
                </c:pt>
                <c:pt idx="1590">
                  <c:v>0.24391540386713773</c:v>
                </c:pt>
                <c:pt idx="1591">
                  <c:v>0.24391540386713773</c:v>
                </c:pt>
                <c:pt idx="1592">
                  <c:v>0.24391540386713773</c:v>
                </c:pt>
                <c:pt idx="1593">
                  <c:v>0.24391540386713773</c:v>
                </c:pt>
                <c:pt idx="1594">
                  <c:v>0.24391540386713773</c:v>
                </c:pt>
                <c:pt idx="1595">
                  <c:v>0.24391540386713773</c:v>
                </c:pt>
                <c:pt idx="1596">
                  <c:v>0.24391540386713773</c:v>
                </c:pt>
                <c:pt idx="1597">
                  <c:v>0.24391540386713773</c:v>
                </c:pt>
                <c:pt idx="1598">
                  <c:v>0.24391540386713773</c:v>
                </c:pt>
                <c:pt idx="1599">
                  <c:v>0.24391540386713773</c:v>
                </c:pt>
                <c:pt idx="1600">
                  <c:v>0.24391540386713773</c:v>
                </c:pt>
                <c:pt idx="1601">
                  <c:v>0.24391540386713773</c:v>
                </c:pt>
                <c:pt idx="1602">
                  <c:v>0.24391540386713773</c:v>
                </c:pt>
                <c:pt idx="1603">
                  <c:v>0.24391540386713773</c:v>
                </c:pt>
                <c:pt idx="1604">
                  <c:v>0.24391540386713773</c:v>
                </c:pt>
                <c:pt idx="1605">
                  <c:v>0.24391540386713773</c:v>
                </c:pt>
                <c:pt idx="1606">
                  <c:v>0.24391540386713773</c:v>
                </c:pt>
                <c:pt idx="1607">
                  <c:v>0.24391540386713773</c:v>
                </c:pt>
                <c:pt idx="1608">
                  <c:v>0.24391540386713773</c:v>
                </c:pt>
                <c:pt idx="1609">
                  <c:v>0.24391540386713773</c:v>
                </c:pt>
                <c:pt idx="1610">
                  <c:v>0.24391540386713773</c:v>
                </c:pt>
                <c:pt idx="1611">
                  <c:v>0.24391540386713773</c:v>
                </c:pt>
                <c:pt idx="1612">
                  <c:v>0.24391540386713773</c:v>
                </c:pt>
                <c:pt idx="1613">
                  <c:v>0.24391540386713773</c:v>
                </c:pt>
                <c:pt idx="1614">
                  <c:v>0.24391540386713773</c:v>
                </c:pt>
                <c:pt idx="1615">
                  <c:v>0.24391540386713773</c:v>
                </c:pt>
                <c:pt idx="1616">
                  <c:v>0.24391540386713773</c:v>
                </c:pt>
                <c:pt idx="1617">
                  <c:v>0.24391540386713773</c:v>
                </c:pt>
                <c:pt idx="1618">
                  <c:v>0.24391540386713773</c:v>
                </c:pt>
                <c:pt idx="1619">
                  <c:v>0.24391540386713773</c:v>
                </c:pt>
                <c:pt idx="1620">
                  <c:v>0.24391540386713773</c:v>
                </c:pt>
                <c:pt idx="1621">
                  <c:v>0.24391540386713773</c:v>
                </c:pt>
                <c:pt idx="1622">
                  <c:v>0.24391540386713773</c:v>
                </c:pt>
                <c:pt idx="1623">
                  <c:v>0.24391540386713773</c:v>
                </c:pt>
                <c:pt idx="1624">
                  <c:v>0.24391540386713773</c:v>
                </c:pt>
                <c:pt idx="1625">
                  <c:v>0.24391540386713773</c:v>
                </c:pt>
                <c:pt idx="1626">
                  <c:v>0.24391540386713773</c:v>
                </c:pt>
                <c:pt idx="1627">
                  <c:v>0.24391540386713773</c:v>
                </c:pt>
                <c:pt idx="1628">
                  <c:v>0.24391540386713773</c:v>
                </c:pt>
                <c:pt idx="1629">
                  <c:v>0.24397739891234668</c:v>
                </c:pt>
                <c:pt idx="1630">
                  <c:v>0.24410079405487098</c:v>
                </c:pt>
                <c:pt idx="1631">
                  <c:v>0.24410079405487098</c:v>
                </c:pt>
                <c:pt idx="1632">
                  <c:v>0.24410079405487098</c:v>
                </c:pt>
                <c:pt idx="1633">
                  <c:v>0.24410079405487098</c:v>
                </c:pt>
                <c:pt idx="1634">
                  <c:v>0.24410079405487098</c:v>
                </c:pt>
                <c:pt idx="1635">
                  <c:v>0.24410079405487098</c:v>
                </c:pt>
                <c:pt idx="1636">
                  <c:v>0.24410079405487098</c:v>
                </c:pt>
                <c:pt idx="1637">
                  <c:v>0.24410079405487098</c:v>
                </c:pt>
                <c:pt idx="1638">
                  <c:v>0.24410079405487098</c:v>
                </c:pt>
                <c:pt idx="1639">
                  <c:v>0.24410079405487098</c:v>
                </c:pt>
                <c:pt idx="1640">
                  <c:v>0.24410079405487098</c:v>
                </c:pt>
                <c:pt idx="1641">
                  <c:v>0.24410079405487098</c:v>
                </c:pt>
                <c:pt idx="1642">
                  <c:v>0.24410079405487098</c:v>
                </c:pt>
                <c:pt idx="1643">
                  <c:v>0.24410079405487098</c:v>
                </c:pt>
                <c:pt idx="1644">
                  <c:v>0.24410079405487098</c:v>
                </c:pt>
                <c:pt idx="1645">
                  <c:v>0.24410079405487098</c:v>
                </c:pt>
                <c:pt idx="1646">
                  <c:v>0.24410079405487098</c:v>
                </c:pt>
                <c:pt idx="1647">
                  <c:v>0.24410079405487098</c:v>
                </c:pt>
                <c:pt idx="1648">
                  <c:v>0.24410079405487098</c:v>
                </c:pt>
                <c:pt idx="1649">
                  <c:v>0.24410079405487098</c:v>
                </c:pt>
                <c:pt idx="1650">
                  <c:v>0.24410079405487098</c:v>
                </c:pt>
                <c:pt idx="1651">
                  <c:v>0.24410079405487098</c:v>
                </c:pt>
                <c:pt idx="1652">
                  <c:v>0.24410079405487098</c:v>
                </c:pt>
                <c:pt idx="1653">
                  <c:v>0.24410079405487098</c:v>
                </c:pt>
                <c:pt idx="1654">
                  <c:v>0.24410079405487098</c:v>
                </c:pt>
                <c:pt idx="1655">
                  <c:v>0.24410079405487098</c:v>
                </c:pt>
                <c:pt idx="1656">
                  <c:v>0.24410079405487098</c:v>
                </c:pt>
                <c:pt idx="1657">
                  <c:v>0.24410079405487098</c:v>
                </c:pt>
                <c:pt idx="1658">
                  <c:v>0.24410079405487098</c:v>
                </c:pt>
                <c:pt idx="1659">
                  <c:v>0.24410079405487098</c:v>
                </c:pt>
                <c:pt idx="1660">
                  <c:v>0.24410079405487098</c:v>
                </c:pt>
                <c:pt idx="1661">
                  <c:v>0.24410079405487098</c:v>
                </c:pt>
                <c:pt idx="1662">
                  <c:v>0.24410079405487098</c:v>
                </c:pt>
                <c:pt idx="1663">
                  <c:v>0.24410079405487098</c:v>
                </c:pt>
                <c:pt idx="1664">
                  <c:v>0.24410079405487098</c:v>
                </c:pt>
                <c:pt idx="1665">
                  <c:v>0.24410079405487098</c:v>
                </c:pt>
                <c:pt idx="1666">
                  <c:v>0.24410079405487098</c:v>
                </c:pt>
                <c:pt idx="1667">
                  <c:v>0.24410079405487098</c:v>
                </c:pt>
                <c:pt idx="1668">
                  <c:v>0.24410079405487098</c:v>
                </c:pt>
                <c:pt idx="1669">
                  <c:v>0.24410079405487098</c:v>
                </c:pt>
                <c:pt idx="1670">
                  <c:v>0.24410079405487098</c:v>
                </c:pt>
                <c:pt idx="1671">
                  <c:v>0.24410079405487098</c:v>
                </c:pt>
                <c:pt idx="1672">
                  <c:v>0.24410079405487098</c:v>
                </c:pt>
                <c:pt idx="1673">
                  <c:v>0.24410079405487098</c:v>
                </c:pt>
                <c:pt idx="1674">
                  <c:v>0.24410079405487098</c:v>
                </c:pt>
                <c:pt idx="1675">
                  <c:v>0.24410079405487098</c:v>
                </c:pt>
                <c:pt idx="1676">
                  <c:v>0.24410079405487098</c:v>
                </c:pt>
                <c:pt idx="1677">
                  <c:v>0.24410079405487098</c:v>
                </c:pt>
                <c:pt idx="1678">
                  <c:v>0.24410079405487098</c:v>
                </c:pt>
                <c:pt idx="1679">
                  <c:v>0.24410079405487098</c:v>
                </c:pt>
                <c:pt idx="1680">
                  <c:v>0.24410079405487098</c:v>
                </c:pt>
                <c:pt idx="1681">
                  <c:v>0.24410079405487098</c:v>
                </c:pt>
                <c:pt idx="1682">
                  <c:v>0.24410079405487098</c:v>
                </c:pt>
                <c:pt idx="1683">
                  <c:v>0.24410079405487098</c:v>
                </c:pt>
                <c:pt idx="1684">
                  <c:v>0.24410079405487098</c:v>
                </c:pt>
                <c:pt idx="1685">
                  <c:v>0.24410079405487098</c:v>
                </c:pt>
                <c:pt idx="1686">
                  <c:v>0.24410079405487098</c:v>
                </c:pt>
                <c:pt idx="1687">
                  <c:v>0.24410079405487098</c:v>
                </c:pt>
                <c:pt idx="1688">
                  <c:v>0.24410079405487098</c:v>
                </c:pt>
                <c:pt idx="1689">
                  <c:v>0.24410079405487098</c:v>
                </c:pt>
                <c:pt idx="1690">
                  <c:v>0.24410079405487098</c:v>
                </c:pt>
                <c:pt idx="1691">
                  <c:v>0.24410079405487098</c:v>
                </c:pt>
                <c:pt idx="1692">
                  <c:v>0.24410079405487098</c:v>
                </c:pt>
                <c:pt idx="1693">
                  <c:v>0.24410079405487098</c:v>
                </c:pt>
                <c:pt idx="1694">
                  <c:v>0.24410079405487098</c:v>
                </c:pt>
                <c:pt idx="1695">
                  <c:v>0.24410079405487098</c:v>
                </c:pt>
                <c:pt idx="1696">
                  <c:v>0.24410079405487098</c:v>
                </c:pt>
                <c:pt idx="1697">
                  <c:v>0.24410079405487098</c:v>
                </c:pt>
                <c:pt idx="1698">
                  <c:v>0.24410079405487098</c:v>
                </c:pt>
                <c:pt idx="1699">
                  <c:v>0.24410079405487098</c:v>
                </c:pt>
                <c:pt idx="1700">
                  <c:v>0.24410079405487098</c:v>
                </c:pt>
                <c:pt idx="1701">
                  <c:v>0.24410079405487098</c:v>
                </c:pt>
                <c:pt idx="1702">
                  <c:v>0.24410079405487098</c:v>
                </c:pt>
                <c:pt idx="1703">
                  <c:v>0.24410079405487098</c:v>
                </c:pt>
                <c:pt idx="1704">
                  <c:v>0.24410079405487098</c:v>
                </c:pt>
                <c:pt idx="1705">
                  <c:v>0.24410079405487098</c:v>
                </c:pt>
                <c:pt idx="1706">
                  <c:v>0.24410079405487098</c:v>
                </c:pt>
                <c:pt idx="1707">
                  <c:v>0.24410079405487098</c:v>
                </c:pt>
                <c:pt idx="1708">
                  <c:v>0.24410079405487098</c:v>
                </c:pt>
                <c:pt idx="1709">
                  <c:v>0.24410079405487098</c:v>
                </c:pt>
                <c:pt idx="1710">
                  <c:v>0.24410079405487098</c:v>
                </c:pt>
                <c:pt idx="1711">
                  <c:v>0.24410079405487098</c:v>
                </c:pt>
                <c:pt idx="1712">
                  <c:v>0.24410079405487098</c:v>
                </c:pt>
                <c:pt idx="1713">
                  <c:v>0.24410079405487098</c:v>
                </c:pt>
                <c:pt idx="1714">
                  <c:v>0.24410079405487098</c:v>
                </c:pt>
                <c:pt idx="1715">
                  <c:v>0.24410079405487098</c:v>
                </c:pt>
                <c:pt idx="1716">
                  <c:v>0.24410079405487098</c:v>
                </c:pt>
                <c:pt idx="1717">
                  <c:v>0.24410079405487098</c:v>
                </c:pt>
                <c:pt idx="1718">
                  <c:v>0.24410079405487098</c:v>
                </c:pt>
                <c:pt idx="1719">
                  <c:v>0.24410079405487098</c:v>
                </c:pt>
                <c:pt idx="1720">
                  <c:v>0.24410079405487098</c:v>
                </c:pt>
                <c:pt idx="1721">
                  <c:v>0.24410079405487098</c:v>
                </c:pt>
                <c:pt idx="1722">
                  <c:v>0.24410079405487098</c:v>
                </c:pt>
                <c:pt idx="1723">
                  <c:v>0.24410079405487098</c:v>
                </c:pt>
                <c:pt idx="1724">
                  <c:v>0.24410079405487098</c:v>
                </c:pt>
                <c:pt idx="1725">
                  <c:v>0.24410079405487098</c:v>
                </c:pt>
                <c:pt idx="1726">
                  <c:v>0.24410079405487098</c:v>
                </c:pt>
                <c:pt idx="1727">
                  <c:v>0.24410079405487098</c:v>
                </c:pt>
                <c:pt idx="1728">
                  <c:v>0.24410079405487098</c:v>
                </c:pt>
                <c:pt idx="1729">
                  <c:v>0.24410079405487098</c:v>
                </c:pt>
                <c:pt idx="1730">
                  <c:v>0.24449315420493845</c:v>
                </c:pt>
                <c:pt idx="1731">
                  <c:v>0.24510869321850628</c:v>
                </c:pt>
                <c:pt idx="1732">
                  <c:v>0.24581113354936118</c:v>
                </c:pt>
                <c:pt idx="1733">
                  <c:v>0.24646581086378644</c:v>
                </c:pt>
                <c:pt idx="1734">
                  <c:v>0.24706925984269454</c:v>
                </c:pt>
                <c:pt idx="1735">
                  <c:v>0.24767854949443291</c:v>
                </c:pt>
                <c:pt idx="1736">
                  <c:v>0.24840906082799202</c:v>
                </c:pt>
                <c:pt idx="1737">
                  <c:v>0.24919839765611201</c:v>
                </c:pt>
                <c:pt idx="1738">
                  <c:v>0.24998312481163468</c:v>
                </c:pt>
                <c:pt idx="1739">
                  <c:v>0.25070616479950175</c:v>
                </c:pt>
                <c:pt idx="1740">
                  <c:v>0.25120214595082102</c:v>
                </c:pt>
                <c:pt idx="1741">
                  <c:v>0.25136583214717295</c:v>
                </c:pt>
                <c:pt idx="1742">
                  <c:v>0.25136583214717295</c:v>
                </c:pt>
                <c:pt idx="1743">
                  <c:v>0.25136583214717295</c:v>
                </c:pt>
                <c:pt idx="1744">
                  <c:v>0.25136583214717295</c:v>
                </c:pt>
                <c:pt idx="1745">
                  <c:v>0.25136583214717295</c:v>
                </c:pt>
                <c:pt idx="1746">
                  <c:v>0.25136583214717295</c:v>
                </c:pt>
                <c:pt idx="1747">
                  <c:v>0.25136583214717295</c:v>
                </c:pt>
                <c:pt idx="1748">
                  <c:v>0.25136583214717295</c:v>
                </c:pt>
                <c:pt idx="1749">
                  <c:v>0.25136583214717295</c:v>
                </c:pt>
                <c:pt idx="1750">
                  <c:v>0.25136583214717295</c:v>
                </c:pt>
                <c:pt idx="1751">
                  <c:v>0.25136583214717295</c:v>
                </c:pt>
                <c:pt idx="1752">
                  <c:v>0.25136583214717295</c:v>
                </c:pt>
                <c:pt idx="1753">
                  <c:v>0.25136583214717295</c:v>
                </c:pt>
                <c:pt idx="1754">
                  <c:v>0.25136583214717295</c:v>
                </c:pt>
                <c:pt idx="1755">
                  <c:v>0.25136583214717295</c:v>
                </c:pt>
                <c:pt idx="1756">
                  <c:v>0.25136583214717295</c:v>
                </c:pt>
                <c:pt idx="1757">
                  <c:v>0.25136583214717295</c:v>
                </c:pt>
                <c:pt idx="1758">
                  <c:v>0.25136583214717295</c:v>
                </c:pt>
                <c:pt idx="1759">
                  <c:v>0.25136583214717295</c:v>
                </c:pt>
                <c:pt idx="1760">
                  <c:v>0.25136583214717295</c:v>
                </c:pt>
                <c:pt idx="1761">
                  <c:v>0.25136583214717295</c:v>
                </c:pt>
                <c:pt idx="1762">
                  <c:v>0.25136583214717295</c:v>
                </c:pt>
                <c:pt idx="1763">
                  <c:v>0.25136583214717295</c:v>
                </c:pt>
                <c:pt idx="1764">
                  <c:v>0.25136583214717295</c:v>
                </c:pt>
                <c:pt idx="1765">
                  <c:v>0.25136583214717295</c:v>
                </c:pt>
                <c:pt idx="1766">
                  <c:v>0.25141935285463984</c:v>
                </c:pt>
                <c:pt idx="1767">
                  <c:v>0.25183408785490963</c:v>
                </c:pt>
                <c:pt idx="1768">
                  <c:v>0.25268349585341487</c:v>
                </c:pt>
                <c:pt idx="1769">
                  <c:v>0.25398697296203909</c:v>
                </c:pt>
                <c:pt idx="1770">
                  <c:v>0.2556316132906909</c:v>
                </c:pt>
                <c:pt idx="1771">
                  <c:v>0.25739401202028067</c:v>
                </c:pt>
                <c:pt idx="1772">
                  <c:v>0.25911306161966363</c:v>
                </c:pt>
                <c:pt idx="1773">
                  <c:v>0.26071593631857937</c:v>
                </c:pt>
                <c:pt idx="1774">
                  <c:v>0.26211118704941122</c:v>
                </c:pt>
                <c:pt idx="1775">
                  <c:v>0.26328370475529456</c:v>
                </c:pt>
                <c:pt idx="1776">
                  <c:v>0.26433849309495733</c:v>
                </c:pt>
                <c:pt idx="1777">
                  <c:v>0.26539295155876752</c:v>
                </c:pt>
                <c:pt idx="1778">
                  <c:v>0.2665474586261935</c:v>
                </c:pt>
                <c:pt idx="1779">
                  <c:v>0.26785338753350441</c:v>
                </c:pt>
                <c:pt idx="1780">
                  <c:v>0.26924827790111894</c:v>
                </c:pt>
                <c:pt idx="1781">
                  <c:v>0.27058671201335505</c:v>
                </c:pt>
                <c:pt idx="1782">
                  <c:v>0.27174256806378422</c:v>
                </c:pt>
                <c:pt idx="1783">
                  <c:v>0.27266403018701091</c:v>
                </c:pt>
                <c:pt idx="1784">
                  <c:v>0.27335371432969779</c:v>
                </c:pt>
                <c:pt idx="1785">
                  <c:v>0.27389212313655603</c:v>
                </c:pt>
                <c:pt idx="1786">
                  <c:v>0.2743539455639683</c:v>
                </c:pt>
                <c:pt idx="1787">
                  <c:v>0.27477245253652149</c:v>
                </c:pt>
                <c:pt idx="1788">
                  <c:v>0.27517315620048849</c:v>
                </c:pt>
                <c:pt idx="1789">
                  <c:v>0.27558467401716091</c:v>
                </c:pt>
                <c:pt idx="1790">
                  <c:v>0.27602065712411389</c:v>
                </c:pt>
                <c:pt idx="1791">
                  <c:v>0.27646881711397669</c:v>
                </c:pt>
                <c:pt idx="1792">
                  <c:v>0.2768854089016014</c:v>
                </c:pt>
                <c:pt idx="1793">
                  <c:v>0.27719498023979988</c:v>
                </c:pt>
                <c:pt idx="1794">
                  <c:v>0.27742505872783485</c:v>
                </c:pt>
                <c:pt idx="1795">
                  <c:v>0.27742505872783485</c:v>
                </c:pt>
                <c:pt idx="1796">
                  <c:v>0.27742505872783485</c:v>
                </c:pt>
                <c:pt idx="1797">
                  <c:v>0.27742505872783485</c:v>
                </c:pt>
                <c:pt idx="1798">
                  <c:v>0.27742505872783485</c:v>
                </c:pt>
                <c:pt idx="1799">
                  <c:v>0.27742505872783485</c:v>
                </c:pt>
                <c:pt idx="1800">
                  <c:v>0.27742505872783485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7CA-4B45-9C05-D6EE1A84C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valAx>
        <c:axId val="522188328"/>
        <c:scaling>
          <c:orientation val="minMax"/>
          <c:max val="200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>
            <c:manualLayout>
              <c:xMode val="edge"/>
              <c:yMode val="edge"/>
              <c:x val="0.48671886421785088"/>
              <c:y val="0.94455652477760055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500"/>
        <c:minorUnit val="100"/>
      </c:valAx>
      <c:valAx>
        <c:axId val="1"/>
        <c:scaling>
          <c:orientation val="minMax"/>
          <c:max val="1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Cumulative</a:t>
                </a:r>
                <a:r>
                  <a:rPr lang="en-US" baseline="0"/>
                  <a:t>  Energy </a:t>
                </a:r>
                <a:r>
                  <a:rPr lang="en-US"/>
                  <a:t>in (kWh)</a:t>
                </a:r>
              </a:p>
            </c:rich>
          </c:tx>
          <c:layout>
            <c:manualLayout>
              <c:xMode val="edge"/>
              <c:yMode val="edge"/>
              <c:x val="1.0483340046371771E-3"/>
              <c:y val="0.23038085920947582"/>
            </c:manualLayout>
          </c:layout>
          <c:overlay val="0"/>
        </c:title>
        <c:numFmt formatCode="0.0" sourceLinked="0"/>
        <c:majorTickMark val="cross"/>
        <c:minorTickMark val="cross"/>
        <c:tickLblPos val="nextTo"/>
        <c:crossAx val="5221883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2181638575723906"/>
          <c:y val="0.45611663810573905"/>
          <c:w val="0.20571060634917426"/>
          <c:h val="0.18975226962674638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printSettings>
    <c:headerFooter/>
    <c:pageMargins b="0.75" l="0.7" r="0.7" t="0.75" header="0.3" footer="0.3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CY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CY"/>
    </a:p>
  </c:txPr>
  <c:userShapes r:id="rId2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83820" y="106680"/>
    <xdr:ext cx="11155680" cy="7604760"/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912EB32E-E4D9-4AA9-B84A-9C213F6EAFE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0.62445</cdr:x>
      <cdr:y>0.12604</cdr:y>
    </cdr:from>
    <cdr:to>
      <cdr:x>0.94414</cdr:x>
      <cdr:y>0.17306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6319034" y="958503"/>
          <a:ext cx="3235058" cy="3575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676401" y="243840"/>
    <xdr:ext cx="7818119" cy="460185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E67AFE5-3DEC-4768-B74E-1449C4F0D43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0.15334</cdr:x>
      <cdr:y>0.30384</cdr:y>
    </cdr:from>
    <cdr:to>
      <cdr:x>0.47303</cdr:x>
      <cdr:y>0.37422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198810" y="1398249"/>
          <a:ext cx="2499374" cy="32387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09600" y="548640"/>
    <xdr:ext cx="7818119" cy="460185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3E55BF-79AB-475C-89A4-8A94C6C062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0.18063</cdr:x>
      <cdr:y>0.19125</cdr:y>
    </cdr:from>
    <cdr:to>
      <cdr:x>0.50032</cdr:x>
      <cdr:y>0.25831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412170" y="880089"/>
          <a:ext cx="2499374" cy="30863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09600" y="548640"/>
    <xdr:ext cx="7818119" cy="460185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E234F-C78D-4511-906F-745C6A4D796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0.15334</cdr:x>
      <cdr:y>0.30384</cdr:y>
    </cdr:from>
    <cdr:to>
      <cdr:x>0.47303</cdr:x>
      <cdr:y>0.37422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198810" y="1398249"/>
          <a:ext cx="2499374" cy="32387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C24" sqref="C2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96</v>
      </c>
      <c r="D20" s="12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2" t="s">
        <v>22</v>
      </c>
    </row>
    <row r="29" spans="3:4" x14ac:dyDescent="0.3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90E6F-462F-479C-858C-E3AF5D2064EA}">
  <dimension ref="A1:E16"/>
  <sheetViews>
    <sheetView tabSelected="1" topLeftCell="A4" workbookViewId="0">
      <selection activeCell="B4" sqref="B4"/>
    </sheetView>
  </sheetViews>
  <sheetFormatPr defaultRowHeight="14.4" x14ac:dyDescent="0.3"/>
  <cols>
    <col min="1" max="1" width="35.6640625" bestFit="1" customWidth="1"/>
    <col min="2" max="2" width="10.88671875" customWidth="1"/>
  </cols>
  <sheetData>
    <row r="1" spans="1:5" ht="21" x14ac:dyDescent="0.4">
      <c r="A1" s="32" t="s">
        <v>65</v>
      </c>
      <c r="E1" t="s">
        <v>73</v>
      </c>
    </row>
    <row r="2" spans="1:5" ht="18" x14ac:dyDescent="0.35">
      <c r="A2" s="33" t="s">
        <v>63</v>
      </c>
      <c r="B2" s="33"/>
      <c r="C2" s="33" t="s">
        <v>74</v>
      </c>
    </row>
    <row r="3" spans="1:5" x14ac:dyDescent="0.3">
      <c r="A3" t="s">
        <v>62</v>
      </c>
      <c r="B3">
        <v>1517</v>
      </c>
      <c r="C3" t="s">
        <v>66</v>
      </c>
    </row>
    <row r="4" spans="1:5" x14ac:dyDescent="0.3">
      <c r="A4" t="s">
        <v>67</v>
      </c>
      <c r="B4">
        <v>25</v>
      </c>
      <c r="C4" t="s">
        <v>66</v>
      </c>
    </row>
    <row r="5" spans="1:5" x14ac:dyDescent="0.3">
      <c r="A5" t="s">
        <v>77</v>
      </c>
      <c r="B5">
        <v>503</v>
      </c>
      <c r="C5" t="s">
        <v>68</v>
      </c>
    </row>
    <row r="6" spans="1:5" x14ac:dyDescent="0.3">
      <c r="A6" t="s">
        <v>76</v>
      </c>
      <c r="B6">
        <f>B5*0.15</f>
        <v>75.45</v>
      </c>
      <c r="C6" t="s">
        <v>68</v>
      </c>
    </row>
    <row r="7" spans="1:5" ht="18" x14ac:dyDescent="0.35">
      <c r="A7" s="33" t="s">
        <v>69</v>
      </c>
      <c r="B7" s="33">
        <f>B3+B4+B6</f>
        <v>1617.45</v>
      </c>
      <c r="C7" s="33" t="s">
        <v>66</v>
      </c>
    </row>
    <row r="9" spans="1:5" ht="19.8" x14ac:dyDescent="0.35">
      <c r="A9" s="33" t="s">
        <v>70</v>
      </c>
      <c r="B9" s="33">
        <v>2.1890000000000001</v>
      </c>
      <c r="C9" s="33" t="s">
        <v>91</v>
      </c>
      <c r="D9" t="s">
        <v>75</v>
      </c>
    </row>
    <row r="10" spans="1:5" ht="18" x14ac:dyDescent="0.35">
      <c r="A10" s="33" t="s">
        <v>71</v>
      </c>
      <c r="B10" s="33">
        <v>0.28100000000000003</v>
      </c>
      <c r="D10" t="s">
        <v>75</v>
      </c>
    </row>
    <row r="11" spans="1:5" ht="18" x14ac:dyDescent="0.35">
      <c r="A11" s="33" t="s">
        <v>72</v>
      </c>
      <c r="B11" s="33">
        <v>6.4999999999999997E-3</v>
      </c>
      <c r="D11" t="s">
        <v>75</v>
      </c>
    </row>
    <row r="13" spans="1:5" ht="18" x14ac:dyDescent="0.35">
      <c r="A13" s="33" t="s">
        <v>89</v>
      </c>
      <c r="B13" s="33">
        <v>1.1839999999999999</v>
      </c>
      <c r="C13" t="s">
        <v>90</v>
      </c>
    </row>
    <row r="14" spans="1:5" ht="18" x14ac:dyDescent="0.35">
      <c r="A14" s="33" t="s">
        <v>78</v>
      </c>
      <c r="B14" s="33">
        <v>150</v>
      </c>
      <c r="C14" s="33" t="s">
        <v>79</v>
      </c>
    </row>
    <row r="15" spans="1:5" ht="18" x14ac:dyDescent="0.35">
      <c r="A15" s="33" t="s">
        <v>80</v>
      </c>
      <c r="B15">
        <f>B14*1000/B7</f>
        <v>92.738569971251039</v>
      </c>
      <c r="C15" s="36" t="s">
        <v>94</v>
      </c>
      <c r="D15">
        <v>34</v>
      </c>
      <c r="E15" t="s">
        <v>95</v>
      </c>
    </row>
    <row r="16" spans="1:5" ht="18" x14ac:dyDescent="0.35">
      <c r="A16" s="33" t="s">
        <v>81</v>
      </c>
      <c r="B16" s="3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H1813"/>
  <sheetViews>
    <sheetView workbookViewId="0">
      <selection activeCell="R13" sqref="R13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8" width="13.6640625" customWidth="1"/>
  </cols>
  <sheetData>
    <row r="2" spans="2:34" x14ac:dyDescent="0.3">
      <c r="B2" s="13" t="s">
        <v>24</v>
      </c>
      <c r="C2" s="13" t="s">
        <v>25</v>
      </c>
    </row>
    <row r="3" spans="2:34" x14ac:dyDescent="0.3">
      <c r="D3" s="13"/>
    </row>
    <row r="4" spans="2:34" x14ac:dyDescent="0.3">
      <c r="B4" s="13" t="s">
        <v>26</v>
      </c>
    </row>
    <row r="6" spans="2:34" ht="66" x14ac:dyDescent="0.3">
      <c r="B6" s="31" t="s">
        <v>27</v>
      </c>
      <c r="C6" s="31" t="s">
        <v>28</v>
      </c>
      <c r="D6" s="31" t="s">
        <v>29</v>
      </c>
      <c r="E6" s="34" t="s">
        <v>30</v>
      </c>
      <c r="F6" s="35" t="s">
        <v>30</v>
      </c>
      <c r="G6" s="31" t="s">
        <v>31</v>
      </c>
      <c r="H6" s="35" t="s">
        <v>31</v>
      </c>
      <c r="I6" s="35" t="s">
        <v>83</v>
      </c>
      <c r="J6" s="35" t="s">
        <v>84</v>
      </c>
      <c r="K6" s="35" t="s">
        <v>85</v>
      </c>
      <c r="L6" s="35" t="s">
        <v>86</v>
      </c>
      <c r="M6" s="35" t="s">
        <v>87</v>
      </c>
      <c r="N6" s="35" t="s">
        <v>92</v>
      </c>
      <c r="O6" s="35" t="s">
        <v>93</v>
      </c>
      <c r="P6" s="35" t="s">
        <v>100</v>
      </c>
      <c r="Q6" s="35" t="s">
        <v>104</v>
      </c>
      <c r="R6" s="35" t="s">
        <v>106</v>
      </c>
      <c r="S6" s="35" t="s">
        <v>107</v>
      </c>
      <c r="Z6" s="14" t="s">
        <v>32</v>
      </c>
      <c r="AA6" s="19" t="s">
        <v>33</v>
      </c>
      <c r="AB6" s="14" t="s">
        <v>34</v>
      </c>
      <c r="AC6" s="14" t="s">
        <v>35</v>
      </c>
      <c r="AD6" s="14" t="s">
        <v>36</v>
      </c>
      <c r="AE6" s="19" t="s">
        <v>37</v>
      </c>
      <c r="AF6" s="19" t="s">
        <v>38</v>
      </c>
      <c r="AG6" s="14" t="s">
        <v>39</v>
      </c>
      <c r="AH6" s="14" t="s">
        <v>40</v>
      </c>
    </row>
    <row r="7" spans="2:34" x14ac:dyDescent="0.3">
      <c r="B7" s="31" t="s">
        <v>27</v>
      </c>
      <c r="C7" s="31" t="s">
        <v>41</v>
      </c>
      <c r="D7" s="31" t="s">
        <v>41</v>
      </c>
      <c r="E7" s="31" t="s">
        <v>42</v>
      </c>
      <c r="F7" s="35" t="s">
        <v>82</v>
      </c>
      <c r="G7" s="31" t="s">
        <v>43</v>
      </c>
      <c r="H7" s="35" t="s">
        <v>44</v>
      </c>
      <c r="I7" s="35" t="s">
        <v>64</v>
      </c>
      <c r="J7" s="35" t="s">
        <v>64</v>
      </c>
      <c r="K7" s="35" t="s">
        <v>64</v>
      </c>
      <c r="L7" s="35" t="s">
        <v>64</v>
      </c>
      <c r="M7" s="35" t="s">
        <v>88</v>
      </c>
      <c r="N7" s="35" t="s">
        <v>108</v>
      </c>
      <c r="O7" s="35" t="s">
        <v>105</v>
      </c>
      <c r="P7" s="35" t="s">
        <v>88</v>
      </c>
      <c r="Q7" s="35" t="s">
        <v>108</v>
      </c>
      <c r="R7" s="35" t="s">
        <v>108</v>
      </c>
      <c r="S7" s="35" t="s">
        <v>108</v>
      </c>
      <c r="Z7" s="14" t="s">
        <v>45</v>
      </c>
      <c r="AA7" s="14" t="s">
        <v>45</v>
      </c>
      <c r="AB7" s="14" t="s">
        <v>46</v>
      </c>
      <c r="AC7" s="14"/>
      <c r="AD7" s="14" t="s">
        <v>42</v>
      </c>
      <c r="AE7" s="14" t="s">
        <v>42</v>
      </c>
      <c r="AF7" s="14" t="s">
        <v>42</v>
      </c>
      <c r="AG7" s="14" t="s">
        <v>43</v>
      </c>
      <c r="AH7" s="14" t="s">
        <v>43</v>
      </c>
    </row>
    <row r="8" spans="2:34" x14ac:dyDescent="0.3">
      <c r="B8" s="37" t="s">
        <v>47</v>
      </c>
      <c r="C8" s="37">
        <v>0</v>
      </c>
      <c r="D8" s="37">
        <v>0</v>
      </c>
      <c r="E8" s="38">
        <v>0</v>
      </c>
      <c r="F8" s="45">
        <f>E8*1000/3600</f>
        <v>0</v>
      </c>
      <c r="G8" s="46">
        <f>($E9-0)/2/3.6</f>
        <v>0</v>
      </c>
      <c r="H8" s="46">
        <f>($E9-0)/2</f>
        <v>0</v>
      </c>
      <c r="I8" s="46">
        <f>G8*'Input Data'!$B$7</f>
        <v>0</v>
      </c>
      <c r="J8" s="46">
        <f>IF(F8=0,0,'Input Data'!$B$11*'Input Data'!$B$7*9.81)</f>
        <v>0</v>
      </c>
      <c r="K8" s="46">
        <f>'Input Data'!$B$10*'Input Data'!$B$9*'Input Data'!$B$13*WLTC_class_3!F8^2</f>
        <v>0</v>
      </c>
      <c r="L8" s="46">
        <f>I8+J8+K8</f>
        <v>0</v>
      </c>
      <c r="M8" s="46">
        <f>L8*F8</f>
        <v>0</v>
      </c>
      <c r="N8" s="46">
        <f>M8/1000/3600</f>
        <v>0</v>
      </c>
      <c r="O8" s="46">
        <f>M8/1000/3600</f>
        <v>0</v>
      </c>
      <c r="P8" s="46" t="str">
        <f>IF(M8&lt;0,M8,"")</f>
        <v/>
      </c>
      <c r="Q8" s="46"/>
      <c r="R8" s="46">
        <f>O8*0.31</f>
        <v>0</v>
      </c>
      <c r="S8" s="46">
        <f>O8*0.7</f>
        <v>0</v>
      </c>
      <c r="U8">
        <f t="shared" ref="U8:U71" si="0">IF(E8&lt;1,1,0)</f>
        <v>1</v>
      </c>
      <c r="V8" t="str">
        <f t="shared" ref="V8:V71" si="1">IF(U8=1,"",E8)</f>
        <v/>
      </c>
      <c r="W8">
        <f t="shared" ref="W8:W71" si="2">E8/3.6</f>
        <v>0</v>
      </c>
      <c r="Y8" t="s">
        <v>48</v>
      </c>
      <c r="Z8">
        <f>COUNT(E9:E597)</f>
        <v>589</v>
      </c>
      <c r="AA8">
        <f>SUM(U9:U597)</f>
        <v>156</v>
      </c>
      <c r="AB8" s="17">
        <f>SUM(W9:W597)</f>
        <v>3094.5277777777796</v>
      </c>
      <c r="AC8" s="30">
        <f>AA8/Z8</f>
        <v>0.26485568760611206</v>
      </c>
      <c r="AD8">
        <f>MAX(V9:V597)</f>
        <v>56.5</v>
      </c>
      <c r="AE8" s="16">
        <f>AB8/(Z8-AA8)*3.6</f>
        <v>25.728175519630501</v>
      </c>
      <c r="AF8" s="16">
        <f>AB8/Z8*3.6</f>
        <v>18.913921901528024</v>
      </c>
      <c r="AG8" s="15">
        <f>MIN(G9:G597)</f>
        <v>-1.4722222222222223</v>
      </c>
      <c r="AH8" s="15">
        <f>MAX(G9:G597)</f>
        <v>1.4722222222222223</v>
      </c>
    </row>
    <row r="9" spans="2:34" x14ac:dyDescent="0.3">
      <c r="B9" s="29" t="s">
        <v>47</v>
      </c>
      <c r="C9" s="29">
        <v>1</v>
      </c>
      <c r="D9" s="29">
        <v>1</v>
      </c>
      <c r="E9" s="28">
        <v>0</v>
      </c>
      <c r="F9" s="45">
        <f t="shared" ref="F9:F72" si="3">E9*1000/3600</f>
        <v>0</v>
      </c>
      <c r="G9" s="46">
        <f>($E10-$E8)/2/3.6</f>
        <v>0</v>
      </c>
      <c r="H9" s="46">
        <f>($E10-$E8)/2</f>
        <v>0</v>
      </c>
      <c r="I9" s="46">
        <f>G9*'Input Data'!$B$7</f>
        <v>0</v>
      </c>
      <c r="J9" s="46">
        <f>IF(F9=0,0,'Input Data'!$B$11*'Input Data'!$B$7*9.81)</f>
        <v>0</v>
      </c>
      <c r="K9" s="46">
        <f>'Input Data'!$B$10*'Input Data'!$B$9*'Input Data'!$B$13*WLTC_class_3!F9^2</f>
        <v>0</v>
      </c>
      <c r="L9" s="46">
        <f t="shared" ref="L9:L72" si="4">I9+J9+K9</f>
        <v>0</v>
      </c>
      <c r="M9" s="46">
        <f t="shared" ref="M9:M72" si="5">L9*F9</f>
        <v>0</v>
      </c>
      <c r="N9" s="46">
        <f>IF(M9&gt;0,M9/1000/3600+N8,N8)</f>
        <v>0</v>
      </c>
      <c r="O9" s="46">
        <f>IF(M9&lt;0,O8-M9/1000/3600,O8)</f>
        <v>0</v>
      </c>
      <c r="P9" s="46" t="str">
        <f t="shared" ref="P9:P72" si="6">IF(M9&lt;0,M9,"")</f>
        <v/>
      </c>
      <c r="Q9" s="46"/>
      <c r="R9" s="46">
        <f t="shared" ref="R9:R72" si="7">O9*0.31</f>
        <v>0</v>
      </c>
      <c r="S9" s="46">
        <f t="shared" ref="S9:S72" si="8">O9*0.7</f>
        <v>0</v>
      </c>
      <c r="U9">
        <f t="shared" si="0"/>
        <v>1</v>
      </c>
      <c r="V9" t="str">
        <f t="shared" si="1"/>
        <v/>
      </c>
      <c r="W9">
        <f t="shared" si="2"/>
        <v>0</v>
      </c>
      <c r="Y9" t="s">
        <v>49</v>
      </c>
      <c r="Z9">
        <f>COUNT(E598:E1030)</f>
        <v>433</v>
      </c>
      <c r="AA9">
        <f>SUM(U598:U1030)</f>
        <v>48</v>
      </c>
      <c r="AB9" s="17">
        <f>SUM(W598:W1030)</f>
        <v>4755.8888888888878</v>
      </c>
      <c r="AC9" s="30">
        <f>AA9/Z9</f>
        <v>0.11085450346420324</v>
      </c>
      <c r="AD9">
        <f>MAX(V598:V1030)</f>
        <v>76.599999999999994</v>
      </c>
      <c r="AE9" s="16">
        <f>AB9/(Z9-AA9)*3.6</f>
        <v>44.470649350649339</v>
      </c>
      <c r="AF9" s="16">
        <f>AB9/Z9*3.6</f>
        <v>39.54087759815242</v>
      </c>
      <c r="AG9" s="15">
        <f>MIN(G598:G1030)</f>
        <v>-1.4861111111111109</v>
      </c>
      <c r="AH9" s="15">
        <f>MAX(G598:G1030)</f>
        <v>1.5694444444444444</v>
      </c>
    </row>
    <row r="10" spans="2:34" x14ac:dyDescent="0.3">
      <c r="B10" s="29" t="s">
        <v>47</v>
      </c>
      <c r="C10" s="29">
        <v>2</v>
      </c>
      <c r="D10" s="29">
        <v>2</v>
      </c>
      <c r="E10" s="28">
        <v>0</v>
      </c>
      <c r="F10" s="45">
        <f t="shared" si="3"/>
        <v>0</v>
      </c>
      <c r="G10" s="46">
        <f t="shared" ref="G10:G73" si="9">($E11-$E9)/2/3.6</f>
        <v>0</v>
      </c>
      <c r="H10" s="46">
        <f t="shared" ref="H10:H73" si="10">($E11-$E9)/2</f>
        <v>0</v>
      </c>
      <c r="I10" s="46">
        <f>G10*'Input Data'!$B$7</f>
        <v>0</v>
      </c>
      <c r="J10" s="46">
        <f>IF(F10=0,0,'Input Data'!$B$11*'Input Data'!$B$7*9.81)</f>
        <v>0</v>
      </c>
      <c r="K10" s="46">
        <f>'Input Data'!$B$10*'Input Data'!$B$9*'Input Data'!$B$13*WLTC_class_3!F10^2</f>
        <v>0</v>
      </c>
      <c r="L10" s="46">
        <f t="shared" si="4"/>
        <v>0</v>
      </c>
      <c r="M10" s="46">
        <f t="shared" si="5"/>
        <v>0</v>
      </c>
      <c r="N10" s="46">
        <f t="shared" ref="N10:N73" si="11">IF(M10&gt;0,M10/1000/3600+N9,N9)</f>
        <v>0</v>
      </c>
      <c r="O10" s="46">
        <f t="shared" ref="O10:O73" si="12">IF(M10&lt;0,O9-M10/1000/3600,O9)</f>
        <v>0</v>
      </c>
      <c r="P10" s="46" t="str">
        <f t="shared" si="6"/>
        <v/>
      </c>
      <c r="Q10" s="46"/>
      <c r="R10" s="46">
        <f t="shared" si="7"/>
        <v>0</v>
      </c>
      <c r="S10" s="46">
        <f t="shared" si="8"/>
        <v>0</v>
      </c>
      <c r="U10">
        <f t="shared" si="0"/>
        <v>1</v>
      </c>
      <c r="V10" t="str">
        <f t="shared" si="1"/>
        <v/>
      </c>
      <c r="W10">
        <f t="shared" si="2"/>
        <v>0</v>
      </c>
      <c r="Y10" t="s">
        <v>50</v>
      </c>
      <c r="Z10">
        <f>COUNT(E1031:E1485)</f>
        <v>455</v>
      </c>
      <c r="AA10">
        <f>SUM(U1031:U1485)</f>
        <v>31</v>
      </c>
      <c r="AB10" s="17">
        <f>SUM(W1031:W1485)</f>
        <v>7157.8333333333421</v>
      </c>
      <c r="AC10" s="30">
        <f>AA10/Z10</f>
        <v>6.8131868131868126E-2</v>
      </c>
      <c r="AD10">
        <f>MAX(V1031:V1485)</f>
        <v>97.4</v>
      </c>
      <c r="AE10" s="16">
        <f>AB10/(Z10-AA10)*3.6</f>
        <v>60.774056603773666</v>
      </c>
      <c r="AF10" s="16">
        <f>AB10/Z10*3.6</f>
        <v>56.633406593406662</v>
      </c>
      <c r="AG10" s="15">
        <f>MIN(G1031:G1485)</f>
        <v>-1.4861111111111109</v>
      </c>
      <c r="AH10" s="15">
        <f>MAX(G1031:G1485)</f>
        <v>1.5833333333333333</v>
      </c>
    </row>
    <row r="11" spans="2:34" x14ac:dyDescent="0.3">
      <c r="B11" s="29" t="s">
        <v>47</v>
      </c>
      <c r="C11" s="29">
        <v>3</v>
      </c>
      <c r="D11" s="37">
        <v>3</v>
      </c>
      <c r="E11" s="28">
        <v>0</v>
      </c>
      <c r="F11" s="45">
        <f t="shared" si="3"/>
        <v>0</v>
      </c>
      <c r="G11" s="46">
        <f t="shared" si="9"/>
        <v>0</v>
      </c>
      <c r="H11" s="46">
        <f t="shared" si="10"/>
        <v>0</v>
      </c>
      <c r="I11" s="46">
        <f>G11*'Input Data'!$B$7</f>
        <v>0</v>
      </c>
      <c r="J11" s="46">
        <f>IF(F11=0,0,'Input Data'!$B$11*'Input Data'!$B$7*9.81)</f>
        <v>0</v>
      </c>
      <c r="K11" s="46">
        <f>'Input Data'!$B$10*'Input Data'!$B$9*'Input Data'!$B$13*WLTC_class_3!F11^2</f>
        <v>0</v>
      </c>
      <c r="L11" s="46">
        <f t="shared" si="4"/>
        <v>0</v>
      </c>
      <c r="M11" s="46">
        <f t="shared" si="5"/>
        <v>0</v>
      </c>
      <c r="N11" s="46">
        <f t="shared" si="11"/>
        <v>0</v>
      </c>
      <c r="O11" s="46">
        <f t="shared" si="12"/>
        <v>0</v>
      </c>
      <c r="P11" s="46" t="str">
        <f t="shared" si="6"/>
        <v/>
      </c>
      <c r="Q11" s="46"/>
      <c r="R11" s="46">
        <f t="shared" si="7"/>
        <v>0</v>
      </c>
      <c r="S11" s="46">
        <f t="shared" si="8"/>
        <v>0</v>
      </c>
      <c r="U11">
        <f t="shared" si="0"/>
        <v>1</v>
      </c>
      <c r="V11" t="str">
        <f t="shared" si="1"/>
        <v/>
      </c>
      <c r="W11">
        <f t="shared" si="2"/>
        <v>0</v>
      </c>
      <c r="Y11" t="s">
        <v>51</v>
      </c>
      <c r="Z11">
        <f>COUNT(E1486:E1808)</f>
        <v>323</v>
      </c>
      <c r="AA11">
        <f>SUM(U1486:U1808)</f>
        <v>7</v>
      </c>
      <c r="AB11" s="17">
        <f>SUM(W1486:W1808)</f>
        <v>8254.138888888885</v>
      </c>
      <c r="AC11" s="30">
        <f>AA11/Z11</f>
        <v>2.1671826625386997E-2</v>
      </c>
      <c r="AD11">
        <f>MAX(V1486:V1808)</f>
        <v>131.30000000000001</v>
      </c>
      <c r="AE11" s="16">
        <f>AB11/(Z11-AA11)*3.6</f>
        <v>94.034493670886036</v>
      </c>
      <c r="AF11" s="16">
        <f>AB11/Z11*3.6</f>
        <v>91.996594427244545</v>
      </c>
      <c r="AG11" s="15">
        <f>MIN(G1486:G1808)</f>
        <v>-1.2083333333333333</v>
      </c>
      <c r="AH11" s="15">
        <f>MAX(G1486:G1808)</f>
        <v>1.0277777777777781</v>
      </c>
    </row>
    <row r="12" spans="2:34" x14ac:dyDescent="0.3">
      <c r="B12" s="29" t="s">
        <v>47</v>
      </c>
      <c r="C12" s="29">
        <v>4</v>
      </c>
      <c r="D12" s="29">
        <v>4</v>
      </c>
      <c r="E12" s="28">
        <v>0</v>
      </c>
      <c r="F12" s="45">
        <f t="shared" si="3"/>
        <v>0</v>
      </c>
      <c r="G12" s="46">
        <f t="shared" si="9"/>
        <v>0</v>
      </c>
      <c r="H12" s="46">
        <f t="shared" si="10"/>
        <v>0</v>
      </c>
      <c r="I12" s="46">
        <f>G12*'Input Data'!$B$7</f>
        <v>0</v>
      </c>
      <c r="J12" s="46">
        <f>IF(F12=0,0,'Input Data'!$B$11*'Input Data'!$B$7*9.81)</f>
        <v>0</v>
      </c>
      <c r="K12" s="46">
        <f>'Input Data'!$B$10*'Input Data'!$B$9*'Input Data'!$B$13*WLTC_class_3!F12^2</f>
        <v>0</v>
      </c>
      <c r="L12" s="46">
        <f t="shared" si="4"/>
        <v>0</v>
      </c>
      <c r="M12" s="46">
        <f t="shared" si="5"/>
        <v>0</v>
      </c>
      <c r="N12" s="46">
        <f t="shared" si="11"/>
        <v>0</v>
      </c>
      <c r="O12" s="46">
        <f t="shared" si="12"/>
        <v>0</v>
      </c>
      <c r="P12" s="46" t="str">
        <f t="shared" si="6"/>
        <v/>
      </c>
      <c r="Q12" s="46"/>
      <c r="R12" s="46">
        <f t="shared" si="7"/>
        <v>0</v>
      </c>
      <c r="S12" s="46">
        <f t="shared" si="8"/>
        <v>0</v>
      </c>
      <c r="U12">
        <f t="shared" si="0"/>
        <v>1</v>
      </c>
      <c r="V12" t="str">
        <f t="shared" si="1"/>
        <v/>
      </c>
      <c r="W12">
        <f t="shared" si="2"/>
        <v>0</v>
      </c>
      <c r="Z12" s="12">
        <f>SUM(Z8:Z11)</f>
        <v>1800</v>
      </c>
      <c r="AA12" s="12">
        <f>SUM(AA8:AA11)</f>
        <v>242</v>
      </c>
      <c r="AB12" s="18">
        <f>SUM(AB8:AB11)</f>
        <v>23262.388888888898</v>
      </c>
    </row>
    <row r="13" spans="2:34" x14ac:dyDescent="0.3">
      <c r="B13" s="29" t="s">
        <v>47</v>
      </c>
      <c r="C13" s="29">
        <v>5</v>
      </c>
      <c r="D13" s="29">
        <v>5</v>
      </c>
      <c r="E13" s="28">
        <v>0</v>
      </c>
      <c r="F13" s="45">
        <f t="shared" si="3"/>
        <v>0</v>
      </c>
      <c r="G13" s="46">
        <f t="shared" si="9"/>
        <v>0</v>
      </c>
      <c r="H13" s="46">
        <f t="shared" si="10"/>
        <v>0</v>
      </c>
      <c r="I13" s="46">
        <f>G13*'Input Data'!$B$7</f>
        <v>0</v>
      </c>
      <c r="J13" s="46">
        <f>IF(F13=0,0,'Input Data'!$B$11*'Input Data'!$B$7*9.81)</f>
        <v>0</v>
      </c>
      <c r="K13" s="46">
        <f>'Input Data'!$B$10*'Input Data'!$B$9*'Input Data'!$B$13*WLTC_class_3!F13^2</f>
        <v>0</v>
      </c>
      <c r="L13" s="46">
        <f t="shared" si="4"/>
        <v>0</v>
      </c>
      <c r="M13" s="46">
        <f t="shared" si="5"/>
        <v>0</v>
      </c>
      <c r="N13" s="46">
        <f t="shared" si="11"/>
        <v>0</v>
      </c>
      <c r="O13" s="46">
        <f t="shared" si="12"/>
        <v>0</v>
      </c>
      <c r="P13" s="46" t="str">
        <f t="shared" si="6"/>
        <v/>
      </c>
      <c r="Q13" s="46"/>
      <c r="R13" s="46">
        <f t="shared" si="7"/>
        <v>0</v>
      </c>
      <c r="S13" s="46">
        <f t="shared" si="8"/>
        <v>0</v>
      </c>
      <c r="U13">
        <f t="shared" si="0"/>
        <v>1</v>
      </c>
      <c r="V13" t="str">
        <f t="shared" si="1"/>
        <v/>
      </c>
      <c r="W13">
        <f t="shared" si="2"/>
        <v>0</v>
      </c>
    </row>
    <row r="14" spans="2:34" x14ac:dyDescent="0.3">
      <c r="B14" s="29" t="s">
        <v>47</v>
      </c>
      <c r="C14" s="29">
        <v>6</v>
      </c>
      <c r="D14" s="29">
        <v>6</v>
      </c>
      <c r="E14" s="28">
        <v>0</v>
      </c>
      <c r="F14" s="45">
        <f t="shared" si="3"/>
        <v>0</v>
      </c>
      <c r="G14" s="46">
        <f t="shared" si="9"/>
        <v>0</v>
      </c>
      <c r="H14" s="46">
        <f t="shared" si="10"/>
        <v>0</v>
      </c>
      <c r="I14" s="46">
        <f>G14*'Input Data'!$B$7</f>
        <v>0</v>
      </c>
      <c r="J14" s="46">
        <f>IF(F14=0,0,'Input Data'!$B$11*'Input Data'!$B$7*9.81)</f>
        <v>0</v>
      </c>
      <c r="K14" s="46">
        <f>'Input Data'!$B$10*'Input Data'!$B$9*'Input Data'!$B$13*WLTC_class_3!F14^2</f>
        <v>0</v>
      </c>
      <c r="L14" s="46">
        <f t="shared" si="4"/>
        <v>0</v>
      </c>
      <c r="M14" s="46">
        <f t="shared" si="5"/>
        <v>0</v>
      </c>
      <c r="N14" s="46">
        <f t="shared" si="11"/>
        <v>0</v>
      </c>
      <c r="O14" s="46">
        <f t="shared" si="12"/>
        <v>0</v>
      </c>
      <c r="P14" s="46" t="str">
        <f t="shared" si="6"/>
        <v/>
      </c>
      <c r="Q14" s="46"/>
      <c r="R14" s="46">
        <f t="shared" si="7"/>
        <v>0</v>
      </c>
      <c r="S14" s="46">
        <f t="shared" si="8"/>
        <v>0</v>
      </c>
      <c r="U14">
        <f t="shared" si="0"/>
        <v>1</v>
      </c>
      <c r="V14" t="str">
        <f t="shared" si="1"/>
        <v/>
      </c>
      <c r="W14">
        <f t="shared" si="2"/>
        <v>0</v>
      </c>
    </row>
    <row r="15" spans="2:34" x14ac:dyDescent="0.3">
      <c r="B15" s="29" t="s">
        <v>47</v>
      </c>
      <c r="C15" s="29">
        <v>7</v>
      </c>
      <c r="D15" s="29">
        <v>7</v>
      </c>
      <c r="E15" s="28">
        <v>0</v>
      </c>
      <c r="F15" s="45">
        <f t="shared" si="3"/>
        <v>0</v>
      </c>
      <c r="G15" s="46">
        <f t="shared" si="9"/>
        <v>0</v>
      </c>
      <c r="H15" s="46">
        <f t="shared" si="10"/>
        <v>0</v>
      </c>
      <c r="I15" s="46">
        <f>G15*'Input Data'!$B$7</f>
        <v>0</v>
      </c>
      <c r="J15" s="46">
        <f>IF(F15=0,0,'Input Data'!$B$11*'Input Data'!$B$7*9.81)</f>
        <v>0</v>
      </c>
      <c r="K15" s="46">
        <f>'Input Data'!$B$10*'Input Data'!$B$9*'Input Data'!$B$13*WLTC_class_3!F15^2</f>
        <v>0</v>
      </c>
      <c r="L15" s="46">
        <f t="shared" si="4"/>
        <v>0</v>
      </c>
      <c r="M15" s="46">
        <f t="shared" si="5"/>
        <v>0</v>
      </c>
      <c r="N15" s="46">
        <f t="shared" si="11"/>
        <v>0</v>
      </c>
      <c r="O15" s="46">
        <f t="shared" si="12"/>
        <v>0</v>
      </c>
      <c r="P15" s="46" t="str">
        <f t="shared" si="6"/>
        <v/>
      </c>
      <c r="Q15" s="46"/>
      <c r="R15" s="46">
        <f t="shared" si="7"/>
        <v>0</v>
      </c>
      <c r="S15" s="46">
        <f t="shared" si="8"/>
        <v>0</v>
      </c>
      <c r="U15">
        <f t="shared" si="0"/>
        <v>1</v>
      </c>
      <c r="V15" t="str">
        <f t="shared" si="1"/>
        <v/>
      </c>
      <c r="W15">
        <f t="shared" si="2"/>
        <v>0</v>
      </c>
    </row>
    <row r="16" spans="2:34" x14ac:dyDescent="0.3">
      <c r="B16" s="29" t="s">
        <v>47</v>
      </c>
      <c r="C16" s="29">
        <v>8</v>
      </c>
      <c r="D16" s="29">
        <v>8</v>
      </c>
      <c r="E16" s="28">
        <v>0</v>
      </c>
      <c r="F16" s="45">
        <f t="shared" si="3"/>
        <v>0</v>
      </c>
      <c r="G16" s="46">
        <f t="shared" si="9"/>
        <v>0</v>
      </c>
      <c r="H16" s="46">
        <f t="shared" si="10"/>
        <v>0</v>
      </c>
      <c r="I16" s="46">
        <f>G16*'Input Data'!$B$7</f>
        <v>0</v>
      </c>
      <c r="J16" s="46">
        <f>IF(F16=0,0,'Input Data'!$B$11*'Input Data'!$B$7*9.81)</f>
        <v>0</v>
      </c>
      <c r="K16" s="46">
        <f>'Input Data'!$B$10*'Input Data'!$B$9*'Input Data'!$B$13*WLTC_class_3!F16^2</f>
        <v>0</v>
      </c>
      <c r="L16" s="46">
        <f t="shared" si="4"/>
        <v>0</v>
      </c>
      <c r="M16" s="46">
        <f t="shared" si="5"/>
        <v>0</v>
      </c>
      <c r="N16" s="46">
        <f t="shared" si="11"/>
        <v>0</v>
      </c>
      <c r="O16" s="46">
        <f t="shared" si="12"/>
        <v>0</v>
      </c>
      <c r="P16" s="46" t="str">
        <f t="shared" si="6"/>
        <v/>
      </c>
      <c r="Q16" s="46"/>
      <c r="R16" s="46">
        <f t="shared" si="7"/>
        <v>0</v>
      </c>
      <c r="S16" s="46">
        <f t="shared" si="8"/>
        <v>0</v>
      </c>
      <c r="U16">
        <f t="shared" si="0"/>
        <v>1</v>
      </c>
      <c r="V16" t="str">
        <f t="shared" si="1"/>
        <v/>
      </c>
      <c r="W16">
        <f t="shared" si="2"/>
        <v>0</v>
      </c>
    </row>
    <row r="17" spans="2:23" x14ac:dyDescent="0.3">
      <c r="B17" s="29" t="s">
        <v>47</v>
      </c>
      <c r="C17" s="29">
        <v>9</v>
      </c>
      <c r="D17" s="29">
        <v>9</v>
      </c>
      <c r="E17" s="28">
        <v>0</v>
      </c>
      <c r="F17" s="45">
        <f t="shared" si="3"/>
        <v>0</v>
      </c>
      <c r="G17" s="46">
        <f t="shared" si="9"/>
        <v>0</v>
      </c>
      <c r="H17" s="46">
        <f t="shared" si="10"/>
        <v>0</v>
      </c>
      <c r="I17" s="46">
        <f>G17*'Input Data'!$B$7</f>
        <v>0</v>
      </c>
      <c r="J17" s="46">
        <f>IF(F17=0,0,'Input Data'!$B$11*'Input Data'!$B$7*9.81)</f>
        <v>0</v>
      </c>
      <c r="K17" s="46">
        <f>'Input Data'!$B$10*'Input Data'!$B$9*'Input Data'!$B$13*WLTC_class_3!F17^2</f>
        <v>0</v>
      </c>
      <c r="L17" s="46">
        <f t="shared" si="4"/>
        <v>0</v>
      </c>
      <c r="M17" s="46">
        <f t="shared" si="5"/>
        <v>0</v>
      </c>
      <c r="N17" s="46">
        <f t="shared" si="11"/>
        <v>0</v>
      </c>
      <c r="O17" s="46">
        <f t="shared" si="12"/>
        <v>0</v>
      </c>
      <c r="P17" s="46" t="str">
        <f t="shared" si="6"/>
        <v/>
      </c>
      <c r="Q17" s="46"/>
      <c r="R17" s="46">
        <f t="shared" si="7"/>
        <v>0</v>
      </c>
      <c r="S17" s="46">
        <f t="shared" si="8"/>
        <v>0</v>
      </c>
      <c r="U17">
        <f t="shared" si="0"/>
        <v>1</v>
      </c>
      <c r="V17" t="str">
        <f t="shared" si="1"/>
        <v/>
      </c>
      <c r="W17">
        <f t="shared" si="2"/>
        <v>0</v>
      </c>
    </row>
    <row r="18" spans="2:23" x14ac:dyDescent="0.3">
      <c r="B18" s="29" t="s">
        <v>47</v>
      </c>
      <c r="C18" s="29">
        <v>10</v>
      </c>
      <c r="D18" s="29">
        <v>10</v>
      </c>
      <c r="E18" s="28">
        <v>0</v>
      </c>
      <c r="F18" s="45">
        <f t="shared" si="3"/>
        <v>0</v>
      </c>
      <c r="G18" s="46">
        <f t="shared" si="9"/>
        <v>0</v>
      </c>
      <c r="H18" s="46">
        <f t="shared" si="10"/>
        <v>0</v>
      </c>
      <c r="I18" s="46">
        <f>G18*'Input Data'!$B$7</f>
        <v>0</v>
      </c>
      <c r="J18" s="46">
        <f>IF(F18=0,0,'Input Data'!$B$11*'Input Data'!$B$7*9.81)</f>
        <v>0</v>
      </c>
      <c r="K18" s="46">
        <f>'Input Data'!$B$10*'Input Data'!$B$9*'Input Data'!$B$13*WLTC_class_3!F18^2</f>
        <v>0</v>
      </c>
      <c r="L18" s="46">
        <f t="shared" si="4"/>
        <v>0</v>
      </c>
      <c r="M18" s="46">
        <f t="shared" si="5"/>
        <v>0</v>
      </c>
      <c r="N18" s="46">
        <f t="shared" si="11"/>
        <v>0</v>
      </c>
      <c r="O18" s="46">
        <f t="shared" si="12"/>
        <v>0</v>
      </c>
      <c r="P18" s="46" t="str">
        <f t="shared" si="6"/>
        <v/>
      </c>
      <c r="Q18" s="46"/>
      <c r="R18" s="46">
        <f t="shared" si="7"/>
        <v>0</v>
      </c>
      <c r="S18" s="46">
        <f t="shared" si="8"/>
        <v>0</v>
      </c>
      <c r="U18">
        <f t="shared" si="0"/>
        <v>1</v>
      </c>
      <c r="V18" t="str">
        <f t="shared" si="1"/>
        <v/>
      </c>
      <c r="W18">
        <f t="shared" si="2"/>
        <v>0</v>
      </c>
    </row>
    <row r="19" spans="2:23" x14ac:dyDescent="0.3">
      <c r="B19" s="29" t="s">
        <v>47</v>
      </c>
      <c r="C19" s="29">
        <v>11</v>
      </c>
      <c r="D19" s="29">
        <v>11</v>
      </c>
      <c r="E19" s="28">
        <v>0</v>
      </c>
      <c r="F19" s="45">
        <f t="shared" si="3"/>
        <v>0</v>
      </c>
      <c r="G19" s="46">
        <f t="shared" si="9"/>
        <v>2.777777777777778E-2</v>
      </c>
      <c r="H19" s="46">
        <f t="shared" si="10"/>
        <v>0.1</v>
      </c>
      <c r="I19" s="46">
        <f>G19*'Input Data'!$B$7</f>
        <v>44.929166666666674</v>
      </c>
      <c r="J19" s="46">
        <f>IF(F19=0,0,'Input Data'!$B$11*'Input Data'!$B$7*9.81)</f>
        <v>0</v>
      </c>
      <c r="K19" s="46">
        <f>'Input Data'!$B$10*'Input Data'!$B$9*'Input Data'!$B$13*WLTC_class_3!F19^2</f>
        <v>0</v>
      </c>
      <c r="L19" s="46">
        <f t="shared" si="4"/>
        <v>44.929166666666674</v>
      </c>
      <c r="M19" s="46">
        <f t="shared" si="5"/>
        <v>0</v>
      </c>
      <c r="N19" s="46">
        <f t="shared" si="11"/>
        <v>0</v>
      </c>
      <c r="O19" s="46">
        <f t="shared" si="12"/>
        <v>0</v>
      </c>
      <c r="P19" s="46" t="str">
        <f t="shared" si="6"/>
        <v/>
      </c>
      <c r="Q19" s="46"/>
      <c r="R19" s="46">
        <f t="shared" si="7"/>
        <v>0</v>
      </c>
      <c r="S19" s="46">
        <f t="shared" si="8"/>
        <v>0</v>
      </c>
      <c r="U19">
        <f t="shared" si="0"/>
        <v>1</v>
      </c>
      <c r="V19" t="str">
        <f t="shared" si="1"/>
        <v/>
      </c>
      <c r="W19">
        <f t="shared" si="2"/>
        <v>0</v>
      </c>
    </row>
    <row r="20" spans="2:23" x14ac:dyDescent="0.3">
      <c r="B20" s="29" t="s">
        <v>47</v>
      </c>
      <c r="C20" s="29">
        <v>12</v>
      </c>
      <c r="D20" s="29">
        <v>12</v>
      </c>
      <c r="E20" s="28">
        <v>0.2</v>
      </c>
      <c r="F20" s="45">
        <f t="shared" si="3"/>
        <v>5.5555555555555552E-2</v>
      </c>
      <c r="G20" s="46">
        <f t="shared" si="9"/>
        <v>0.2361111111111111</v>
      </c>
      <c r="H20" s="46">
        <f t="shared" si="10"/>
        <v>0.85</v>
      </c>
      <c r="I20" s="46">
        <f>G20*'Input Data'!$B$7</f>
        <v>381.89791666666667</v>
      </c>
      <c r="J20" s="46">
        <f>IF(F20=0,0,'Input Data'!$B$11*'Input Data'!$B$7*9.81)</f>
        <v>103.13669925000001</v>
      </c>
      <c r="K20" s="46">
        <f>'Input Data'!$B$10*'Input Data'!$B$9*'Input Data'!$B$13*WLTC_class_3!F20^2</f>
        <v>2.247805728395062E-3</v>
      </c>
      <c r="L20" s="46">
        <f t="shared" si="4"/>
        <v>485.03686372239508</v>
      </c>
      <c r="M20" s="46">
        <f t="shared" si="5"/>
        <v>26.946492429021948</v>
      </c>
      <c r="N20" s="46">
        <f t="shared" si="11"/>
        <v>7.4851367858394305E-6</v>
      </c>
      <c r="O20" s="46">
        <f t="shared" si="12"/>
        <v>0</v>
      </c>
      <c r="P20" s="46" t="str">
        <f t="shared" si="6"/>
        <v/>
      </c>
      <c r="Q20" s="46"/>
      <c r="R20" s="46">
        <f t="shared" si="7"/>
        <v>0</v>
      </c>
      <c r="S20" s="46">
        <f t="shared" si="8"/>
        <v>0</v>
      </c>
      <c r="U20">
        <f t="shared" si="0"/>
        <v>1</v>
      </c>
      <c r="V20" t="str">
        <f t="shared" si="1"/>
        <v/>
      </c>
      <c r="W20">
        <f t="shared" si="2"/>
        <v>5.5555555555555559E-2</v>
      </c>
    </row>
    <row r="21" spans="2:23" x14ac:dyDescent="0.3">
      <c r="B21" s="29" t="s">
        <v>47</v>
      </c>
      <c r="C21" s="29">
        <v>13</v>
      </c>
      <c r="D21" s="29">
        <v>13</v>
      </c>
      <c r="E21" s="28">
        <v>1.7</v>
      </c>
      <c r="F21" s="45">
        <f t="shared" si="3"/>
        <v>0.47222222222222221</v>
      </c>
      <c r="G21" s="46">
        <f t="shared" si="9"/>
        <v>0.72222222222222221</v>
      </c>
      <c r="H21" s="46">
        <f t="shared" si="10"/>
        <v>2.6</v>
      </c>
      <c r="I21" s="46">
        <f>G21*'Input Data'!$B$7</f>
        <v>1168.1583333333333</v>
      </c>
      <c r="J21" s="46">
        <f>IF(F21=0,0,'Input Data'!$B$11*'Input Data'!$B$7*9.81)</f>
        <v>103.13669925000001</v>
      </c>
      <c r="K21" s="46">
        <f>'Input Data'!$B$10*'Input Data'!$B$9*'Input Data'!$B$13*WLTC_class_3!F21^2</f>
        <v>0.16240396387654324</v>
      </c>
      <c r="L21" s="46">
        <f t="shared" si="4"/>
        <v>1271.4574365472099</v>
      </c>
      <c r="M21" s="46">
        <f t="shared" si="5"/>
        <v>600.41045614729353</v>
      </c>
      <c r="N21" s="46">
        <f t="shared" si="11"/>
        <v>1.7426581904897651E-4</v>
      </c>
      <c r="O21" s="46">
        <f t="shared" si="12"/>
        <v>0</v>
      </c>
      <c r="P21" s="46" t="str">
        <f t="shared" si="6"/>
        <v/>
      </c>
      <c r="Q21" s="46"/>
      <c r="R21" s="46">
        <f t="shared" si="7"/>
        <v>0</v>
      </c>
      <c r="S21" s="46">
        <f t="shared" si="8"/>
        <v>0</v>
      </c>
      <c r="U21">
        <f t="shared" si="0"/>
        <v>0</v>
      </c>
      <c r="V21">
        <f t="shared" si="1"/>
        <v>1.7</v>
      </c>
      <c r="W21">
        <f t="shared" si="2"/>
        <v>0.47222222222222221</v>
      </c>
    </row>
    <row r="22" spans="2:23" x14ac:dyDescent="0.3">
      <c r="B22" s="29" t="s">
        <v>47</v>
      </c>
      <c r="C22" s="29">
        <v>14</v>
      </c>
      <c r="D22" s="29">
        <v>14</v>
      </c>
      <c r="E22" s="28">
        <v>5.4</v>
      </c>
      <c r="F22" s="45">
        <f t="shared" si="3"/>
        <v>1.5</v>
      </c>
      <c r="G22" s="46">
        <f t="shared" si="9"/>
        <v>1.1388888888888891</v>
      </c>
      <c r="H22" s="46">
        <f t="shared" si="10"/>
        <v>4.1000000000000005</v>
      </c>
      <c r="I22" s="46">
        <f>G22*'Input Data'!$B$7</f>
        <v>1842.0958333333338</v>
      </c>
      <c r="J22" s="46">
        <f>IF(F22=0,0,'Input Data'!$B$11*'Input Data'!$B$7*9.81)</f>
        <v>103.13669925000001</v>
      </c>
      <c r="K22" s="46">
        <f>'Input Data'!$B$10*'Input Data'!$B$9*'Input Data'!$B$13*WLTC_class_3!F22^2</f>
        <v>1.6386503760000004</v>
      </c>
      <c r="L22" s="46">
        <f t="shared" si="4"/>
        <v>1946.8711829593337</v>
      </c>
      <c r="M22" s="46">
        <f t="shared" si="5"/>
        <v>2920.3067744390005</v>
      </c>
      <c r="N22" s="46">
        <f t="shared" si="11"/>
        <v>9.8546214528203216E-4</v>
      </c>
      <c r="O22" s="46">
        <f t="shared" si="12"/>
        <v>0</v>
      </c>
      <c r="P22" s="46" t="str">
        <f t="shared" si="6"/>
        <v/>
      </c>
      <c r="Q22" s="46"/>
      <c r="R22" s="46">
        <f t="shared" si="7"/>
        <v>0</v>
      </c>
      <c r="S22" s="46">
        <f t="shared" si="8"/>
        <v>0</v>
      </c>
      <c r="U22">
        <f t="shared" si="0"/>
        <v>0</v>
      </c>
      <c r="V22">
        <f t="shared" si="1"/>
        <v>5.4</v>
      </c>
      <c r="W22">
        <f t="shared" si="2"/>
        <v>1.5</v>
      </c>
    </row>
    <row r="23" spans="2:23" x14ac:dyDescent="0.3">
      <c r="B23" s="29" t="s">
        <v>47</v>
      </c>
      <c r="C23" s="29">
        <v>15</v>
      </c>
      <c r="D23" s="29">
        <v>15</v>
      </c>
      <c r="E23" s="28">
        <v>9.9</v>
      </c>
      <c r="F23" s="45">
        <f t="shared" si="3"/>
        <v>2.75</v>
      </c>
      <c r="G23" s="46">
        <f t="shared" si="9"/>
        <v>1.0694444444444444</v>
      </c>
      <c r="H23" s="46">
        <f t="shared" si="10"/>
        <v>3.8499999999999996</v>
      </c>
      <c r="I23" s="46">
        <f>G23*'Input Data'!$B$7</f>
        <v>1729.7729166666668</v>
      </c>
      <c r="J23" s="46">
        <f>IF(F23=0,0,'Input Data'!$B$11*'Input Data'!$B$7*9.81)</f>
        <v>103.13669925000001</v>
      </c>
      <c r="K23" s="46">
        <f>'Input Data'!$B$10*'Input Data'!$B$9*'Input Data'!$B$13*WLTC_class_3!F23^2</f>
        <v>5.5076859860000011</v>
      </c>
      <c r="L23" s="46">
        <f t="shared" si="4"/>
        <v>1838.4173019026668</v>
      </c>
      <c r="M23" s="46">
        <f t="shared" si="5"/>
        <v>5055.6475802323339</v>
      </c>
      <c r="N23" s="46">
        <f t="shared" si="11"/>
        <v>2.3898086953465696E-3</v>
      </c>
      <c r="O23" s="46">
        <f t="shared" si="12"/>
        <v>0</v>
      </c>
      <c r="P23" s="46" t="str">
        <f t="shared" si="6"/>
        <v/>
      </c>
      <c r="Q23" s="46"/>
      <c r="R23" s="46">
        <f t="shared" si="7"/>
        <v>0</v>
      </c>
      <c r="S23" s="46">
        <f t="shared" si="8"/>
        <v>0</v>
      </c>
      <c r="U23">
        <f t="shared" si="0"/>
        <v>0</v>
      </c>
      <c r="V23">
        <f t="shared" si="1"/>
        <v>9.9</v>
      </c>
      <c r="W23">
        <f t="shared" si="2"/>
        <v>2.75</v>
      </c>
    </row>
    <row r="24" spans="2:23" x14ac:dyDescent="0.3">
      <c r="B24" s="29" t="s">
        <v>47</v>
      </c>
      <c r="C24" s="29">
        <v>16</v>
      </c>
      <c r="D24" s="29">
        <v>16</v>
      </c>
      <c r="E24" s="28">
        <v>13.1</v>
      </c>
      <c r="F24" s="45">
        <f t="shared" si="3"/>
        <v>3.6388888888888888</v>
      </c>
      <c r="G24" s="46">
        <f t="shared" si="9"/>
        <v>0.97222222222222199</v>
      </c>
      <c r="H24" s="46">
        <f t="shared" si="10"/>
        <v>3.4999999999999991</v>
      </c>
      <c r="I24" s="46">
        <f>G24*'Input Data'!$B$7</f>
        <v>1572.520833333333</v>
      </c>
      <c r="J24" s="46">
        <f>IF(F24=0,0,'Input Data'!$B$11*'Input Data'!$B$7*9.81)</f>
        <v>103.13669925000001</v>
      </c>
      <c r="K24" s="46">
        <f>'Input Data'!$B$10*'Input Data'!$B$9*'Input Data'!$B$13*WLTC_class_3!F24^2</f>
        <v>9.6436485262469152</v>
      </c>
      <c r="L24" s="46">
        <f t="shared" si="4"/>
        <v>1685.3011811095798</v>
      </c>
      <c r="M24" s="46">
        <f t="shared" si="5"/>
        <v>6132.6237423709708</v>
      </c>
      <c r="N24" s="46">
        <f t="shared" si="11"/>
        <v>4.0933152904496168E-3</v>
      </c>
      <c r="O24" s="46">
        <f t="shared" si="12"/>
        <v>0</v>
      </c>
      <c r="P24" s="46" t="str">
        <f t="shared" si="6"/>
        <v/>
      </c>
      <c r="Q24" s="46"/>
      <c r="R24" s="46">
        <f t="shared" si="7"/>
        <v>0</v>
      </c>
      <c r="S24" s="46">
        <f t="shared" si="8"/>
        <v>0</v>
      </c>
      <c r="U24">
        <f t="shared" si="0"/>
        <v>0</v>
      </c>
      <c r="V24">
        <f t="shared" si="1"/>
        <v>13.1</v>
      </c>
      <c r="W24">
        <f t="shared" si="2"/>
        <v>3.6388888888888888</v>
      </c>
    </row>
    <row r="25" spans="2:23" x14ac:dyDescent="0.3">
      <c r="B25" s="29" t="s">
        <v>47</v>
      </c>
      <c r="C25" s="29">
        <v>17</v>
      </c>
      <c r="D25" s="29">
        <v>17</v>
      </c>
      <c r="E25" s="28">
        <v>16.899999999999999</v>
      </c>
      <c r="F25" s="45">
        <f t="shared" si="3"/>
        <v>4.6944444444444446</v>
      </c>
      <c r="G25" s="46">
        <f t="shared" si="9"/>
        <v>1.1944444444444444</v>
      </c>
      <c r="H25" s="46">
        <f t="shared" si="10"/>
        <v>4.3</v>
      </c>
      <c r="I25" s="46">
        <f>G25*'Input Data'!$B$7</f>
        <v>1931.9541666666667</v>
      </c>
      <c r="J25" s="46">
        <f>IF(F25=0,0,'Input Data'!$B$11*'Input Data'!$B$7*9.81)</f>
        <v>103.13669925000001</v>
      </c>
      <c r="K25" s="46">
        <f>'Input Data'!$B$10*'Input Data'!$B$9*'Input Data'!$B$13*WLTC_class_3!F25^2</f>
        <v>16.049894852172844</v>
      </c>
      <c r="L25" s="46">
        <f t="shared" si="4"/>
        <v>2051.1407607688393</v>
      </c>
      <c r="M25" s="46">
        <f t="shared" si="5"/>
        <v>9628.9663491648298</v>
      </c>
      <c r="N25" s="46">
        <f t="shared" si="11"/>
        <v>6.7680281652176249E-3</v>
      </c>
      <c r="O25" s="46">
        <f t="shared" si="12"/>
        <v>0</v>
      </c>
      <c r="P25" s="46" t="str">
        <f t="shared" si="6"/>
        <v/>
      </c>
      <c r="Q25" s="46"/>
      <c r="R25" s="46">
        <f t="shared" si="7"/>
        <v>0</v>
      </c>
      <c r="S25" s="46">
        <f t="shared" si="8"/>
        <v>0</v>
      </c>
      <c r="U25">
        <f t="shared" si="0"/>
        <v>0</v>
      </c>
      <c r="V25">
        <f t="shared" si="1"/>
        <v>16.899999999999999</v>
      </c>
      <c r="W25">
        <f t="shared" si="2"/>
        <v>4.6944444444444438</v>
      </c>
    </row>
    <row r="26" spans="2:23" x14ac:dyDescent="0.3">
      <c r="B26" s="29" t="s">
        <v>47</v>
      </c>
      <c r="C26" s="29">
        <v>18</v>
      </c>
      <c r="D26" s="29">
        <v>18</v>
      </c>
      <c r="E26" s="28">
        <v>21.7</v>
      </c>
      <c r="F26" s="45">
        <f t="shared" si="3"/>
        <v>6.0277777777777777</v>
      </c>
      <c r="G26" s="46">
        <f t="shared" si="9"/>
        <v>1.2638888888888891</v>
      </c>
      <c r="H26" s="46">
        <f t="shared" si="10"/>
        <v>4.5500000000000007</v>
      </c>
      <c r="I26" s="46">
        <f>G26*'Input Data'!$B$7</f>
        <v>2044.2770833333336</v>
      </c>
      <c r="J26" s="46">
        <f>IF(F26=0,0,'Input Data'!$B$11*'Input Data'!$B$7*9.81)</f>
        <v>103.13669925000001</v>
      </c>
      <c r="K26" s="46">
        <f>'Input Data'!$B$10*'Input Data'!$B$9*'Input Data'!$B$13*WLTC_class_3!F26^2</f>
        <v>26.461730986098768</v>
      </c>
      <c r="L26" s="46">
        <f t="shared" si="4"/>
        <v>2173.8755135694323</v>
      </c>
      <c r="M26" s="46">
        <f t="shared" si="5"/>
        <v>13103.638512349078</v>
      </c>
      <c r="N26" s="46">
        <f t="shared" si="11"/>
        <v>1.0407927751981258E-2</v>
      </c>
      <c r="O26" s="46">
        <f t="shared" si="12"/>
        <v>0</v>
      </c>
      <c r="P26" s="46" t="str">
        <f t="shared" si="6"/>
        <v/>
      </c>
      <c r="Q26" s="46"/>
      <c r="R26" s="46">
        <f t="shared" si="7"/>
        <v>0</v>
      </c>
      <c r="S26" s="46">
        <f t="shared" si="8"/>
        <v>0</v>
      </c>
      <c r="U26">
        <f t="shared" si="0"/>
        <v>0</v>
      </c>
      <c r="V26">
        <f t="shared" si="1"/>
        <v>21.7</v>
      </c>
      <c r="W26">
        <f t="shared" si="2"/>
        <v>6.0277777777777777</v>
      </c>
    </row>
    <row r="27" spans="2:23" x14ac:dyDescent="0.3">
      <c r="B27" s="29" t="s">
        <v>47</v>
      </c>
      <c r="C27" s="29">
        <v>19</v>
      </c>
      <c r="D27" s="29">
        <v>19</v>
      </c>
      <c r="E27" s="28">
        <v>26</v>
      </c>
      <c r="F27" s="45">
        <f t="shared" si="3"/>
        <v>7.2222222222222223</v>
      </c>
      <c r="G27" s="46">
        <f t="shared" si="9"/>
        <v>0.80555555555555558</v>
      </c>
      <c r="H27" s="46">
        <f t="shared" si="10"/>
        <v>2.9000000000000004</v>
      </c>
      <c r="I27" s="46">
        <f>G27*'Input Data'!$B$7</f>
        <v>1302.9458333333334</v>
      </c>
      <c r="J27" s="46">
        <f>IF(F27=0,0,'Input Data'!$B$11*'Input Data'!$B$7*9.81)</f>
        <v>103.13669925000001</v>
      </c>
      <c r="K27" s="46">
        <f>'Input Data'!$B$10*'Input Data'!$B$9*'Input Data'!$B$13*WLTC_class_3!F27^2</f>
        <v>37.987916809876552</v>
      </c>
      <c r="L27" s="46">
        <f t="shared" si="4"/>
        <v>1444.0704493932101</v>
      </c>
      <c r="M27" s="46">
        <f t="shared" si="5"/>
        <v>10429.397690062073</v>
      </c>
      <c r="N27" s="46">
        <f t="shared" si="11"/>
        <v>1.3304982665887389E-2</v>
      </c>
      <c r="O27" s="46">
        <f t="shared" si="12"/>
        <v>0</v>
      </c>
      <c r="P27" s="46" t="str">
        <f t="shared" si="6"/>
        <v/>
      </c>
      <c r="Q27" s="46"/>
      <c r="R27" s="46">
        <f t="shared" si="7"/>
        <v>0</v>
      </c>
      <c r="S27" s="46">
        <f t="shared" si="8"/>
        <v>0</v>
      </c>
      <c r="U27">
        <f t="shared" si="0"/>
        <v>0</v>
      </c>
      <c r="V27">
        <f t="shared" si="1"/>
        <v>26</v>
      </c>
      <c r="W27">
        <f t="shared" si="2"/>
        <v>7.2222222222222223</v>
      </c>
    </row>
    <row r="28" spans="2:23" x14ac:dyDescent="0.3">
      <c r="B28" s="29" t="s">
        <v>47</v>
      </c>
      <c r="C28" s="29">
        <v>20</v>
      </c>
      <c r="D28" s="29">
        <v>20</v>
      </c>
      <c r="E28" s="28">
        <v>27.5</v>
      </c>
      <c r="F28" s="45">
        <f t="shared" si="3"/>
        <v>7.6388888888888893</v>
      </c>
      <c r="G28" s="46">
        <f t="shared" si="9"/>
        <v>0.29166666666666685</v>
      </c>
      <c r="H28" s="46">
        <f t="shared" si="10"/>
        <v>1.0500000000000007</v>
      </c>
      <c r="I28" s="46">
        <f>G28*'Input Data'!$B$7</f>
        <v>471.75625000000031</v>
      </c>
      <c r="J28" s="46">
        <f>IF(F28=0,0,'Input Data'!$B$11*'Input Data'!$B$7*9.81)</f>
        <v>103.13669925000001</v>
      </c>
      <c r="K28" s="46">
        <f>'Input Data'!$B$10*'Input Data'!$B$9*'Input Data'!$B$13*WLTC_class_3!F28^2</f>
        <v>42.497577052469147</v>
      </c>
      <c r="L28" s="46">
        <f t="shared" si="4"/>
        <v>617.39052630246954</v>
      </c>
      <c r="M28" s="46">
        <f t="shared" si="5"/>
        <v>4716.1776314771978</v>
      </c>
      <c r="N28" s="46">
        <f t="shared" si="11"/>
        <v>1.4615032007964388E-2</v>
      </c>
      <c r="O28" s="46">
        <f t="shared" si="12"/>
        <v>0</v>
      </c>
      <c r="P28" s="46" t="str">
        <f t="shared" si="6"/>
        <v/>
      </c>
      <c r="Q28" s="46"/>
      <c r="R28" s="46">
        <f t="shared" si="7"/>
        <v>0</v>
      </c>
      <c r="S28" s="46">
        <f t="shared" si="8"/>
        <v>0</v>
      </c>
      <c r="U28">
        <f t="shared" si="0"/>
        <v>0</v>
      </c>
      <c r="V28">
        <f t="shared" si="1"/>
        <v>27.5</v>
      </c>
      <c r="W28">
        <f t="shared" si="2"/>
        <v>7.6388888888888884</v>
      </c>
    </row>
    <row r="29" spans="2:23" x14ac:dyDescent="0.3">
      <c r="B29" s="29" t="s">
        <v>47</v>
      </c>
      <c r="C29" s="29">
        <v>21</v>
      </c>
      <c r="D29" s="29">
        <v>21</v>
      </c>
      <c r="E29" s="28">
        <v>28.1</v>
      </c>
      <c r="F29" s="45">
        <f t="shared" si="3"/>
        <v>7.8055555555555554</v>
      </c>
      <c r="G29" s="46">
        <f t="shared" si="9"/>
        <v>0.1111111111111112</v>
      </c>
      <c r="H29" s="46">
        <f t="shared" si="10"/>
        <v>0.40000000000000036</v>
      </c>
      <c r="I29" s="46">
        <f>G29*'Input Data'!$B$7</f>
        <v>179.71666666666681</v>
      </c>
      <c r="J29" s="46">
        <f>IF(F29=0,0,'Input Data'!$B$11*'Input Data'!$B$7*9.81)</f>
        <v>103.13669925000001</v>
      </c>
      <c r="K29" s="46">
        <f>'Input Data'!$B$10*'Input Data'!$B$9*'Input Data'!$B$13*WLTC_class_3!F29^2</f>
        <v>44.372247029950628</v>
      </c>
      <c r="L29" s="46">
        <f t="shared" si="4"/>
        <v>327.22561294661745</v>
      </c>
      <c r="M29" s="46">
        <f t="shared" si="5"/>
        <v>2554.1777010555415</v>
      </c>
      <c r="N29" s="46">
        <f t="shared" si="11"/>
        <v>1.5324525813813149E-2</v>
      </c>
      <c r="O29" s="46">
        <f t="shared" si="12"/>
        <v>0</v>
      </c>
      <c r="P29" s="46" t="str">
        <f t="shared" si="6"/>
        <v/>
      </c>
      <c r="Q29" s="46"/>
      <c r="R29" s="46">
        <f t="shared" si="7"/>
        <v>0</v>
      </c>
      <c r="S29" s="46">
        <f t="shared" si="8"/>
        <v>0</v>
      </c>
      <c r="U29">
        <f t="shared" si="0"/>
        <v>0</v>
      </c>
      <c r="V29">
        <f t="shared" si="1"/>
        <v>28.1</v>
      </c>
      <c r="W29">
        <f t="shared" si="2"/>
        <v>7.8055555555555554</v>
      </c>
    </row>
    <row r="30" spans="2:23" x14ac:dyDescent="0.3">
      <c r="B30" s="29" t="s">
        <v>47</v>
      </c>
      <c r="C30" s="29">
        <v>22</v>
      </c>
      <c r="D30" s="29">
        <v>22</v>
      </c>
      <c r="E30" s="28">
        <v>28.3</v>
      </c>
      <c r="F30" s="45">
        <f t="shared" si="3"/>
        <v>7.8611111111111107</v>
      </c>
      <c r="G30" s="46">
        <f t="shared" si="9"/>
        <v>9.7222222222222127E-2</v>
      </c>
      <c r="H30" s="46">
        <f t="shared" si="10"/>
        <v>0.34999999999999964</v>
      </c>
      <c r="I30" s="46">
        <f>G30*'Input Data'!$B$7</f>
        <v>157.25208333333319</v>
      </c>
      <c r="J30" s="46">
        <f>IF(F30=0,0,'Input Data'!$B$11*'Input Data'!$B$7*9.81)</f>
        <v>103.13669925000001</v>
      </c>
      <c r="K30" s="46">
        <f>'Input Data'!$B$10*'Input Data'!$B$9*'Input Data'!$B$13*WLTC_class_3!F30^2</f>
        <v>45.006128245358028</v>
      </c>
      <c r="L30" s="46">
        <f t="shared" si="4"/>
        <v>305.3949108286912</v>
      </c>
      <c r="M30" s="46">
        <f t="shared" si="5"/>
        <v>2400.7433267922111</v>
      </c>
      <c r="N30" s="46">
        <f t="shared" si="11"/>
        <v>1.5991398960144319E-2</v>
      </c>
      <c r="O30" s="46">
        <f t="shared" si="12"/>
        <v>0</v>
      </c>
      <c r="P30" s="46" t="str">
        <f t="shared" si="6"/>
        <v/>
      </c>
      <c r="Q30" s="46"/>
      <c r="R30" s="46">
        <f t="shared" si="7"/>
        <v>0</v>
      </c>
      <c r="S30" s="46">
        <f t="shared" si="8"/>
        <v>0</v>
      </c>
      <c r="U30">
        <f t="shared" si="0"/>
        <v>0</v>
      </c>
      <c r="V30">
        <f t="shared" si="1"/>
        <v>28.3</v>
      </c>
      <c r="W30">
        <f t="shared" si="2"/>
        <v>7.8611111111111107</v>
      </c>
    </row>
    <row r="31" spans="2:23" x14ac:dyDescent="0.3">
      <c r="B31" s="29" t="s">
        <v>47</v>
      </c>
      <c r="C31" s="29">
        <v>23</v>
      </c>
      <c r="D31" s="29">
        <v>23</v>
      </c>
      <c r="E31" s="28">
        <v>28.8</v>
      </c>
      <c r="F31" s="45">
        <f t="shared" si="3"/>
        <v>8</v>
      </c>
      <c r="G31" s="46">
        <f t="shared" si="9"/>
        <v>0.1111111111111112</v>
      </c>
      <c r="H31" s="46">
        <f t="shared" si="10"/>
        <v>0.40000000000000036</v>
      </c>
      <c r="I31" s="46">
        <f>G31*'Input Data'!$B$7</f>
        <v>179.71666666666681</v>
      </c>
      <c r="J31" s="46">
        <f>IF(F31=0,0,'Input Data'!$B$11*'Input Data'!$B$7*9.81)</f>
        <v>103.13669925000001</v>
      </c>
      <c r="K31" s="46">
        <f>'Input Data'!$B$10*'Input Data'!$B$9*'Input Data'!$B$13*WLTC_class_3!F31^2</f>
        <v>46.61049958400001</v>
      </c>
      <c r="L31" s="46">
        <f t="shared" si="4"/>
        <v>329.46386550066683</v>
      </c>
      <c r="M31" s="46">
        <f t="shared" si="5"/>
        <v>2635.7109240053346</v>
      </c>
      <c r="N31" s="46">
        <f t="shared" si="11"/>
        <v>1.6723540883479132E-2</v>
      </c>
      <c r="O31" s="46">
        <f t="shared" si="12"/>
        <v>0</v>
      </c>
      <c r="P31" s="46" t="str">
        <f t="shared" si="6"/>
        <v/>
      </c>
      <c r="Q31" s="46"/>
      <c r="R31" s="46">
        <f t="shared" si="7"/>
        <v>0</v>
      </c>
      <c r="S31" s="46">
        <f t="shared" si="8"/>
        <v>0</v>
      </c>
      <c r="U31">
        <f t="shared" si="0"/>
        <v>0</v>
      </c>
      <c r="V31">
        <f t="shared" si="1"/>
        <v>28.8</v>
      </c>
      <c r="W31">
        <f t="shared" si="2"/>
        <v>8</v>
      </c>
    </row>
    <row r="32" spans="2:23" x14ac:dyDescent="0.3">
      <c r="B32" s="29" t="s">
        <v>47</v>
      </c>
      <c r="C32" s="29">
        <v>24</v>
      </c>
      <c r="D32" s="29">
        <v>24</v>
      </c>
      <c r="E32" s="28">
        <v>29.1</v>
      </c>
      <c r="F32" s="45">
        <f t="shared" si="3"/>
        <v>8.0833333333333339</v>
      </c>
      <c r="G32" s="46">
        <f t="shared" si="9"/>
        <v>0.27777777777777779</v>
      </c>
      <c r="H32" s="46">
        <f t="shared" si="10"/>
        <v>1</v>
      </c>
      <c r="I32" s="46">
        <f>G32*'Input Data'!$B$7</f>
        <v>449.29166666666669</v>
      </c>
      <c r="J32" s="46">
        <f>IF(F32=0,0,'Input Data'!$B$11*'Input Data'!$B$7*9.81)</f>
        <v>103.13669925000001</v>
      </c>
      <c r="K32" s="46">
        <f>'Input Data'!$B$10*'Input Data'!$B$9*'Input Data'!$B$13*WLTC_class_3!F32^2</f>
        <v>47.58660922155557</v>
      </c>
      <c r="L32" s="46">
        <f t="shared" si="4"/>
        <v>600.01497513822233</v>
      </c>
      <c r="M32" s="46">
        <f t="shared" si="5"/>
        <v>4850.1210490339645</v>
      </c>
      <c r="N32" s="46">
        <f t="shared" si="11"/>
        <v>1.8070796730433013E-2</v>
      </c>
      <c r="O32" s="46">
        <f t="shared" si="12"/>
        <v>0</v>
      </c>
      <c r="P32" s="46" t="str">
        <f t="shared" si="6"/>
        <v/>
      </c>
      <c r="Q32" s="46"/>
      <c r="R32" s="46">
        <f t="shared" si="7"/>
        <v>0</v>
      </c>
      <c r="S32" s="46">
        <f t="shared" si="8"/>
        <v>0</v>
      </c>
      <c r="U32">
        <f t="shared" si="0"/>
        <v>0</v>
      </c>
      <c r="V32">
        <f t="shared" si="1"/>
        <v>29.1</v>
      </c>
      <c r="W32">
        <f t="shared" si="2"/>
        <v>8.0833333333333339</v>
      </c>
    </row>
    <row r="33" spans="2:23" x14ac:dyDescent="0.3">
      <c r="B33" s="29" t="s">
        <v>47</v>
      </c>
      <c r="C33" s="29">
        <v>25</v>
      </c>
      <c r="D33" s="29">
        <v>25</v>
      </c>
      <c r="E33" s="28">
        <v>30.8</v>
      </c>
      <c r="F33" s="45">
        <f t="shared" si="3"/>
        <v>8.5555555555555554</v>
      </c>
      <c r="G33" s="46">
        <f t="shared" si="9"/>
        <v>0.38888888888888851</v>
      </c>
      <c r="H33" s="46">
        <f t="shared" si="10"/>
        <v>1.3999999999999986</v>
      </c>
      <c r="I33" s="46">
        <f>G33*'Input Data'!$B$7</f>
        <v>629.00833333333276</v>
      </c>
      <c r="J33" s="46">
        <f>IF(F33=0,0,'Input Data'!$B$11*'Input Data'!$B$7*9.81)</f>
        <v>103.13669925000001</v>
      </c>
      <c r="K33" s="46">
        <f>'Input Data'!$B$10*'Input Data'!$B$9*'Input Data'!$B$13*WLTC_class_3!F33^2</f>
        <v>53.308960654617294</v>
      </c>
      <c r="L33" s="46">
        <f t="shared" si="4"/>
        <v>785.45399323795004</v>
      </c>
      <c r="M33" s="46">
        <f t="shared" si="5"/>
        <v>6719.9952754802389</v>
      </c>
      <c r="N33" s="46">
        <f t="shared" si="11"/>
        <v>1.9937462084733078E-2</v>
      </c>
      <c r="O33" s="46">
        <f t="shared" si="12"/>
        <v>0</v>
      </c>
      <c r="P33" s="46" t="str">
        <f t="shared" si="6"/>
        <v/>
      </c>
      <c r="Q33" s="46"/>
      <c r="R33" s="46">
        <f t="shared" si="7"/>
        <v>0</v>
      </c>
      <c r="S33" s="46">
        <f t="shared" si="8"/>
        <v>0</v>
      </c>
      <c r="U33">
        <f t="shared" si="0"/>
        <v>0</v>
      </c>
      <c r="V33">
        <f t="shared" si="1"/>
        <v>30.8</v>
      </c>
      <c r="W33">
        <f t="shared" si="2"/>
        <v>8.5555555555555554</v>
      </c>
    </row>
    <row r="34" spans="2:23" x14ac:dyDescent="0.3">
      <c r="B34" s="29" t="s">
        <v>47</v>
      </c>
      <c r="C34" s="29">
        <v>26</v>
      </c>
      <c r="D34" s="29">
        <v>26</v>
      </c>
      <c r="E34" s="28">
        <v>31.9</v>
      </c>
      <c r="F34" s="45">
        <f t="shared" si="3"/>
        <v>8.8611111111111107</v>
      </c>
      <c r="G34" s="46">
        <f t="shared" si="9"/>
        <v>0.45833333333333343</v>
      </c>
      <c r="H34" s="46">
        <f t="shared" si="10"/>
        <v>1.6500000000000004</v>
      </c>
      <c r="I34" s="46">
        <f>G34*'Input Data'!$B$7</f>
        <v>741.33125000000018</v>
      </c>
      <c r="J34" s="46">
        <f>IF(F34=0,0,'Input Data'!$B$11*'Input Data'!$B$7*9.81)</f>
        <v>103.13669925000001</v>
      </c>
      <c r="K34" s="46">
        <f>'Input Data'!$B$10*'Input Data'!$B$9*'Input Data'!$B$13*WLTC_class_3!F34^2</f>
        <v>57.184739681802476</v>
      </c>
      <c r="L34" s="46">
        <f t="shared" si="4"/>
        <v>901.65268893180269</v>
      </c>
      <c r="M34" s="46">
        <f t="shared" si="5"/>
        <v>7989.6446602568067</v>
      </c>
      <c r="N34" s="46">
        <f t="shared" si="11"/>
        <v>2.2156807823693302E-2</v>
      </c>
      <c r="O34" s="46">
        <f t="shared" si="12"/>
        <v>0</v>
      </c>
      <c r="P34" s="46" t="str">
        <f t="shared" si="6"/>
        <v/>
      </c>
      <c r="Q34" s="46"/>
      <c r="R34" s="46">
        <f t="shared" si="7"/>
        <v>0</v>
      </c>
      <c r="S34" s="46">
        <f t="shared" si="8"/>
        <v>0</v>
      </c>
      <c r="U34">
        <f t="shared" si="0"/>
        <v>0</v>
      </c>
      <c r="V34">
        <f t="shared" si="1"/>
        <v>31.9</v>
      </c>
      <c r="W34">
        <f t="shared" si="2"/>
        <v>8.8611111111111107</v>
      </c>
    </row>
    <row r="35" spans="2:23" x14ac:dyDescent="0.3">
      <c r="B35" s="29" t="s">
        <v>47</v>
      </c>
      <c r="C35" s="29">
        <v>27</v>
      </c>
      <c r="D35" s="29">
        <v>27</v>
      </c>
      <c r="E35" s="28">
        <v>34.1</v>
      </c>
      <c r="F35" s="45">
        <f t="shared" si="3"/>
        <v>9.4722222222222214</v>
      </c>
      <c r="G35" s="46">
        <f t="shared" si="9"/>
        <v>0.65277777777777812</v>
      </c>
      <c r="H35" s="46">
        <f t="shared" si="10"/>
        <v>2.3500000000000014</v>
      </c>
      <c r="I35" s="46">
        <f>G35*'Input Data'!$B$7</f>
        <v>1055.8354166666672</v>
      </c>
      <c r="J35" s="46">
        <f>IF(F35=0,0,'Input Data'!$B$11*'Input Data'!$B$7*9.81)</f>
        <v>103.13669925000001</v>
      </c>
      <c r="K35" s="46">
        <f>'Input Data'!$B$10*'Input Data'!$B$9*'Input Data'!$B$13*WLTC_class_3!F35^2</f>
        <v>65.344274475876546</v>
      </c>
      <c r="L35" s="46">
        <f t="shared" si="4"/>
        <v>1224.3163903925438</v>
      </c>
      <c r="M35" s="46">
        <f t="shared" si="5"/>
        <v>11596.996920107149</v>
      </c>
      <c r="N35" s="46">
        <f t="shared" si="11"/>
        <v>2.5378195857056397E-2</v>
      </c>
      <c r="O35" s="46">
        <f t="shared" si="12"/>
        <v>0</v>
      </c>
      <c r="P35" s="46" t="str">
        <f t="shared" si="6"/>
        <v/>
      </c>
      <c r="Q35" s="46"/>
      <c r="R35" s="46">
        <f t="shared" si="7"/>
        <v>0</v>
      </c>
      <c r="S35" s="46">
        <f t="shared" si="8"/>
        <v>0</v>
      </c>
      <c r="U35">
        <f t="shared" si="0"/>
        <v>0</v>
      </c>
      <c r="V35">
        <f t="shared" si="1"/>
        <v>34.1</v>
      </c>
      <c r="W35">
        <f t="shared" si="2"/>
        <v>9.4722222222222232</v>
      </c>
    </row>
    <row r="36" spans="2:23" x14ac:dyDescent="0.3">
      <c r="B36" s="29" t="s">
        <v>47</v>
      </c>
      <c r="C36" s="29">
        <v>28</v>
      </c>
      <c r="D36" s="29">
        <v>28</v>
      </c>
      <c r="E36" s="28">
        <v>36.6</v>
      </c>
      <c r="F36" s="45">
        <f t="shared" si="3"/>
        <v>10.166666666666666</v>
      </c>
      <c r="G36" s="46">
        <f t="shared" si="9"/>
        <v>0.69444444444444442</v>
      </c>
      <c r="H36" s="46">
        <f t="shared" si="10"/>
        <v>2.5</v>
      </c>
      <c r="I36" s="46">
        <f>G36*'Input Data'!$B$7</f>
        <v>1123.2291666666667</v>
      </c>
      <c r="J36" s="46">
        <f>IF(F36=0,0,'Input Data'!$B$11*'Input Data'!$B$7*9.81)</f>
        <v>103.13669925000001</v>
      </c>
      <c r="K36" s="46">
        <f>'Input Data'!$B$10*'Input Data'!$B$9*'Input Data'!$B$13*WLTC_class_3!F36^2</f>
        <v>75.276766038222235</v>
      </c>
      <c r="L36" s="46">
        <f t="shared" si="4"/>
        <v>1301.6426319548889</v>
      </c>
      <c r="M36" s="46">
        <f t="shared" si="5"/>
        <v>13233.366758208036</v>
      </c>
      <c r="N36" s="46">
        <f t="shared" si="11"/>
        <v>2.9054131067669742E-2</v>
      </c>
      <c r="O36" s="46">
        <f t="shared" si="12"/>
        <v>0</v>
      </c>
      <c r="P36" s="46" t="str">
        <f t="shared" si="6"/>
        <v/>
      </c>
      <c r="Q36" s="46"/>
      <c r="R36" s="46">
        <f t="shared" si="7"/>
        <v>0</v>
      </c>
      <c r="S36" s="46">
        <f t="shared" si="8"/>
        <v>0</v>
      </c>
      <c r="U36">
        <f t="shared" si="0"/>
        <v>0</v>
      </c>
      <c r="V36">
        <f t="shared" si="1"/>
        <v>36.6</v>
      </c>
      <c r="W36">
        <f t="shared" si="2"/>
        <v>10.166666666666666</v>
      </c>
    </row>
    <row r="37" spans="2:23" x14ac:dyDescent="0.3">
      <c r="B37" s="29" t="s">
        <v>47</v>
      </c>
      <c r="C37" s="29">
        <v>29</v>
      </c>
      <c r="D37" s="29">
        <v>29</v>
      </c>
      <c r="E37" s="28">
        <v>39.1</v>
      </c>
      <c r="F37" s="45">
        <f t="shared" si="3"/>
        <v>10.861111111111111</v>
      </c>
      <c r="G37" s="46">
        <f t="shared" si="9"/>
        <v>0.65277777777777712</v>
      </c>
      <c r="H37" s="46">
        <f t="shared" si="10"/>
        <v>2.3499999999999979</v>
      </c>
      <c r="I37" s="46">
        <f>G37*'Input Data'!$B$7</f>
        <v>1055.8354166666657</v>
      </c>
      <c r="J37" s="46">
        <f>IF(F37=0,0,'Input Data'!$B$11*'Input Data'!$B$7*9.81)</f>
        <v>103.13669925000001</v>
      </c>
      <c r="K37" s="46">
        <f>'Input Data'!$B$10*'Input Data'!$B$9*'Input Data'!$B$13*WLTC_class_3!F37^2</f>
        <v>85.911696890691374</v>
      </c>
      <c r="L37" s="46">
        <f t="shared" si="4"/>
        <v>1244.8838128073571</v>
      </c>
      <c r="M37" s="46">
        <f t="shared" si="5"/>
        <v>13520.82141132435</v>
      </c>
      <c r="N37" s="46">
        <f t="shared" si="11"/>
        <v>3.2809914793037617E-2</v>
      </c>
      <c r="O37" s="46">
        <f t="shared" si="12"/>
        <v>0</v>
      </c>
      <c r="P37" s="46" t="str">
        <f t="shared" si="6"/>
        <v/>
      </c>
      <c r="Q37" s="46"/>
      <c r="R37" s="46">
        <f t="shared" si="7"/>
        <v>0</v>
      </c>
      <c r="S37" s="46">
        <f t="shared" si="8"/>
        <v>0</v>
      </c>
      <c r="U37">
        <f t="shared" si="0"/>
        <v>0</v>
      </c>
      <c r="V37">
        <f t="shared" si="1"/>
        <v>39.1</v>
      </c>
      <c r="W37">
        <f t="shared" si="2"/>
        <v>10.861111111111111</v>
      </c>
    </row>
    <row r="38" spans="2:23" x14ac:dyDescent="0.3">
      <c r="B38" s="29" t="s">
        <v>47</v>
      </c>
      <c r="C38" s="29">
        <v>30</v>
      </c>
      <c r="D38" s="29">
        <v>30</v>
      </c>
      <c r="E38" s="28">
        <v>41.3</v>
      </c>
      <c r="F38" s="45">
        <f t="shared" si="3"/>
        <v>11.472222222222221</v>
      </c>
      <c r="G38" s="46">
        <f t="shared" si="9"/>
        <v>0.47222222222222199</v>
      </c>
      <c r="H38" s="46">
        <f t="shared" si="10"/>
        <v>1.6999999999999993</v>
      </c>
      <c r="I38" s="46">
        <f>G38*'Input Data'!$B$7</f>
        <v>763.79583333333301</v>
      </c>
      <c r="J38" s="46">
        <f>IF(F38=0,0,'Input Data'!$B$11*'Input Data'!$B$7*9.81)</f>
        <v>103.13669925000001</v>
      </c>
      <c r="K38" s="46">
        <f>'Input Data'!$B$10*'Input Data'!$B$9*'Input Data'!$B$13*WLTC_class_3!F38^2</f>
        <v>95.85149382165433</v>
      </c>
      <c r="L38" s="46">
        <f t="shared" si="4"/>
        <v>962.78402640498734</v>
      </c>
      <c r="M38" s="46">
        <f t="shared" si="5"/>
        <v>11045.272302923882</v>
      </c>
      <c r="N38" s="46">
        <f t="shared" si="11"/>
        <v>3.5878045988294249E-2</v>
      </c>
      <c r="O38" s="46">
        <f t="shared" si="12"/>
        <v>0</v>
      </c>
      <c r="P38" s="46" t="str">
        <f t="shared" si="6"/>
        <v/>
      </c>
      <c r="Q38" s="46"/>
      <c r="R38" s="46">
        <f t="shared" si="7"/>
        <v>0</v>
      </c>
      <c r="S38" s="46">
        <f t="shared" si="8"/>
        <v>0</v>
      </c>
      <c r="U38">
        <f t="shared" si="0"/>
        <v>0</v>
      </c>
      <c r="V38">
        <f t="shared" si="1"/>
        <v>41.3</v>
      </c>
      <c r="W38">
        <f t="shared" si="2"/>
        <v>11.472222222222221</v>
      </c>
    </row>
    <row r="39" spans="2:23" x14ac:dyDescent="0.3">
      <c r="B39" s="29" t="s">
        <v>47</v>
      </c>
      <c r="C39" s="29">
        <v>31</v>
      </c>
      <c r="D39" s="29">
        <v>31</v>
      </c>
      <c r="E39" s="28">
        <v>42.5</v>
      </c>
      <c r="F39" s="45">
        <f t="shared" si="3"/>
        <v>11.805555555555555</v>
      </c>
      <c r="G39" s="46">
        <f t="shared" si="9"/>
        <v>0.27777777777777779</v>
      </c>
      <c r="H39" s="46">
        <f t="shared" si="10"/>
        <v>1</v>
      </c>
      <c r="I39" s="46">
        <f>G39*'Input Data'!$B$7</f>
        <v>449.29166666666669</v>
      </c>
      <c r="J39" s="46">
        <f>IF(F39=0,0,'Input Data'!$B$11*'Input Data'!$B$7*9.81)</f>
        <v>103.13669925000001</v>
      </c>
      <c r="K39" s="46">
        <f>'Input Data'!$B$10*'Input Data'!$B$9*'Input Data'!$B$13*WLTC_class_3!F39^2</f>
        <v>101.50247742283952</v>
      </c>
      <c r="L39" s="46">
        <f t="shared" si="4"/>
        <v>653.93084333950628</v>
      </c>
      <c r="M39" s="46">
        <f t="shared" si="5"/>
        <v>7720.0169005358375</v>
      </c>
      <c r="N39" s="46">
        <f t="shared" si="11"/>
        <v>3.8022495127331982E-2</v>
      </c>
      <c r="O39" s="46">
        <f t="shared" si="12"/>
        <v>0</v>
      </c>
      <c r="P39" s="46" t="str">
        <f t="shared" si="6"/>
        <v/>
      </c>
      <c r="Q39" s="46"/>
      <c r="R39" s="46">
        <f t="shared" si="7"/>
        <v>0</v>
      </c>
      <c r="S39" s="46">
        <f t="shared" si="8"/>
        <v>0</v>
      </c>
      <c r="U39">
        <f t="shared" si="0"/>
        <v>0</v>
      </c>
      <c r="V39">
        <f t="shared" si="1"/>
        <v>42.5</v>
      </c>
      <c r="W39">
        <f t="shared" si="2"/>
        <v>11.805555555555555</v>
      </c>
    </row>
    <row r="40" spans="2:23" x14ac:dyDescent="0.3">
      <c r="B40" s="29" t="s">
        <v>47</v>
      </c>
      <c r="C40" s="29">
        <v>32</v>
      </c>
      <c r="D40" s="29">
        <v>32</v>
      </c>
      <c r="E40" s="28">
        <v>43.3</v>
      </c>
      <c r="F40" s="45">
        <f t="shared" si="3"/>
        <v>12.027777777777779</v>
      </c>
      <c r="G40" s="46">
        <f t="shared" si="9"/>
        <v>0.19444444444444425</v>
      </c>
      <c r="H40" s="46">
        <f t="shared" si="10"/>
        <v>0.69999999999999929</v>
      </c>
      <c r="I40" s="46">
        <f>G40*'Input Data'!$B$7</f>
        <v>314.50416666666638</v>
      </c>
      <c r="J40" s="46">
        <f>IF(F40=0,0,'Input Data'!$B$11*'Input Data'!$B$7*9.81)</f>
        <v>103.13669925000001</v>
      </c>
      <c r="K40" s="46">
        <f>'Input Data'!$B$10*'Input Data'!$B$9*'Input Data'!$B$13*WLTC_class_3!F40^2</f>
        <v>105.35971205276547</v>
      </c>
      <c r="L40" s="46">
        <f t="shared" si="4"/>
        <v>523.00057796943179</v>
      </c>
      <c r="M40" s="46">
        <f t="shared" si="5"/>
        <v>6290.5347294656658</v>
      </c>
      <c r="N40" s="46">
        <f t="shared" si="11"/>
        <v>3.976986588551689E-2</v>
      </c>
      <c r="O40" s="46">
        <f t="shared" si="12"/>
        <v>0</v>
      </c>
      <c r="P40" s="46" t="str">
        <f t="shared" si="6"/>
        <v/>
      </c>
      <c r="Q40" s="46"/>
      <c r="R40" s="46">
        <f t="shared" si="7"/>
        <v>0</v>
      </c>
      <c r="S40" s="46">
        <f t="shared" si="8"/>
        <v>0</v>
      </c>
      <c r="U40">
        <f t="shared" si="0"/>
        <v>0</v>
      </c>
      <c r="V40">
        <f t="shared" si="1"/>
        <v>43.3</v>
      </c>
      <c r="W40">
        <f t="shared" si="2"/>
        <v>12.027777777777777</v>
      </c>
    </row>
    <row r="41" spans="2:23" x14ac:dyDescent="0.3">
      <c r="B41" s="29" t="s">
        <v>47</v>
      </c>
      <c r="C41" s="29">
        <v>33</v>
      </c>
      <c r="D41" s="29">
        <v>33</v>
      </c>
      <c r="E41" s="28">
        <v>43.9</v>
      </c>
      <c r="F41" s="45">
        <f t="shared" si="3"/>
        <v>12.194444444444445</v>
      </c>
      <c r="G41" s="46">
        <f t="shared" si="9"/>
        <v>0.15277777777777798</v>
      </c>
      <c r="H41" s="46">
        <f t="shared" si="10"/>
        <v>0.55000000000000071</v>
      </c>
      <c r="I41" s="46">
        <f>G41*'Input Data'!$B$7</f>
        <v>247.11041666666702</v>
      </c>
      <c r="J41" s="46">
        <f>IF(F41=0,0,'Input Data'!$B$11*'Input Data'!$B$7*9.81)</f>
        <v>103.13669925000001</v>
      </c>
      <c r="K41" s="46">
        <f>'Input Data'!$B$10*'Input Data'!$B$9*'Input Data'!$B$13*WLTC_class_3!F41^2</f>
        <v>108.2998419455062</v>
      </c>
      <c r="L41" s="46">
        <f t="shared" si="4"/>
        <v>458.54695786217326</v>
      </c>
      <c r="M41" s="46">
        <f t="shared" si="5"/>
        <v>5591.7254028192792</v>
      </c>
      <c r="N41" s="46">
        <f t="shared" si="11"/>
        <v>4.1323122941855576E-2</v>
      </c>
      <c r="O41" s="46">
        <f t="shared" si="12"/>
        <v>0</v>
      </c>
      <c r="P41" s="46" t="str">
        <f t="shared" si="6"/>
        <v/>
      </c>
      <c r="Q41" s="46"/>
      <c r="R41" s="46">
        <f t="shared" si="7"/>
        <v>0</v>
      </c>
      <c r="S41" s="46">
        <f t="shared" si="8"/>
        <v>0</v>
      </c>
      <c r="U41">
        <f t="shared" si="0"/>
        <v>0</v>
      </c>
      <c r="V41">
        <f t="shared" si="1"/>
        <v>43.9</v>
      </c>
      <c r="W41">
        <f t="shared" si="2"/>
        <v>12.194444444444443</v>
      </c>
    </row>
    <row r="42" spans="2:23" x14ac:dyDescent="0.3">
      <c r="B42" s="29" t="s">
        <v>47</v>
      </c>
      <c r="C42" s="29">
        <v>34</v>
      </c>
      <c r="D42" s="29">
        <v>34</v>
      </c>
      <c r="E42" s="28">
        <v>44.4</v>
      </c>
      <c r="F42" s="45">
        <f t="shared" si="3"/>
        <v>12.333333333333334</v>
      </c>
      <c r="G42" s="46">
        <f t="shared" si="9"/>
        <v>8.3333333333333523E-2</v>
      </c>
      <c r="H42" s="46">
        <f t="shared" si="10"/>
        <v>0.30000000000000071</v>
      </c>
      <c r="I42" s="46">
        <f>G42*'Input Data'!$B$7</f>
        <v>134.78750000000031</v>
      </c>
      <c r="J42" s="46">
        <f>IF(F42=0,0,'Input Data'!$B$11*'Input Data'!$B$7*9.81)</f>
        <v>103.13669925000001</v>
      </c>
      <c r="K42" s="46">
        <f>'Input Data'!$B$10*'Input Data'!$B$9*'Input Data'!$B$13*WLTC_class_3!F42^2</f>
        <v>110.78085751822225</v>
      </c>
      <c r="L42" s="46">
        <f t="shared" si="4"/>
        <v>348.70505676822256</v>
      </c>
      <c r="M42" s="46">
        <f t="shared" si="5"/>
        <v>4300.6957001414121</v>
      </c>
      <c r="N42" s="46">
        <f t="shared" si="11"/>
        <v>4.2517760636339302E-2</v>
      </c>
      <c r="O42" s="46">
        <f t="shared" si="12"/>
        <v>0</v>
      </c>
      <c r="P42" s="46" t="str">
        <f t="shared" si="6"/>
        <v/>
      </c>
      <c r="Q42" s="46"/>
      <c r="R42" s="46">
        <f t="shared" si="7"/>
        <v>0</v>
      </c>
      <c r="S42" s="46">
        <f t="shared" si="8"/>
        <v>0</v>
      </c>
      <c r="U42">
        <f t="shared" si="0"/>
        <v>0</v>
      </c>
      <c r="V42">
        <f t="shared" si="1"/>
        <v>44.4</v>
      </c>
      <c r="W42">
        <f t="shared" si="2"/>
        <v>12.333333333333332</v>
      </c>
    </row>
    <row r="43" spans="2:23" x14ac:dyDescent="0.3">
      <c r="B43" s="29" t="s">
        <v>47</v>
      </c>
      <c r="C43" s="29">
        <v>35</v>
      </c>
      <c r="D43" s="29">
        <v>35</v>
      </c>
      <c r="E43" s="28">
        <v>44.5</v>
      </c>
      <c r="F43" s="45">
        <f t="shared" si="3"/>
        <v>12.361111111111111</v>
      </c>
      <c r="G43" s="46">
        <f t="shared" si="9"/>
        <v>-2.7777777777777186E-2</v>
      </c>
      <c r="H43" s="46">
        <f t="shared" si="10"/>
        <v>-9.9999999999997868E-2</v>
      </c>
      <c r="I43" s="46">
        <f>G43*'Input Data'!$B$7</f>
        <v>-44.929166666665708</v>
      </c>
      <c r="J43" s="46">
        <f>IF(F43=0,0,'Input Data'!$B$11*'Input Data'!$B$7*9.81)</f>
        <v>103.13669925000001</v>
      </c>
      <c r="K43" s="46">
        <f>'Input Data'!$B$10*'Input Data'!$B$9*'Input Data'!$B$13*WLTC_class_3!F43^2</f>
        <v>111.28043234135804</v>
      </c>
      <c r="L43" s="46">
        <f t="shared" si="4"/>
        <v>169.48796492469233</v>
      </c>
      <c r="M43" s="46">
        <f t="shared" si="5"/>
        <v>2095.0595664302245</v>
      </c>
      <c r="N43" s="46">
        <f t="shared" si="11"/>
        <v>4.3099721627014365E-2</v>
      </c>
      <c r="O43" s="46">
        <f t="shared" si="12"/>
        <v>0</v>
      </c>
      <c r="P43" s="46" t="str">
        <f t="shared" si="6"/>
        <v/>
      </c>
      <c r="Q43" s="46"/>
      <c r="R43" s="46">
        <f t="shared" si="7"/>
        <v>0</v>
      </c>
      <c r="S43" s="46">
        <f t="shared" si="8"/>
        <v>0</v>
      </c>
      <c r="U43">
        <f t="shared" si="0"/>
        <v>0</v>
      </c>
      <c r="V43">
        <f t="shared" si="1"/>
        <v>44.5</v>
      </c>
      <c r="W43">
        <f t="shared" si="2"/>
        <v>12.361111111111111</v>
      </c>
    </row>
    <row r="44" spans="2:23" x14ac:dyDescent="0.3">
      <c r="B44" s="29" t="s">
        <v>47</v>
      </c>
      <c r="C44" s="29">
        <v>36</v>
      </c>
      <c r="D44" s="29">
        <v>36</v>
      </c>
      <c r="E44" s="28">
        <v>44.2</v>
      </c>
      <c r="F44" s="45">
        <f t="shared" si="3"/>
        <v>12.277777777777779</v>
      </c>
      <c r="G44" s="46">
        <f t="shared" si="9"/>
        <v>-0.24999999999999961</v>
      </c>
      <c r="H44" s="46">
        <f t="shared" si="10"/>
        <v>-0.89999999999999858</v>
      </c>
      <c r="I44" s="46">
        <f>G44*'Input Data'!$B$7</f>
        <v>-404.36249999999939</v>
      </c>
      <c r="J44" s="46">
        <f>IF(F44=0,0,'Input Data'!$B$11*'Input Data'!$B$7*9.81)</f>
        <v>103.13669925000001</v>
      </c>
      <c r="K44" s="46">
        <f>'Input Data'!$B$10*'Input Data'!$B$9*'Input Data'!$B$13*WLTC_class_3!F44^2</f>
        <v>109.78507958054325</v>
      </c>
      <c r="L44" s="46">
        <f t="shared" si="4"/>
        <v>-191.44072116945614</v>
      </c>
      <c r="M44" s="46">
        <f t="shared" si="5"/>
        <v>-2350.4666321361005</v>
      </c>
      <c r="N44" s="46">
        <f t="shared" si="11"/>
        <v>4.3099721627014365E-2</v>
      </c>
      <c r="O44" s="46">
        <f t="shared" si="12"/>
        <v>6.5290739781558352E-4</v>
      </c>
      <c r="P44" s="46">
        <f t="shared" si="6"/>
        <v>-2350.4666321361005</v>
      </c>
      <c r="Q44" s="46">
        <f>-P44/1000/3600</f>
        <v>6.5290739781558352E-4</v>
      </c>
      <c r="R44" s="46">
        <f t="shared" si="7"/>
        <v>2.024012933228309E-4</v>
      </c>
      <c r="S44" s="46">
        <f t="shared" si="8"/>
        <v>4.5703517847090841E-4</v>
      </c>
      <c r="U44">
        <f t="shared" si="0"/>
        <v>0</v>
      </c>
      <c r="V44">
        <f t="shared" si="1"/>
        <v>44.2</v>
      </c>
      <c r="W44">
        <f t="shared" si="2"/>
        <v>12.277777777777779</v>
      </c>
    </row>
    <row r="45" spans="2:23" x14ac:dyDescent="0.3">
      <c r="B45" s="29" t="s">
        <v>47</v>
      </c>
      <c r="C45" s="29">
        <v>37</v>
      </c>
      <c r="D45" s="29">
        <v>37</v>
      </c>
      <c r="E45" s="28">
        <v>42.7</v>
      </c>
      <c r="F45" s="45">
        <f t="shared" si="3"/>
        <v>11.861111111111111</v>
      </c>
      <c r="G45" s="46">
        <f t="shared" si="9"/>
        <v>-0.59722222222222276</v>
      </c>
      <c r="H45" s="46">
        <f t="shared" si="10"/>
        <v>-2.1500000000000021</v>
      </c>
      <c r="I45" s="46">
        <f>G45*'Input Data'!$B$7</f>
        <v>-965.97708333333424</v>
      </c>
      <c r="J45" s="46">
        <f>IF(F45=0,0,'Input Data'!$B$11*'Input Data'!$B$7*9.81)</f>
        <v>103.13669925000001</v>
      </c>
      <c r="K45" s="46">
        <f>'Input Data'!$B$10*'Input Data'!$B$9*'Input Data'!$B$13*WLTC_class_3!F45^2</f>
        <v>102.46004266313581</v>
      </c>
      <c r="L45" s="46">
        <f t="shared" si="4"/>
        <v>-760.38034142019842</v>
      </c>
      <c r="M45" s="46">
        <f t="shared" si="5"/>
        <v>-9018.9557162895762</v>
      </c>
      <c r="N45" s="46">
        <f t="shared" si="11"/>
        <v>4.3099721627014365E-2</v>
      </c>
      <c r="O45" s="46">
        <f t="shared" si="12"/>
        <v>3.1581728745626887E-3</v>
      </c>
      <c r="P45" s="46">
        <f t="shared" si="6"/>
        <v>-9018.9557162895762</v>
      </c>
      <c r="Q45" s="46">
        <f>-P45/1000/3600+Q44</f>
        <v>3.1581728745626887E-3</v>
      </c>
      <c r="R45" s="46">
        <f t="shared" si="7"/>
        <v>9.7903359111443347E-4</v>
      </c>
      <c r="S45" s="46">
        <f t="shared" si="8"/>
        <v>2.2107210121938819E-3</v>
      </c>
      <c r="U45">
        <f t="shared" si="0"/>
        <v>0</v>
      </c>
      <c r="V45">
        <f t="shared" si="1"/>
        <v>42.7</v>
      </c>
      <c r="W45">
        <f t="shared" si="2"/>
        <v>11.861111111111112</v>
      </c>
    </row>
    <row r="46" spans="2:23" x14ac:dyDescent="0.3">
      <c r="B46" s="29" t="s">
        <v>47</v>
      </c>
      <c r="C46" s="29">
        <v>38</v>
      </c>
      <c r="D46" s="29">
        <v>38</v>
      </c>
      <c r="E46" s="28">
        <v>39.9</v>
      </c>
      <c r="F46" s="45">
        <f t="shared" si="3"/>
        <v>11.083333333333334</v>
      </c>
      <c r="G46" s="46">
        <f t="shared" si="9"/>
        <v>-0.79166666666666707</v>
      </c>
      <c r="H46" s="46">
        <f t="shared" si="10"/>
        <v>-2.8500000000000014</v>
      </c>
      <c r="I46" s="46">
        <f>G46*'Input Data'!$B$7</f>
        <v>-1280.4812500000007</v>
      </c>
      <c r="J46" s="46">
        <f>IF(F46=0,0,'Input Data'!$B$11*'Input Data'!$B$7*9.81)</f>
        <v>103.13669925000001</v>
      </c>
      <c r="K46" s="46">
        <f>'Input Data'!$B$10*'Input Data'!$B$9*'Input Data'!$B$13*WLTC_class_3!F46^2</f>
        <v>89.463229941555582</v>
      </c>
      <c r="L46" s="46">
        <f t="shared" si="4"/>
        <v>-1087.8813208084453</v>
      </c>
      <c r="M46" s="46">
        <f t="shared" si="5"/>
        <v>-12057.351305626935</v>
      </c>
      <c r="N46" s="46">
        <f t="shared" si="11"/>
        <v>4.3099721627014365E-2</v>
      </c>
      <c r="O46" s="46">
        <f t="shared" si="12"/>
        <v>6.5074371261257258E-3</v>
      </c>
      <c r="P46" s="46">
        <f t="shared" si="6"/>
        <v>-12057.351305626935</v>
      </c>
      <c r="Q46" s="46">
        <f t="shared" ref="Q46:Q57" si="13">-P46/1000/3600+Q45</f>
        <v>6.5074371261257258E-3</v>
      </c>
      <c r="R46" s="46">
        <f t="shared" si="7"/>
        <v>2.0173055090989748E-3</v>
      </c>
      <c r="S46" s="46">
        <f t="shared" si="8"/>
        <v>4.5552059882880075E-3</v>
      </c>
      <c r="U46">
        <f t="shared" si="0"/>
        <v>0</v>
      </c>
      <c r="V46">
        <f t="shared" si="1"/>
        <v>39.9</v>
      </c>
      <c r="W46">
        <f t="shared" si="2"/>
        <v>11.083333333333332</v>
      </c>
    </row>
    <row r="47" spans="2:23" x14ac:dyDescent="0.3">
      <c r="B47" s="29" t="s">
        <v>47</v>
      </c>
      <c r="C47" s="29">
        <v>39</v>
      </c>
      <c r="D47" s="29">
        <v>39</v>
      </c>
      <c r="E47" s="28">
        <v>37</v>
      </c>
      <c r="F47" s="45">
        <f t="shared" si="3"/>
        <v>10.277777777777779</v>
      </c>
      <c r="G47" s="46">
        <f t="shared" si="9"/>
        <v>-0.73611111111111072</v>
      </c>
      <c r="H47" s="46">
        <f t="shared" si="10"/>
        <v>-2.6499999999999986</v>
      </c>
      <c r="I47" s="46">
        <f>G47*'Input Data'!$B$7</f>
        <v>-1190.622916666666</v>
      </c>
      <c r="J47" s="46">
        <f>IF(F47=0,0,'Input Data'!$B$11*'Input Data'!$B$7*9.81)</f>
        <v>103.13669925000001</v>
      </c>
      <c r="K47" s="46">
        <f>'Input Data'!$B$10*'Input Data'!$B$9*'Input Data'!$B$13*WLTC_class_3!F47^2</f>
        <v>76.93115105432102</v>
      </c>
      <c r="L47" s="46">
        <f t="shared" si="4"/>
        <v>-1010.555066362345</v>
      </c>
      <c r="M47" s="46">
        <f t="shared" si="5"/>
        <v>-10386.260404279657</v>
      </c>
      <c r="N47" s="46">
        <f t="shared" si="11"/>
        <v>4.3099721627014365E-2</v>
      </c>
      <c r="O47" s="46">
        <f t="shared" si="12"/>
        <v>9.3925094606478535E-3</v>
      </c>
      <c r="P47" s="46">
        <f t="shared" si="6"/>
        <v>-10386.260404279657</v>
      </c>
      <c r="Q47" s="46">
        <f t="shared" si="13"/>
        <v>9.3925094606478535E-3</v>
      </c>
      <c r="R47" s="46">
        <f t="shared" si="7"/>
        <v>2.9116779328008345E-3</v>
      </c>
      <c r="S47" s="46">
        <f t="shared" si="8"/>
        <v>6.5747566224534969E-3</v>
      </c>
      <c r="U47">
        <f t="shared" si="0"/>
        <v>0</v>
      </c>
      <c r="V47">
        <f t="shared" si="1"/>
        <v>37</v>
      </c>
      <c r="W47">
        <f t="shared" si="2"/>
        <v>10.277777777777777</v>
      </c>
    </row>
    <row r="48" spans="2:23" x14ac:dyDescent="0.3">
      <c r="B48" s="29" t="s">
        <v>47</v>
      </c>
      <c r="C48" s="29">
        <v>40</v>
      </c>
      <c r="D48" s="29">
        <v>40</v>
      </c>
      <c r="E48" s="28">
        <v>34.6</v>
      </c>
      <c r="F48" s="45">
        <f t="shared" si="3"/>
        <v>9.6111111111111107</v>
      </c>
      <c r="G48" s="46">
        <f t="shared" si="9"/>
        <v>-0.65277777777777812</v>
      </c>
      <c r="H48" s="46">
        <f t="shared" si="10"/>
        <v>-2.3500000000000014</v>
      </c>
      <c r="I48" s="46">
        <f>G48*'Input Data'!$B$7</f>
        <v>-1055.8354166666672</v>
      </c>
      <c r="J48" s="46">
        <f>IF(F48=0,0,'Input Data'!$B$11*'Input Data'!$B$7*9.81)</f>
        <v>103.13669925000001</v>
      </c>
      <c r="K48" s="46">
        <f>'Input Data'!$B$10*'Input Data'!$B$9*'Input Data'!$B$13*WLTC_class_3!F48^2</f>
        <v>67.274577645135821</v>
      </c>
      <c r="L48" s="46">
        <f t="shared" si="4"/>
        <v>-885.42413977153137</v>
      </c>
      <c r="M48" s="46">
        <f t="shared" si="5"/>
        <v>-8509.909787804163</v>
      </c>
      <c r="N48" s="46">
        <f t="shared" si="11"/>
        <v>4.3099721627014365E-2</v>
      </c>
      <c r="O48" s="46">
        <f t="shared" si="12"/>
        <v>1.1756373290593454E-2</v>
      </c>
      <c r="P48" s="46">
        <f t="shared" si="6"/>
        <v>-8509.909787804163</v>
      </c>
      <c r="Q48" s="46">
        <f t="shared" si="13"/>
        <v>1.1756373290593454E-2</v>
      </c>
      <c r="R48" s="46">
        <f t="shared" si="7"/>
        <v>3.6444757200839706E-3</v>
      </c>
      <c r="S48" s="46">
        <f t="shared" si="8"/>
        <v>8.2294613034154182E-3</v>
      </c>
      <c r="U48">
        <f t="shared" si="0"/>
        <v>0</v>
      </c>
      <c r="V48">
        <f t="shared" si="1"/>
        <v>34.6</v>
      </c>
      <c r="W48">
        <f t="shared" si="2"/>
        <v>9.6111111111111107</v>
      </c>
    </row>
    <row r="49" spans="2:23" x14ac:dyDescent="0.3">
      <c r="B49" s="29" t="s">
        <v>47</v>
      </c>
      <c r="C49" s="29">
        <v>41</v>
      </c>
      <c r="D49" s="29">
        <v>41</v>
      </c>
      <c r="E49" s="28">
        <v>32.299999999999997</v>
      </c>
      <c r="F49" s="45">
        <f t="shared" si="3"/>
        <v>8.9722222222222214</v>
      </c>
      <c r="G49" s="46">
        <f t="shared" si="9"/>
        <v>-0.7777777777777779</v>
      </c>
      <c r="H49" s="46">
        <f t="shared" si="10"/>
        <v>-2.8000000000000007</v>
      </c>
      <c r="I49" s="46">
        <f>G49*'Input Data'!$B$7</f>
        <v>-1258.0166666666669</v>
      </c>
      <c r="J49" s="46">
        <f>IF(F49=0,0,'Input Data'!$B$11*'Input Data'!$B$7*9.81)</f>
        <v>103.13669925000001</v>
      </c>
      <c r="K49" s="46">
        <f>'Input Data'!$B$10*'Input Data'!$B$9*'Input Data'!$B$13*WLTC_class_3!F49^2</f>
        <v>58.627830959432096</v>
      </c>
      <c r="L49" s="46">
        <f t="shared" si="4"/>
        <v>-1096.2521364572349</v>
      </c>
      <c r="M49" s="46">
        <f t="shared" si="5"/>
        <v>-9835.8177798801898</v>
      </c>
      <c r="N49" s="46">
        <f t="shared" si="11"/>
        <v>4.3099721627014365E-2</v>
      </c>
      <c r="O49" s="46">
        <f t="shared" si="12"/>
        <v>1.4488544896115729E-2</v>
      </c>
      <c r="P49" s="46">
        <f t="shared" si="6"/>
        <v>-9835.8177798801898</v>
      </c>
      <c r="Q49" s="46">
        <f t="shared" si="13"/>
        <v>1.4488544896115729E-2</v>
      </c>
      <c r="R49" s="46">
        <f t="shared" si="7"/>
        <v>4.4914489177958761E-3</v>
      </c>
      <c r="S49" s="46">
        <f t="shared" si="8"/>
        <v>1.014198142728101E-2</v>
      </c>
      <c r="U49">
        <f t="shared" si="0"/>
        <v>0</v>
      </c>
      <c r="V49">
        <f t="shared" si="1"/>
        <v>32.299999999999997</v>
      </c>
      <c r="W49">
        <f t="shared" si="2"/>
        <v>8.9722222222222214</v>
      </c>
    </row>
    <row r="50" spans="2:23" x14ac:dyDescent="0.3">
      <c r="B50" s="29" t="s">
        <v>47</v>
      </c>
      <c r="C50" s="29">
        <v>42</v>
      </c>
      <c r="D50" s="29">
        <v>42</v>
      </c>
      <c r="E50" s="28">
        <v>29</v>
      </c>
      <c r="F50" s="45">
        <f t="shared" si="3"/>
        <v>8.0555555555555554</v>
      </c>
      <c r="G50" s="46">
        <f t="shared" si="9"/>
        <v>-0.99999999999999933</v>
      </c>
      <c r="H50" s="46">
        <f t="shared" si="10"/>
        <v>-3.5999999999999979</v>
      </c>
      <c r="I50" s="46">
        <f>G50*'Input Data'!$B$7</f>
        <v>-1617.4499999999989</v>
      </c>
      <c r="J50" s="46">
        <f>IF(F50=0,0,'Input Data'!$B$11*'Input Data'!$B$7*9.81)</f>
        <v>103.13669925000001</v>
      </c>
      <c r="K50" s="46">
        <f>'Input Data'!$B$10*'Input Data'!$B$9*'Input Data'!$B$13*WLTC_class_3!F50^2</f>
        <v>47.26011543950618</v>
      </c>
      <c r="L50" s="46">
        <f t="shared" si="4"/>
        <v>-1467.0531853104928</v>
      </c>
      <c r="M50" s="46">
        <f t="shared" si="5"/>
        <v>-11817.928437223414</v>
      </c>
      <c r="N50" s="46">
        <f t="shared" si="11"/>
        <v>4.3099721627014365E-2</v>
      </c>
      <c r="O50" s="46">
        <f t="shared" si="12"/>
        <v>1.7771302795344456E-2</v>
      </c>
      <c r="P50" s="46">
        <f t="shared" si="6"/>
        <v>-11817.928437223414</v>
      </c>
      <c r="Q50" s="46">
        <f t="shared" si="13"/>
        <v>1.7771302795344456E-2</v>
      </c>
      <c r="R50" s="46">
        <f t="shared" si="7"/>
        <v>5.5091038665567816E-3</v>
      </c>
      <c r="S50" s="46">
        <f t="shared" si="8"/>
        <v>1.2439911956741118E-2</v>
      </c>
      <c r="U50">
        <f t="shared" si="0"/>
        <v>0</v>
      </c>
      <c r="V50">
        <f t="shared" si="1"/>
        <v>29</v>
      </c>
      <c r="W50">
        <f t="shared" si="2"/>
        <v>8.0555555555555554</v>
      </c>
    </row>
    <row r="51" spans="2:23" x14ac:dyDescent="0.3">
      <c r="B51" s="29" t="s">
        <v>47</v>
      </c>
      <c r="C51" s="29">
        <v>43</v>
      </c>
      <c r="D51" s="29">
        <v>43</v>
      </c>
      <c r="E51" s="28">
        <v>25.1</v>
      </c>
      <c r="F51" s="45">
        <f t="shared" si="3"/>
        <v>6.9722222222222223</v>
      </c>
      <c r="G51" s="46">
        <f t="shared" si="9"/>
        <v>-0.94444444444444453</v>
      </c>
      <c r="H51" s="46">
        <f t="shared" si="10"/>
        <v>-3.4000000000000004</v>
      </c>
      <c r="I51" s="46">
        <f>G51*'Input Data'!$B$7</f>
        <v>-1527.5916666666669</v>
      </c>
      <c r="J51" s="46">
        <f>IF(F51=0,0,'Input Data'!$B$11*'Input Data'!$B$7*9.81)</f>
        <v>103.13669925000001</v>
      </c>
      <c r="K51" s="46">
        <f>'Input Data'!$B$10*'Input Data'!$B$9*'Input Data'!$B$13*WLTC_class_3!F51^2</f>
        <v>35.403502173654331</v>
      </c>
      <c r="L51" s="46">
        <f t="shared" si="4"/>
        <v>-1389.0514652430127</v>
      </c>
      <c r="M51" s="46">
        <f t="shared" si="5"/>
        <v>-9684.7754937776717</v>
      </c>
      <c r="N51" s="46">
        <f t="shared" si="11"/>
        <v>4.3099721627014365E-2</v>
      </c>
      <c r="O51" s="46">
        <f t="shared" si="12"/>
        <v>2.0461518210282699E-2</v>
      </c>
      <c r="P51" s="46">
        <f t="shared" si="6"/>
        <v>-9684.7754937776717</v>
      </c>
      <c r="Q51" s="46">
        <f t="shared" si="13"/>
        <v>2.0461518210282699E-2</v>
      </c>
      <c r="R51" s="46">
        <f t="shared" si="7"/>
        <v>6.343070645187637E-3</v>
      </c>
      <c r="S51" s="46">
        <f t="shared" si="8"/>
        <v>1.4323062747197888E-2</v>
      </c>
      <c r="U51">
        <f t="shared" si="0"/>
        <v>0</v>
      </c>
      <c r="V51">
        <f t="shared" si="1"/>
        <v>25.1</v>
      </c>
      <c r="W51">
        <f t="shared" si="2"/>
        <v>6.9722222222222223</v>
      </c>
    </row>
    <row r="52" spans="2:23" x14ac:dyDescent="0.3">
      <c r="B52" s="29" t="s">
        <v>47</v>
      </c>
      <c r="C52" s="29">
        <v>44</v>
      </c>
      <c r="D52" s="29">
        <v>44</v>
      </c>
      <c r="E52" s="28">
        <v>22.2</v>
      </c>
      <c r="F52" s="45">
        <f t="shared" si="3"/>
        <v>6.166666666666667</v>
      </c>
      <c r="G52" s="46">
        <f t="shared" si="9"/>
        <v>-0.5833333333333337</v>
      </c>
      <c r="H52" s="46">
        <f t="shared" si="10"/>
        <v>-2.1000000000000014</v>
      </c>
      <c r="I52" s="46">
        <f>G52*'Input Data'!$B$7</f>
        <v>-943.51250000000061</v>
      </c>
      <c r="J52" s="46">
        <f>IF(F52=0,0,'Input Data'!$B$11*'Input Data'!$B$7*9.81)</f>
        <v>103.13669925000001</v>
      </c>
      <c r="K52" s="46">
        <f>'Input Data'!$B$10*'Input Data'!$B$9*'Input Data'!$B$13*WLTC_class_3!F52^2</f>
        <v>27.695214379555562</v>
      </c>
      <c r="L52" s="46">
        <f t="shared" si="4"/>
        <v>-812.6805863704451</v>
      </c>
      <c r="M52" s="46">
        <f t="shared" si="5"/>
        <v>-5011.5302826177449</v>
      </c>
      <c r="N52" s="46">
        <f t="shared" si="11"/>
        <v>4.3099721627014365E-2</v>
      </c>
      <c r="O52" s="46">
        <f t="shared" si="12"/>
        <v>2.1853609955454295E-2</v>
      </c>
      <c r="P52" s="46">
        <f t="shared" si="6"/>
        <v>-5011.5302826177449</v>
      </c>
      <c r="Q52" s="46">
        <f t="shared" si="13"/>
        <v>2.1853609955454295E-2</v>
      </c>
      <c r="R52" s="46">
        <f t="shared" si="7"/>
        <v>6.7746190861908313E-3</v>
      </c>
      <c r="S52" s="46">
        <f t="shared" si="8"/>
        <v>1.5297526968818006E-2</v>
      </c>
      <c r="U52">
        <f t="shared" si="0"/>
        <v>0</v>
      </c>
      <c r="V52">
        <f t="shared" si="1"/>
        <v>22.2</v>
      </c>
      <c r="W52">
        <f t="shared" si="2"/>
        <v>6.1666666666666661</v>
      </c>
    </row>
    <row r="53" spans="2:23" x14ac:dyDescent="0.3">
      <c r="B53" s="29" t="s">
        <v>47</v>
      </c>
      <c r="C53" s="29">
        <v>45</v>
      </c>
      <c r="D53" s="29">
        <v>45</v>
      </c>
      <c r="E53" s="28">
        <v>20.9</v>
      </c>
      <c r="F53" s="45">
        <f t="shared" si="3"/>
        <v>5.8055555555555554</v>
      </c>
      <c r="G53" s="46">
        <f t="shared" si="9"/>
        <v>-0.25000000000000011</v>
      </c>
      <c r="H53" s="46">
        <f t="shared" si="10"/>
        <v>-0.90000000000000036</v>
      </c>
      <c r="I53" s="46">
        <f>G53*'Input Data'!$B$7</f>
        <v>-404.36250000000018</v>
      </c>
      <c r="J53" s="46">
        <f>IF(F53=0,0,'Input Data'!$B$11*'Input Data'!$B$7*9.81)</f>
        <v>103.13669925000001</v>
      </c>
      <c r="K53" s="46">
        <f>'Input Data'!$B$10*'Input Data'!$B$9*'Input Data'!$B$13*WLTC_class_3!F53^2</f>
        <v>24.546600505506177</v>
      </c>
      <c r="L53" s="46">
        <f t="shared" si="4"/>
        <v>-276.67920024449404</v>
      </c>
      <c r="M53" s="46">
        <f t="shared" si="5"/>
        <v>-1606.2764680860903</v>
      </c>
      <c r="N53" s="46">
        <f t="shared" si="11"/>
        <v>4.3099721627014365E-2</v>
      </c>
      <c r="O53" s="46">
        <f t="shared" si="12"/>
        <v>2.2299797863255987E-2</v>
      </c>
      <c r="P53" s="46">
        <f t="shared" si="6"/>
        <v>-1606.2764680860903</v>
      </c>
      <c r="Q53" s="46">
        <f t="shared" si="13"/>
        <v>2.2299797863255987E-2</v>
      </c>
      <c r="R53" s="46">
        <f t="shared" si="7"/>
        <v>6.9129373376093563E-3</v>
      </c>
      <c r="S53" s="46">
        <f t="shared" si="8"/>
        <v>1.560985850427919E-2</v>
      </c>
      <c r="U53">
        <f t="shared" si="0"/>
        <v>0</v>
      </c>
      <c r="V53">
        <f t="shared" si="1"/>
        <v>20.9</v>
      </c>
      <c r="W53">
        <f t="shared" si="2"/>
        <v>5.8055555555555554</v>
      </c>
    </row>
    <row r="54" spans="2:23" x14ac:dyDescent="0.3">
      <c r="B54" s="29" t="s">
        <v>47</v>
      </c>
      <c r="C54" s="29">
        <v>46</v>
      </c>
      <c r="D54" s="29">
        <v>46</v>
      </c>
      <c r="E54" s="28">
        <v>20.399999999999999</v>
      </c>
      <c r="F54" s="45">
        <f t="shared" si="3"/>
        <v>5.666666666666667</v>
      </c>
      <c r="G54" s="46">
        <f t="shared" si="9"/>
        <v>-0.19444444444444425</v>
      </c>
      <c r="H54" s="46">
        <f t="shared" si="10"/>
        <v>-0.69999999999999929</v>
      </c>
      <c r="I54" s="46">
        <f>G54*'Input Data'!$B$7</f>
        <v>-314.50416666666638</v>
      </c>
      <c r="J54" s="46">
        <f>IF(F54=0,0,'Input Data'!$B$11*'Input Data'!$B$7*9.81)</f>
        <v>103.13669925000001</v>
      </c>
      <c r="K54" s="46">
        <f>'Input Data'!$B$10*'Input Data'!$B$9*'Input Data'!$B$13*WLTC_class_3!F54^2</f>
        <v>23.386170798222231</v>
      </c>
      <c r="L54" s="46">
        <f t="shared" si="4"/>
        <v>-187.98129661844416</v>
      </c>
      <c r="M54" s="46">
        <f t="shared" si="5"/>
        <v>-1065.227347504517</v>
      </c>
      <c r="N54" s="46">
        <f t="shared" si="11"/>
        <v>4.3099721627014365E-2</v>
      </c>
      <c r="O54" s="46">
        <f t="shared" si="12"/>
        <v>2.2595694348673909E-2</v>
      </c>
      <c r="P54" s="46">
        <f t="shared" si="6"/>
        <v>-1065.227347504517</v>
      </c>
      <c r="Q54" s="46">
        <f t="shared" si="13"/>
        <v>2.2595694348673909E-2</v>
      </c>
      <c r="R54" s="46">
        <f t="shared" si="7"/>
        <v>7.0046652480889116E-3</v>
      </c>
      <c r="S54" s="46">
        <f t="shared" si="8"/>
        <v>1.5816986044071734E-2</v>
      </c>
      <c r="U54">
        <f t="shared" si="0"/>
        <v>0</v>
      </c>
      <c r="V54">
        <f t="shared" si="1"/>
        <v>20.399999999999999</v>
      </c>
      <c r="W54">
        <f t="shared" si="2"/>
        <v>5.6666666666666661</v>
      </c>
    </row>
    <row r="55" spans="2:23" x14ac:dyDescent="0.3">
      <c r="B55" s="29" t="s">
        <v>47</v>
      </c>
      <c r="C55" s="29">
        <v>47</v>
      </c>
      <c r="D55" s="29">
        <v>47</v>
      </c>
      <c r="E55" s="28">
        <v>19.5</v>
      </c>
      <c r="F55" s="45">
        <f t="shared" si="3"/>
        <v>5.416666666666667</v>
      </c>
      <c r="G55" s="46">
        <f t="shared" si="9"/>
        <v>-0.27777777777777779</v>
      </c>
      <c r="H55" s="46">
        <f t="shared" si="10"/>
        <v>-1</v>
      </c>
      <c r="I55" s="46">
        <f>G55*'Input Data'!$B$7</f>
        <v>-449.29166666666669</v>
      </c>
      <c r="J55" s="46">
        <f>IF(F55=0,0,'Input Data'!$B$11*'Input Data'!$B$7*9.81)</f>
        <v>103.13669925000001</v>
      </c>
      <c r="K55" s="46">
        <f>'Input Data'!$B$10*'Input Data'!$B$9*'Input Data'!$B$13*WLTC_class_3!F55^2</f>
        <v>21.368203205555563</v>
      </c>
      <c r="L55" s="46">
        <f t="shared" si="4"/>
        <v>-324.78676421111112</v>
      </c>
      <c r="M55" s="46">
        <f t="shared" si="5"/>
        <v>-1759.261639476852</v>
      </c>
      <c r="N55" s="46">
        <f t="shared" si="11"/>
        <v>4.3099721627014365E-2</v>
      </c>
      <c r="O55" s="46">
        <f t="shared" si="12"/>
        <v>2.3084378137417479E-2</v>
      </c>
      <c r="P55" s="46">
        <f t="shared" si="6"/>
        <v>-1759.261639476852</v>
      </c>
      <c r="Q55" s="46">
        <f t="shared" si="13"/>
        <v>2.3084378137417479E-2</v>
      </c>
      <c r="R55" s="46">
        <f t="shared" si="7"/>
        <v>7.1561572225994187E-3</v>
      </c>
      <c r="S55" s="46">
        <f t="shared" si="8"/>
        <v>1.6159064696192233E-2</v>
      </c>
      <c r="U55">
        <f t="shared" si="0"/>
        <v>0</v>
      </c>
      <c r="V55">
        <f t="shared" si="1"/>
        <v>19.5</v>
      </c>
      <c r="W55">
        <f t="shared" si="2"/>
        <v>5.416666666666667</v>
      </c>
    </row>
    <row r="56" spans="2:23" x14ac:dyDescent="0.3">
      <c r="B56" s="29" t="s">
        <v>47</v>
      </c>
      <c r="C56" s="29">
        <v>48</v>
      </c>
      <c r="D56" s="29">
        <v>48</v>
      </c>
      <c r="E56" s="28">
        <v>18.399999999999999</v>
      </c>
      <c r="F56" s="45">
        <f t="shared" si="3"/>
        <v>5.1111111111111107</v>
      </c>
      <c r="G56" s="46">
        <f t="shared" si="9"/>
        <v>-0.23611111111111099</v>
      </c>
      <c r="H56" s="46">
        <f t="shared" si="10"/>
        <v>-0.84999999999999964</v>
      </c>
      <c r="I56" s="46">
        <f>G56*'Input Data'!$B$7</f>
        <v>-381.8979166666665</v>
      </c>
      <c r="J56" s="46">
        <f>IF(F56=0,0,'Input Data'!$B$11*'Input Data'!$B$7*9.81)</f>
        <v>103.13669925000001</v>
      </c>
      <c r="K56" s="46">
        <f>'Input Data'!$B$10*'Input Data'!$B$9*'Input Data'!$B$13*WLTC_class_3!F56^2</f>
        <v>19.025427685135803</v>
      </c>
      <c r="L56" s="46">
        <f t="shared" si="4"/>
        <v>-259.7357897315307</v>
      </c>
      <c r="M56" s="46">
        <f t="shared" si="5"/>
        <v>-1327.5384808500457</v>
      </c>
      <c r="N56" s="46">
        <f t="shared" si="11"/>
        <v>4.3099721627014365E-2</v>
      </c>
      <c r="O56" s="46">
        <f t="shared" si="12"/>
        <v>2.3453138826542493E-2</v>
      </c>
      <c r="P56" s="46">
        <f t="shared" si="6"/>
        <v>-1327.5384808500457</v>
      </c>
      <c r="Q56" s="46">
        <f t="shared" si="13"/>
        <v>2.3453138826542493E-2</v>
      </c>
      <c r="R56" s="46">
        <f t="shared" si="7"/>
        <v>7.2704730362281728E-3</v>
      </c>
      <c r="S56" s="46">
        <f t="shared" si="8"/>
        <v>1.6417197178579743E-2</v>
      </c>
      <c r="U56">
        <f t="shared" si="0"/>
        <v>0</v>
      </c>
      <c r="V56">
        <f t="shared" si="1"/>
        <v>18.399999999999999</v>
      </c>
      <c r="W56">
        <f t="shared" si="2"/>
        <v>5.1111111111111107</v>
      </c>
    </row>
    <row r="57" spans="2:23" x14ac:dyDescent="0.3">
      <c r="B57" s="29" t="s">
        <v>47</v>
      </c>
      <c r="C57" s="29">
        <v>49</v>
      </c>
      <c r="D57" s="29">
        <v>49</v>
      </c>
      <c r="E57" s="28">
        <v>17.8</v>
      </c>
      <c r="F57" s="45">
        <f t="shared" si="3"/>
        <v>4.9444444444444446</v>
      </c>
      <c r="G57" s="46">
        <f t="shared" si="9"/>
        <v>-8.3333333333333037E-2</v>
      </c>
      <c r="H57" s="46">
        <f t="shared" si="10"/>
        <v>-0.29999999999999893</v>
      </c>
      <c r="I57" s="46">
        <f>G57*'Input Data'!$B$7</f>
        <v>-134.78749999999951</v>
      </c>
      <c r="J57" s="46">
        <f>IF(F57=0,0,'Input Data'!$B$11*'Input Data'!$B$7*9.81)</f>
        <v>103.13669925000001</v>
      </c>
      <c r="K57" s="46">
        <f>'Input Data'!$B$10*'Input Data'!$B$9*'Input Data'!$B$13*WLTC_class_3!F57^2</f>
        <v>17.804869174617288</v>
      </c>
      <c r="L57" s="46">
        <f t="shared" si="4"/>
        <v>-13.845931575382217</v>
      </c>
      <c r="M57" s="46">
        <f t="shared" si="5"/>
        <v>-68.46043945605652</v>
      </c>
      <c r="N57" s="46">
        <f t="shared" si="11"/>
        <v>4.3099721627014365E-2</v>
      </c>
      <c r="O57" s="46">
        <f t="shared" si="12"/>
        <v>2.3472155615280287E-2</v>
      </c>
      <c r="P57" s="46">
        <f t="shared" si="6"/>
        <v>-68.46043945605652</v>
      </c>
      <c r="Q57" s="46">
        <f t="shared" si="13"/>
        <v>2.3472155615280287E-2</v>
      </c>
      <c r="R57" s="46">
        <f t="shared" si="7"/>
        <v>7.2763682407368888E-3</v>
      </c>
      <c r="S57" s="46">
        <f t="shared" si="8"/>
        <v>1.6430508930696201E-2</v>
      </c>
      <c r="U57">
        <f t="shared" si="0"/>
        <v>0</v>
      </c>
      <c r="V57">
        <f t="shared" si="1"/>
        <v>17.8</v>
      </c>
      <c r="W57">
        <f t="shared" si="2"/>
        <v>4.9444444444444446</v>
      </c>
    </row>
    <row r="58" spans="2:23" x14ac:dyDescent="0.3">
      <c r="B58" s="29" t="s">
        <v>47</v>
      </c>
      <c r="C58" s="29">
        <v>50</v>
      </c>
      <c r="D58" s="29">
        <v>50</v>
      </c>
      <c r="E58" s="28">
        <v>17.8</v>
      </c>
      <c r="F58" s="45">
        <f t="shared" si="3"/>
        <v>4.9444444444444446</v>
      </c>
      <c r="G58" s="46">
        <f t="shared" si="9"/>
        <v>-5.5555555555555851E-2</v>
      </c>
      <c r="H58" s="46">
        <f t="shared" si="10"/>
        <v>-0.20000000000000107</v>
      </c>
      <c r="I58" s="46">
        <f>G58*'Input Data'!$B$7</f>
        <v>-89.858333333333817</v>
      </c>
      <c r="J58" s="46">
        <f>IF(F58=0,0,'Input Data'!$B$11*'Input Data'!$B$7*9.81)</f>
        <v>103.13669925000001</v>
      </c>
      <c r="K58" s="46">
        <f>'Input Data'!$B$10*'Input Data'!$B$9*'Input Data'!$B$13*WLTC_class_3!F58^2</f>
        <v>17.804869174617288</v>
      </c>
      <c r="L58" s="46">
        <f t="shared" si="4"/>
        <v>31.083235091283477</v>
      </c>
      <c r="M58" s="46">
        <f t="shared" si="5"/>
        <v>153.6893290624572</v>
      </c>
      <c r="N58" s="46">
        <f t="shared" si="11"/>
        <v>4.3142413107309492E-2</v>
      </c>
      <c r="O58" s="46">
        <f t="shared" si="12"/>
        <v>2.3472155615280287E-2</v>
      </c>
      <c r="P58" s="46" t="str">
        <f t="shared" si="6"/>
        <v/>
      </c>
      <c r="Q58" s="46"/>
      <c r="R58" s="46">
        <f t="shared" si="7"/>
        <v>7.2763682407368888E-3</v>
      </c>
      <c r="S58" s="46">
        <f t="shared" si="8"/>
        <v>1.6430508930696201E-2</v>
      </c>
      <c r="U58">
        <f t="shared" si="0"/>
        <v>0</v>
      </c>
      <c r="V58">
        <f t="shared" si="1"/>
        <v>17.8</v>
      </c>
      <c r="W58">
        <f t="shared" si="2"/>
        <v>4.9444444444444446</v>
      </c>
    </row>
    <row r="59" spans="2:23" x14ac:dyDescent="0.3">
      <c r="B59" s="29" t="s">
        <v>47</v>
      </c>
      <c r="C59" s="29">
        <v>51</v>
      </c>
      <c r="D59" s="29">
        <v>51</v>
      </c>
      <c r="E59" s="28">
        <v>17.399999999999999</v>
      </c>
      <c r="F59" s="45">
        <f t="shared" si="3"/>
        <v>4.833333333333333</v>
      </c>
      <c r="G59" s="46">
        <f t="shared" si="9"/>
        <v>-0.29166666666666685</v>
      </c>
      <c r="H59" s="46">
        <f t="shared" si="10"/>
        <v>-1.0500000000000007</v>
      </c>
      <c r="I59" s="46">
        <f>G59*'Input Data'!$B$7</f>
        <v>-471.75625000000031</v>
      </c>
      <c r="J59" s="46">
        <f>IF(F59=0,0,'Input Data'!$B$11*'Input Data'!$B$7*9.81)</f>
        <v>103.13669925000001</v>
      </c>
      <c r="K59" s="46">
        <f>'Input Data'!$B$10*'Input Data'!$B$9*'Input Data'!$B$13*WLTC_class_3!F59^2</f>
        <v>17.013641558222222</v>
      </c>
      <c r="L59" s="46">
        <f t="shared" si="4"/>
        <v>-351.6059091917781</v>
      </c>
      <c r="M59" s="46">
        <f t="shared" si="5"/>
        <v>-1699.428561093594</v>
      </c>
      <c r="N59" s="46">
        <f t="shared" si="11"/>
        <v>4.3142413107309492E-2</v>
      </c>
      <c r="O59" s="46">
        <f t="shared" si="12"/>
        <v>2.394421910447295E-2</v>
      </c>
      <c r="P59" s="46">
        <f t="shared" si="6"/>
        <v>-1699.428561093594</v>
      </c>
      <c r="Q59" s="46">
        <f>-P59/1000/3600</f>
        <v>4.72063489192665E-4</v>
      </c>
      <c r="R59" s="46">
        <f t="shared" si="7"/>
        <v>7.4227079223866147E-3</v>
      </c>
      <c r="S59" s="46">
        <f t="shared" si="8"/>
        <v>1.6760953373131063E-2</v>
      </c>
      <c r="U59">
        <f t="shared" si="0"/>
        <v>0</v>
      </c>
      <c r="V59">
        <f t="shared" si="1"/>
        <v>17.399999999999999</v>
      </c>
      <c r="W59">
        <f t="shared" si="2"/>
        <v>4.833333333333333</v>
      </c>
    </row>
    <row r="60" spans="2:23" x14ac:dyDescent="0.3">
      <c r="B60" s="29" t="s">
        <v>47</v>
      </c>
      <c r="C60" s="29">
        <v>52</v>
      </c>
      <c r="D60" s="29">
        <v>52</v>
      </c>
      <c r="E60" s="28">
        <v>15.7</v>
      </c>
      <c r="F60" s="45">
        <f t="shared" si="3"/>
        <v>4.3611111111111107</v>
      </c>
      <c r="G60" s="46">
        <f t="shared" si="9"/>
        <v>-0.5972222222222221</v>
      </c>
      <c r="H60" s="46">
        <f t="shared" si="10"/>
        <v>-2.1499999999999995</v>
      </c>
      <c r="I60" s="46">
        <f>G60*'Input Data'!$B$7</f>
        <v>-965.97708333333321</v>
      </c>
      <c r="J60" s="46">
        <f>IF(F60=0,0,'Input Data'!$B$11*'Input Data'!$B$7*9.81)</f>
        <v>103.13669925000001</v>
      </c>
      <c r="K60" s="46">
        <f>'Input Data'!$B$10*'Input Data'!$B$9*'Input Data'!$B$13*WLTC_class_3!F60^2</f>
        <v>13.85154084980247</v>
      </c>
      <c r="L60" s="46">
        <f t="shared" si="4"/>
        <v>-848.9888432335307</v>
      </c>
      <c r="M60" s="46">
        <f t="shared" si="5"/>
        <v>-3702.5346774351196</v>
      </c>
      <c r="N60" s="46">
        <f t="shared" si="11"/>
        <v>4.3142413107309492E-2</v>
      </c>
      <c r="O60" s="46">
        <f t="shared" si="12"/>
        <v>2.497270095931604E-2</v>
      </c>
      <c r="P60" s="46">
        <f t="shared" si="6"/>
        <v>-3702.5346774351196</v>
      </c>
      <c r="Q60" s="46">
        <f>-P60/1000/3600+Q59</f>
        <v>1.5005453440357537E-3</v>
      </c>
      <c r="R60" s="46">
        <f t="shared" si="7"/>
        <v>7.7415372973879725E-3</v>
      </c>
      <c r="S60" s="46">
        <f t="shared" si="8"/>
        <v>1.7480890671521226E-2</v>
      </c>
      <c r="U60">
        <f t="shared" si="0"/>
        <v>0</v>
      </c>
      <c r="V60">
        <f t="shared" si="1"/>
        <v>15.7</v>
      </c>
      <c r="W60">
        <f t="shared" si="2"/>
        <v>4.3611111111111107</v>
      </c>
    </row>
    <row r="61" spans="2:23" x14ac:dyDescent="0.3">
      <c r="B61" s="29" t="s">
        <v>47</v>
      </c>
      <c r="C61" s="29">
        <v>53</v>
      </c>
      <c r="D61" s="29">
        <v>53</v>
      </c>
      <c r="E61" s="28">
        <v>13.1</v>
      </c>
      <c r="F61" s="45">
        <f t="shared" si="3"/>
        <v>3.6388888888888888</v>
      </c>
      <c r="G61" s="46">
        <f t="shared" si="9"/>
        <v>-0.49999999999999994</v>
      </c>
      <c r="H61" s="46">
        <f t="shared" si="10"/>
        <v>-1.7999999999999998</v>
      </c>
      <c r="I61" s="46">
        <f>G61*'Input Data'!$B$7</f>
        <v>-808.72499999999991</v>
      </c>
      <c r="J61" s="46">
        <f>IF(F61=0,0,'Input Data'!$B$11*'Input Data'!$B$7*9.81)</f>
        <v>103.13669925000001</v>
      </c>
      <c r="K61" s="46">
        <f>'Input Data'!$B$10*'Input Data'!$B$9*'Input Data'!$B$13*WLTC_class_3!F61^2</f>
        <v>9.6436485262469152</v>
      </c>
      <c r="L61" s="46">
        <f t="shared" si="4"/>
        <v>-695.944652223753</v>
      </c>
      <c r="M61" s="46">
        <f t="shared" si="5"/>
        <v>-2532.4652622586568</v>
      </c>
      <c r="N61" s="46">
        <f t="shared" si="11"/>
        <v>4.3142413107309492E-2</v>
      </c>
      <c r="O61" s="46">
        <f t="shared" si="12"/>
        <v>2.5676163532165668E-2</v>
      </c>
      <c r="P61" s="46">
        <f t="shared" si="6"/>
        <v>-2532.4652622586568</v>
      </c>
      <c r="Q61" s="46">
        <f t="shared" ref="Q61:Q62" si="14">-P61/1000/3600+Q60</f>
        <v>2.2040079168853806E-3</v>
      </c>
      <c r="R61" s="46">
        <f t="shared" si="7"/>
        <v>7.9596106949713571E-3</v>
      </c>
      <c r="S61" s="46">
        <f t="shared" si="8"/>
        <v>1.7973314472515965E-2</v>
      </c>
      <c r="U61">
        <f t="shared" si="0"/>
        <v>0</v>
      </c>
      <c r="V61">
        <f t="shared" si="1"/>
        <v>13.1</v>
      </c>
      <c r="W61">
        <f t="shared" si="2"/>
        <v>3.6388888888888888</v>
      </c>
    </row>
    <row r="62" spans="2:23" x14ac:dyDescent="0.3">
      <c r="B62" s="29" t="s">
        <v>47</v>
      </c>
      <c r="C62" s="29">
        <v>54</v>
      </c>
      <c r="D62" s="29">
        <v>54</v>
      </c>
      <c r="E62" s="28">
        <v>12.1</v>
      </c>
      <c r="F62" s="45">
        <f t="shared" si="3"/>
        <v>3.3611111111111112</v>
      </c>
      <c r="G62" s="46">
        <f t="shared" si="9"/>
        <v>-0.15277777777777773</v>
      </c>
      <c r="H62" s="46">
        <f t="shared" si="10"/>
        <v>-0.54999999999999982</v>
      </c>
      <c r="I62" s="46">
        <f>G62*'Input Data'!$B$7</f>
        <v>-247.11041666666659</v>
      </c>
      <c r="J62" s="46">
        <f>IF(F62=0,0,'Input Data'!$B$11*'Input Data'!$B$7*9.81)</f>
        <v>103.13669925000001</v>
      </c>
      <c r="K62" s="46">
        <f>'Input Data'!$B$10*'Input Data'!$B$9*'Input Data'!$B$13*WLTC_class_3!F62^2</f>
        <v>8.2275309173580258</v>
      </c>
      <c r="L62" s="46">
        <f t="shared" si="4"/>
        <v>-135.74618649930858</v>
      </c>
      <c r="M62" s="46">
        <f t="shared" si="5"/>
        <v>-456.25801573378715</v>
      </c>
      <c r="N62" s="46">
        <f t="shared" si="11"/>
        <v>4.3142413107309492E-2</v>
      </c>
      <c r="O62" s="46">
        <f t="shared" si="12"/>
        <v>2.5802901869869499E-2</v>
      </c>
      <c r="P62" s="46">
        <f t="shared" si="6"/>
        <v>-456.25801573378715</v>
      </c>
      <c r="Q62" s="46">
        <f t="shared" si="14"/>
        <v>2.3307462545892102E-3</v>
      </c>
      <c r="R62" s="46">
        <f t="shared" si="7"/>
        <v>7.9988995796595446E-3</v>
      </c>
      <c r="S62" s="46">
        <f t="shared" si="8"/>
        <v>1.8062031308908648E-2</v>
      </c>
      <c r="U62">
        <f t="shared" si="0"/>
        <v>0</v>
      </c>
      <c r="V62">
        <f t="shared" si="1"/>
        <v>12.1</v>
      </c>
      <c r="W62">
        <f t="shared" si="2"/>
        <v>3.3611111111111107</v>
      </c>
    </row>
    <row r="63" spans="2:23" x14ac:dyDescent="0.3">
      <c r="B63" s="29" t="s">
        <v>47</v>
      </c>
      <c r="C63" s="29">
        <v>55</v>
      </c>
      <c r="D63" s="29">
        <v>55</v>
      </c>
      <c r="E63" s="28">
        <v>12</v>
      </c>
      <c r="F63" s="45">
        <f t="shared" si="3"/>
        <v>3.3333333333333335</v>
      </c>
      <c r="G63" s="46">
        <f t="shared" si="9"/>
        <v>-1.388888888888884E-2</v>
      </c>
      <c r="H63" s="46">
        <f t="shared" si="10"/>
        <v>-4.9999999999999822E-2</v>
      </c>
      <c r="I63" s="46">
        <f>G63*'Input Data'!$B$7</f>
        <v>-22.464583333333255</v>
      </c>
      <c r="J63" s="46">
        <f>IF(F63=0,0,'Input Data'!$B$11*'Input Data'!$B$7*9.81)</f>
        <v>103.13669925000001</v>
      </c>
      <c r="K63" s="46">
        <f>'Input Data'!$B$10*'Input Data'!$B$9*'Input Data'!$B$13*WLTC_class_3!F63^2</f>
        <v>8.0921006222222243</v>
      </c>
      <c r="L63" s="46">
        <f t="shared" si="4"/>
        <v>88.764216538888974</v>
      </c>
      <c r="M63" s="46">
        <f t="shared" si="5"/>
        <v>295.8807217962966</v>
      </c>
      <c r="N63" s="46">
        <f t="shared" si="11"/>
        <v>4.3224602196697354E-2</v>
      </c>
      <c r="O63" s="46">
        <f t="shared" si="12"/>
        <v>2.5802901869869499E-2</v>
      </c>
      <c r="P63" s="46" t="str">
        <f t="shared" si="6"/>
        <v/>
      </c>
      <c r="Q63" s="46"/>
      <c r="R63" s="46">
        <f t="shared" si="7"/>
        <v>7.9988995796595446E-3</v>
      </c>
      <c r="S63" s="46">
        <f t="shared" si="8"/>
        <v>1.8062031308908648E-2</v>
      </c>
      <c r="U63">
        <f t="shared" si="0"/>
        <v>0</v>
      </c>
      <c r="V63">
        <f t="shared" si="1"/>
        <v>12</v>
      </c>
      <c r="W63">
        <f t="shared" si="2"/>
        <v>3.333333333333333</v>
      </c>
    </row>
    <row r="64" spans="2:23" x14ac:dyDescent="0.3">
      <c r="B64" s="29" t="s">
        <v>47</v>
      </c>
      <c r="C64" s="29">
        <v>56</v>
      </c>
      <c r="D64" s="29">
        <v>56</v>
      </c>
      <c r="E64" s="28">
        <v>12</v>
      </c>
      <c r="F64" s="45">
        <f t="shared" si="3"/>
        <v>3.3333333333333335</v>
      </c>
      <c r="G64" s="46">
        <f t="shared" si="9"/>
        <v>0</v>
      </c>
      <c r="H64" s="46">
        <f t="shared" si="10"/>
        <v>0</v>
      </c>
      <c r="I64" s="46">
        <f>G64*'Input Data'!$B$7</f>
        <v>0</v>
      </c>
      <c r="J64" s="46">
        <f>IF(F64=0,0,'Input Data'!$B$11*'Input Data'!$B$7*9.81)</f>
        <v>103.13669925000001</v>
      </c>
      <c r="K64" s="46">
        <f>'Input Data'!$B$10*'Input Data'!$B$9*'Input Data'!$B$13*WLTC_class_3!F64^2</f>
        <v>8.0921006222222243</v>
      </c>
      <c r="L64" s="46">
        <f t="shared" si="4"/>
        <v>111.22879987222223</v>
      </c>
      <c r="M64" s="46">
        <f t="shared" si="5"/>
        <v>370.76266624074077</v>
      </c>
      <c r="N64" s="46">
        <f t="shared" si="11"/>
        <v>4.332759182620867E-2</v>
      </c>
      <c r="O64" s="46">
        <f t="shared" si="12"/>
        <v>2.5802901869869499E-2</v>
      </c>
      <c r="P64" s="46" t="str">
        <f t="shared" si="6"/>
        <v/>
      </c>
      <c r="Q64" s="46"/>
      <c r="R64" s="46">
        <f t="shared" si="7"/>
        <v>7.9988995796595446E-3</v>
      </c>
      <c r="S64" s="46">
        <f t="shared" si="8"/>
        <v>1.8062031308908648E-2</v>
      </c>
      <c r="U64">
        <f t="shared" si="0"/>
        <v>0</v>
      </c>
      <c r="V64">
        <f t="shared" si="1"/>
        <v>12</v>
      </c>
      <c r="W64">
        <f t="shared" si="2"/>
        <v>3.333333333333333</v>
      </c>
    </row>
    <row r="65" spans="2:23" x14ac:dyDescent="0.3">
      <c r="B65" s="29" t="s">
        <v>47</v>
      </c>
      <c r="C65" s="29">
        <v>57</v>
      </c>
      <c r="D65" s="29">
        <v>57</v>
      </c>
      <c r="E65" s="28">
        <v>12</v>
      </c>
      <c r="F65" s="45">
        <f t="shared" si="3"/>
        <v>3.3333333333333335</v>
      </c>
      <c r="G65" s="46">
        <f t="shared" si="9"/>
        <v>4.1666666666666761E-2</v>
      </c>
      <c r="H65" s="46">
        <f t="shared" si="10"/>
        <v>0.15000000000000036</v>
      </c>
      <c r="I65" s="46">
        <f>G65*'Input Data'!$B$7</f>
        <v>67.393750000000153</v>
      </c>
      <c r="J65" s="46">
        <f>IF(F65=0,0,'Input Data'!$B$11*'Input Data'!$B$7*9.81)</f>
        <v>103.13669925000001</v>
      </c>
      <c r="K65" s="46">
        <f>'Input Data'!$B$10*'Input Data'!$B$9*'Input Data'!$B$13*WLTC_class_3!F65^2</f>
        <v>8.0921006222222243</v>
      </c>
      <c r="L65" s="46">
        <f t="shared" si="4"/>
        <v>178.62254987222241</v>
      </c>
      <c r="M65" s="46">
        <f t="shared" si="5"/>
        <v>595.40849957407477</v>
      </c>
      <c r="N65" s="46">
        <f t="shared" si="11"/>
        <v>4.3492983076090355E-2</v>
      </c>
      <c r="O65" s="46">
        <f t="shared" si="12"/>
        <v>2.5802901869869499E-2</v>
      </c>
      <c r="P65" s="46" t="str">
        <f t="shared" si="6"/>
        <v/>
      </c>
      <c r="Q65" s="46"/>
      <c r="R65" s="46">
        <f t="shared" si="7"/>
        <v>7.9988995796595446E-3</v>
      </c>
      <c r="S65" s="46">
        <f t="shared" si="8"/>
        <v>1.8062031308908648E-2</v>
      </c>
      <c r="U65">
        <f t="shared" si="0"/>
        <v>0</v>
      </c>
      <c r="V65">
        <f t="shared" si="1"/>
        <v>12</v>
      </c>
      <c r="W65">
        <f t="shared" si="2"/>
        <v>3.333333333333333</v>
      </c>
    </row>
    <row r="66" spans="2:23" x14ac:dyDescent="0.3">
      <c r="B66" s="29" t="s">
        <v>47</v>
      </c>
      <c r="C66" s="29">
        <v>58</v>
      </c>
      <c r="D66" s="29">
        <v>58</v>
      </c>
      <c r="E66" s="28">
        <v>12.3</v>
      </c>
      <c r="F66" s="45">
        <f t="shared" si="3"/>
        <v>3.4166666666666665</v>
      </c>
      <c r="G66" s="46">
        <f t="shared" si="9"/>
        <v>8.3333333333333287E-2</v>
      </c>
      <c r="H66" s="46">
        <f t="shared" si="10"/>
        <v>0.29999999999999982</v>
      </c>
      <c r="I66" s="46">
        <f>G66*'Input Data'!$B$7</f>
        <v>134.78749999999994</v>
      </c>
      <c r="J66" s="46">
        <f>IF(F66=0,0,'Input Data'!$B$11*'Input Data'!$B$7*9.81)</f>
        <v>103.13669925000001</v>
      </c>
      <c r="K66" s="46">
        <f>'Input Data'!$B$10*'Input Data'!$B$9*'Input Data'!$B$13*WLTC_class_3!F66^2</f>
        <v>8.5017632162222245</v>
      </c>
      <c r="L66" s="46">
        <f t="shared" si="4"/>
        <v>246.42596246622219</v>
      </c>
      <c r="M66" s="46">
        <f t="shared" si="5"/>
        <v>841.95537175959248</v>
      </c>
      <c r="N66" s="46">
        <f t="shared" si="11"/>
        <v>4.3726859568245798E-2</v>
      </c>
      <c r="O66" s="46">
        <f t="shared" si="12"/>
        <v>2.5802901869869499E-2</v>
      </c>
      <c r="P66" s="46" t="str">
        <f t="shared" si="6"/>
        <v/>
      </c>
      <c r="Q66" s="46"/>
      <c r="R66" s="46">
        <f t="shared" si="7"/>
        <v>7.9988995796595446E-3</v>
      </c>
      <c r="S66" s="46">
        <f t="shared" si="8"/>
        <v>1.8062031308908648E-2</v>
      </c>
      <c r="U66">
        <f t="shared" si="0"/>
        <v>0</v>
      </c>
      <c r="V66">
        <f t="shared" si="1"/>
        <v>12.3</v>
      </c>
      <c r="W66">
        <f t="shared" si="2"/>
        <v>3.416666666666667</v>
      </c>
    </row>
    <row r="67" spans="2:23" x14ac:dyDescent="0.3">
      <c r="B67" s="29" t="s">
        <v>47</v>
      </c>
      <c r="C67" s="29">
        <v>59</v>
      </c>
      <c r="D67" s="29">
        <v>59</v>
      </c>
      <c r="E67" s="28">
        <v>12.6</v>
      </c>
      <c r="F67" s="45">
        <f t="shared" si="3"/>
        <v>3.5</v>
      </c>
      <c r="G67" s="46">
        <f t="shared" si="9"/>
        <v>0.33333333333333315</v>
      </c>
      <c r="H67" s="46">
        <f t="shared" si="10"/>
        <v>1.1999999999999993</v>
      </c>
      <c r="I67" s="46">
        <f>G67*'Input Data'!$B$7</f>
        <v>539.14999999999975</v>
      </c>
      <c r="J67" s="46">
        <f>IF(F67=0,0,'Input Data'!$B$11*'Input Data'!$B$7*9.81)</f>
        <v>103.13669925000001</v>
      </c>
      <c r="K67" s="46">
        <f>'Input Data'!$B$10*'Input Data'!$B$9*'Input Data'!$B$13*WLTC_class_3!F67^2</f>
        <v>8.9215409360000013</v>
      </c>
      <c r="L67" s="46">
        <f t="shared" si="4"/>
        <v>651.20824018599978</v>
      </c>
      <c r="M67" s="46">
        <f t="shared" si="5"/>
        <v>2279.2288406509992</v>
      </c>
      <c r="N67" s="46">
        <f t="shared" si="11"/>
        <v>4.4359978690648852E-2</v>
      </c>
      <c r="O67" s="46">
        <f t="shared" si="12"/>
        <v>2.5802901869869499E-2</v>
      </c>
      <c r="P67" s="46" t="str">
        <f t="shared" si="6"/>
        <v/>
      </c>
      <c r="Q67" s="46"/>
      <c r="R67" s="46">
        <f t="shared" si="7"/>
        <v>7.9988995796595446E-3</v>
      </c>
      <c r="S67" s="46">
        <f t="shared" si="8"/>
        <v>1.8062031308908648E-2</v>
      </c>
      <c r="U67">
        <f t="shared" si="0"/>
        <v>0</v>
      </c>
      <c r="V67">
        <f t="shared" si="1"/>
        <v>12.6</v>
      </c>
      <c r="W67">
        <f t="shared" si="2"/>
        <v>3.5</v>
      </c>
    </row>
    <row r="68" spans="2:23" x14ac:dyDescent="0.3">
      <c r="B68" s="29" t="s">
        <v>47</v>
      </c>
      <c r="C68" s="29">
        <v>60</v>
      </c>
      <c r="D68" s="29">
        <v>60</v>
      </c>
      <c r="E68" s="28">
        <v>14.7</v>
      </c>
      <c r="F68" s="45">
        <f t="shared" si="3"/>
        <v>4.083333333333333</v>
      </c>
      <c r="G68" s="46">
        <f t="shared" si="9"/>
        <v>0.37500000000000011</v>
      </c>
      <c r="H68" s="46">
        <f t="shared" si="10"/>
        <v>1.3500000000000005</v>
      </c>
      <c r="I68" s="46">
        <f>G68*'Input Data'!$B$7</f>
        <v>606.54375000000016</v>
      </c>
      <c r="J68" s="46">
        <f>IF(F68=0,0,'Input Data'!$B$11*'Input Data'!$B$7*9.81)</f>
        <v>103.13669925000001</v>
      </c>
      <c r="K68" s="46">
        <f>'Input Data'!$B$10*'Input Data'!$B$9*'Input Data'!$B$13*WLTC_class_3!F68^2</f>
        <v>12.143208496222222</v>
      </c>
      <c r="L68" s="46">
        <f t="shared" si="4"/>
        <v>721.82365774622235</v>
      </c>
      <c r="M68" s="46">
        <f t="shared" si="5"/>
        <v>2947.4466024637409</v>
      </c>
      <c r="N68" s="46">
        <f t="shared" si="11"/>
        <v>4.5178713857999889E-2</v>
      </c>
      <c r="O68" s="46">
        <f t="shared" si="12"/>
        <v>2.5802901869869499E-2</v>
      </c>
      <c r="P68" s="46" t="str">
        <f t="shared" si="6"/>
        <v/>
      </c>
      <c r="Q68" s="46"/>
      <c r="R68" s="46">
        <f t="shared" si="7"/>
        <v>7.9988995796595446E-3</v>
      </c>
      <c r="S68" s="46">
        <f t="shared" si="8"/>
        <v>1.8062031308908648E-2</v>
      </c>
      <c r="U68">
        <f t="shared" si="0"/>
        <v>0</v>
      </c>
      <c r="V68">
        <f t="shared" si="1"/>
        <v>14.7</v>
      </c>
      <c r="W68">
        <f t="shared" si="2"/>
        <v>4.083333333333333</v>
      </c>
    </row>
    <row r="69" spans="2:23" x14ac:dyDescent="0.3">
      <c r="B69" s="29" t="s">
        <v>47</v>
      </c>
      <c r="C69" s="29">
        <v>61</v>
      </c>
      <c r="D69" s="29">
        <v>61</v>
      </c>
      <c r="E69" s="28">
        <v>15.3</v>
      </c>
      <c r="F69" s="45">
        <f t="shared" si="3"/>
        <v>4.25</v>
      </c>
      <c r="G69" s="46">
        <f t="shared" si="9"/>
        <v>0.16666666666666682</v>
      </c>
      <c r="H69" s="46">
        <f t="shared" si="10"/>
        <v>0.60000000000000053</v>
      </c>
      <c r="I69" s="46">
        <f>G69*'Input Data'!$B$7</f>
        <v>269.57500000000027</v>
      </c>
      <c r="J69" s="46">
        <f>IF(F69=0,0,'Input Data'!$B$11*'Input Data'!$B$7*9.81)</f>
        <v>103.13669925000001</v>
      </c>
      <c r="K69" s="46">
        <f>'Input Data'!$B$10*'Input Data'!$B$9*'Input Data'!$B$13*WLTC_class_3!F69^2</f>
        <v>13.154721074000003</v>
      </c>
      <c r="L69" s="46">
        <f t="shared" si="4"/>
        <v>385.86642032400027</v>
      </c>
      <c r="M69" s="46">
        <f t="shared" si="5"/>
        <v>1639.9322863770012</v>
      </c>
      <c r="N69" s="46">
        <f t="shared" si="11"/>
        <v>4.563425060421572E-2</v>
      </c>
      <c r="O69" s="46">
        <f t="shared" si="12"/>
        <v>2.5802901869869499E-2</v>
      </c>
      <c r="P69" s="46" t="str">
        <f t="shared" si="6"/>
        <v/>
      </c>
      <c r="Q69" s="46"/>
      <c r="R69" s="46">
        <f t="shared" si="7"/>
        <v>7.9988995796595446E-3</v>
      </c>
      <c r="S69" s="46">
        <f t="shared" si="8"/>
        <v>1.8062031308908648E-2</v>
      </c>
      <c r="U69">
        <f t="shared" si="0"/>
        <v>0</v>
      </c>
      <c r="V69">
        <f t="shared" si="1"/>
        <v>15.3</v>
      </c>
      <c r="W69">
        <f t="shared" si="2"/>
        <v>4.25</v>
      </c>
    </row>
    <row r="70" spans="2:23" x14ac:dyDescent="0.3">
      <c r="B70" s="29" t="s">
        <v>47</v>
      </c>
      <c r="C70" s="29">
        <v>62</v>
      </c>
      <c r="D70" s="29">
        <v>62</v>
      </c>
      <c r="E70" s="28">
        <v>15.9</v>
      </c>
      <c r="F70" s="45">
        <f t="shared" si="3"/>
        <v>4.416666666666667</v>
      </c>
      <c r="G70" s="46">
        <f t="shared" si="9"/>
        <v>0.12499999999999981</v>
      </c>
      <c r="H70" s="46">
        <f t="shared" si="10"/>
        <v>0.44999999999999929</v>
      </c>
      <c r="I70" s="46">
        <f>G70*'Input Data'!$B$7</f>
        <v>202.18124999999969</v>
      </c>
      <c r="J70" s="46">
        <f>IF(F70=0,0,'Input Data'!$B$11*'Input Data'!$B$7*9.81)</f>
        <v>103.13669925000001</v>
      </c>
      <c r="K70" s="46">
        <f>'Input Data'!$B$10*'Input Data'!$B$9*'Input Data'!$B$13*WLTC_class_3!F70^2</f>
        <v>14.206694154888893</v>
      </c>
      <c r="L70" s="46">
        <f t="shared" si="4"/>
        <v>319.52464340488859</v>
      </c>
      <c r="M70" s="46">
        <f t="shared" si="5"/>
        <v>1411.2338417049248</v>
      </c>
      <c r="N70" s="46">
        <f t="shared" si="11"/>
        <v>4.6026260004689311E-2</v>
      </c>
      <c r="O70" s="46">
        <f t="shared" si="12"/>
        <v>2.5802901869869499E-2</v>
      </c>
      <c r="P70" s="46" t="str">
        <f t="shared" si="6"/>
        <v/>
      </c>
      <c r="Q70" s="46"/>
      <c r="R70" s="46">
        <f t="shared" si="7"/>
        <v>7.9988995796595446E-3</v>
      </c>
      <c r="S70" s="46">
        <f t="shared" si="8"/>
        <v>1.8062031308908648E-2</v>
      </c>
      <c r="U70">
        <f t="shared" si="0"/>
        <v>0</v>
      </c>
      <c r="V70">
        <f t="shared" si="1"/>
        <v>15.9</v>
      </c>
      <c r="W70">
        <f t="shared" si="2"/>
        <v>4.416666666666667</v>
      </c>
    </row>
    <row r="71" spans="2:23" x14ac:dyDescent="0.3">
      <c r="B71" s="29" t="s">
        <v>47</v>
      </c>
      <c r="C71" s="29">
        <v>63</v>
      </c>
      <c r="D71" s="29">
        <v>63</v>
      </c>
      <c r="E71" s="28">
        <v>16.2</v>
      </c>
      <c r="F71" s="45">
        <f t="shared" si="3"/>
        <v>4.5</v>
      </c>
      <c r="G71" s="46">
        <f t="shared" si="9"/>
        <v>0.16666666666666682</v>
      </c>
      <c r="H71" s="46">
        <f t="shared" si="10"/>
        <v>0.60000000000000053</v>
      </c>
      <c r="I71" s="46">
        <f>G71*'Input Data'!$B$7</f>
        <v>269.57500000000027</v>
      </c>
      <c r="J71" s="46">
        <f>IF(F71=0,0,'Input Data'!$B$11*'Input Data'!$B$7*9.81)</f>
        <v>103.13669925000001</v>
      </c>
      <c r="K71" s="46">
        <f>'Input Data'!$B$10*'Input Data'!$B$9*'Input Data'!$B$13*WLTC_class_3!F71^2</f>
        <v>14.747853384000003</v>
      </c>
      <c r="L71" s="46">
        <f t="shared" si="4"/>
        <v>387.45955263400026</v>
      </c>
      <c r="M71" s="46">
        <f t="shared" si="5"/>
        <v>1743.5679868530012</v>
      </c>
      <c r="N71" s="46">
        <f t="shared" si="11"/>
        <v>4.6510584445481812E-2</v>
      </c>
      <c r="O71" s="46">
        <f t="shared" si="12"/>
        <v>2.5802901869869499E-2</v>
      </c>
      <c r="P71" s="46" t="str">
        <f t="shared" si="6"/>
        <v/>
      </c>
      <c r="Q71" s="46"/>
      <c r="R71" s="46">
        <f t="shared" si="7"/>
        <v>7.9988995796595446E-3</v>
      </c>
      <c r="S71" s="46">
        <f t="shared" si="8"/>
        <v>1.8062031308908648E-2</v>
      </c>
      <c r="U71">
        <f t="shared" si="0"/>
        <v>0</v>
      </c>
      <c r="V71">
        <f t="shared" si="1"/>
        <v>16.2</v>
      </c>
      <c r="W71">
        <f t="shared" si="2"/>
        <v>4.5</v>
      </c>
    </row>
    <row r="72" spans="2:23" x14ac:dyDescent="0.3">
      <c r="B72" s="29" t="s">
        <v>47</v>
      </c>
      <c r="C72" s="29">
        <v>64</v>
      </c>
      <c r="D72" s="29">
        <v>64</v>
      </c>
      <c r="E72" s="28">
        <v>17.100000000000001</v>
      </c>
      <c r="F72" s="45">
        <f t="shared" si="3"/>
        <v>4.75</v>
      </c>
      <c r="G72" s="46">
        <f t="shared" si="9"/>
        <v>0.2222222222222224</v>
      </c>
      <c r="H72" s="46">
        <f t="shared" si="10"/>
        <v>0.80000000000000071</v>
      </c>
      <c r="I72" s="46">
        <f>G72*'Input Data'!$B$7</f>
        <v>359.43333333333362</v>
      </c>
      <c r="J72" s="46">
        <f>IF(F72=0,0,'Input Data'!$B$11*'Input Data'!$B$7*9.81)</f>
        <v>103.13669925000001</v>
      </c>
      <c r="K72" s="46">
        <f>'Input Data'!$B$10*'Input Data'!$B$9*'Input Data'!$B$13*WLTC_class_3!F72^2</f>
        <v>16.432021826000003</v>
      </c>
      <c r="L72" s="46">
        <f t="shared" si="4"/>
        <v>479.0020544093336</v>
      </c>
      <c r="M72" s="46">
        <f t="shared" si="5"/>
        <v>2275.2597584443347</v>
      </c>
      <c r="N72" s="46">
        <f t="shared" si="11"/>
        <v>4.7142601045049685E-2</v>
      </c>
      <c r="O72" s="46">
        <f t="shared" si="12"/>
        <v>2.5802901869869499E-2</v>
      </c>
      <c r="P72" s="46" t="str">
        <f t="shared" si="6"/>
        <v/>
      </c>
      <c r="Q72" s="46"/>
      <c r="R72" s="46">
        <f t="shared" si="7"/>
        <v>7.9988995796595446E-3</v>
      </c>
      <c r="S72" s="46">
        <f t="shared" si="8"/>
        <v>1.8062031308908648E-2</v>
      </c>
      <c r="U72">
        <f t="shared" ref="U72:U135" si="15">IF(E72&lt;1,1,0)</f>
        <v>0</v>
      </c>
      <c r="V72">
        <f t="shared" ref="V72:V135" si="16">IF(U72=1,"",E72)</f>
        <v>17.100000000000001</v>
      </c>
      <c r="W72">
        <f t="shared" ref="W72:W135" si="17">E72/3.6</f>
        <v>4.75</v>
      </c>
    </row>
    <row r="73" spans="2:23" x14ac:dyDescent="0.3">
      <c r="B73" s="29" t="s">
        <v>47</v>
      </c>
      <c r="C73" s="29">
        <v>65</v>
      </c>
      <c r="D73" s="29">
        <v>65</v>
      </c>
      <c r="E73" s="28">
        <v>17.8</v>
      </c>
      <c r="F73" s="45">
        <f t="shared" ref="F73:F136" si="18">E73*1000/3600</f>
        <v>4.9444444444444446</v>
      </c>
      <c r="G73" s="46">
        <f t="shared" si="9"/>
        <v>0.1388888888888889</v>
      </c>
      <c r="H73" s="46">
        <f t="shared" si="10"/>
        <v>0.5</v>
      </c>
      <c r="I73" s="46">
        <f>G73*'Input Data'!$B$7</f>
        <v>224.64583333333334</v>
      </c>
      <c r="J73" s="46">
        <f>IF(F73=0,0,'Input Data'!$B$11*'Input Data'!$B$7*9.81)</f>
        <v>103.13669925000001</v>
      </c>
      <c r="K73" s="46">
        <f>'Input Data'!$B$10*'Input Data'!$B$9*'Input Data'!$B$13*WLTC_class_3!F73^2</f>
        <v>17.804869174617288</v>
      </c>
      <c r="L73" s="46">
        <f t="shared" ref="L73:L136" si="19">I73+J73+K73</f>
        <v>345.58740175795066</v>
      </c>
      <c r="M73" s="46">
        <f t="shared" ref="M73:M136" si="20">L73*F73</f>
        <v>1708.7377086920894</v>
      </c>
      <c r="N73" s="46">
        <f t="shared" si="11"/>
        <v>4.7617250408575264E-2</v>
      </c>
      <c r="O73" s="46">
        <f t="shared" si="12"/>
        <v>2.5802901869869499E-2</v>
      </c>
      <c r="P73" s="46" t="str">
        <f t="shared" ref="P73:P136" si="21">IF(M73&lt;0,M73,"")</f>
        <v/>
      </c>
      <c r="Q73" s="46"/>
      <c r="R73" s="46">
        <f t="shared" ref="R73:R136" si="22">O73*0.31</f>
        <v>7.9988995796595446E-3</v>
      </c>
      <c r="S73" s="46">
        <f t="shared" ref="S73:S136" si="23">O73*0.7</f>
        <v>1.8062031308908648E-2</v>
      </c>
      <c r="U73">
        <f t="shared" si="15"/>
        <v>0</v>
      </c>
      <c r="V73">
        <f t="shared" si="16"/>
        <v>17.8</v>
      </c>
      <c r="W73">
        <f t="shared" si="17"/>
        <v>4.9444444444444446</v>
      </c>
    </row>
    <row r="74" spans="2:23" x14ac:dyDescent="0.3">
      <c r="B74" s="29" t="s">
        <v>47</v>
      </c>
      <c r="C74" s="29">
        <v>66</v>
      </c>
      <c r="D74" s="29">
        <v>66</v>
      </c>
      <c r="E74" s="28">
        <v>18.100000000000001</v>
      </c>
      <c r="F74" s="45">
        <f t="shared" si="18"/>
        <v>5.0277777777777777</v>
      </c>
      <c r="G74" s="46">
        <f t="shared" ref="G74:G137" si="24">($E75-$E73)/2/3.6</f>
        <v>8.3333333333333037E-2</v>
      </c>
      <c r="H74" s="46">
        <f t="shared" ref="H74:H137" si="25">($E75-$E73)/2</f>
        <v>0.29999999999999893</v>
      </c>
      <c r="I74" s="46">
        <f>G74*'Input Data'!$B$7</f>
        <v>134.78749999999951</v>
      </c>
      <c r="J74" s="46">
        <f>IF(F74=0,0,'Input Data'!$B$11*'Input Data'!$B$7*9.81)</f>
        <v>103.13669925000001</v>
      </c>
      <c r="K74" s="46">
        <f>'Input Data'!$B$10*'Input Data'!$B$9*'Input Data'!$B$13*WLTC_class_3!F74^2</f>
        <v>18.410090866987655</v>
      </c>
      <c r="L74" s="46">
        <f t="shared" si="19"/>
        <v>256.33429011698718</v>
      </c>
      <c r="M74" s="46">
        <f t="shared" si="20"/>
        <v>1288.7918475326298</v>
      </c>
      <c r="N74" s="46">
        <f t="shared" ref="N74:N137" si="26">IF(M74&gt;0,M74/1000/3600+N73,N73)</f>
        <v>4.7975248144000997E-2</v>
      </c>
      <c r="O74" s="46">
        <f t="shared" ref="O74:O137" si="27">IF(M74&lt;0,O73-M74/1000/3600,O73)</f>
        <v>2.5802901869869499E-2</v>
      </c>
      <c r="P74" s="46" t="str">
        <f t="shared" si="21"/>
        <v/>
      </c>
      <c r="Q74" s="46"/>
      <c r="R74" s="46">
        <f t="shared" si="22"/>
        <v>7.9988995796595446E-3</v>
      </c>
      <c r="S74" s="46">
        <f t="shared" si="23"/>
        <v>1.8062031308908648E-2</v>
      </c>
      <c r="U74">
        <f t="shared" si="15"/>
        <v>0</v>
      </c>
      <c r="V74">
        <f t="shared" si="16"/>
        <v>18.100000000000001</v>
      </c>
      <c r="W74">
        <f t="shared" si="17"/>
        <v>5.0277777777777777</v>
      </c>
    </row>
    <row r="75" spans="2:23" x14ac:dyDescent="0.3">
      <c r="B75" s="29" t="s">
        <v>47</v>
      </c>
      <c r="C75" s="29">
        <v>67</v>
      </c>
      <c r="D75" s="29">
        <v>67</v>
      </c>
      <c r="E75" s="28">
        <v>18.399999999999999</v>
      </c>
      <c r="F75" s="45">
        <f t="shared" si="18"/>
        <v>5.1111111111111107</v>
      </c>
      <c r="G75" s="46">
        <f t="shared" si="24"/>
        <v>0.30555555555555547</v>
      </c>
      <c r="H75" s="46">
        <f t="shared" si="25"/>
        <v>1.0999999999999996</v>
      </c>
      <c r="I75" s="46">
        <f>G75*'Input Data'!$B$7</f>
        <v>494.22083333333319</v>
      </c>
      <c r="J75" s="46">
        <f>IF(F75=0,0,'Input Data'!$B$11*'Input Data'!$B$7*9.81)</f>
        <v>103.13669925000001</v>
      </c>
      <c r="K75" s="46">
        <f>'Input Data'!$B$10*'Input Data'!$B$9*'Input Data'!$B$13*WLTC_class_3!F75^2</f>
        <v>19.025427685135803</v>
      </c>
      <c r="L75" s="46">
        <f t="shared" si="19"/>
        <v>616.38296026846899</v>
      </c>
      <c r="M75" s="46">
        <f t="shared" si="20"/>
        <v>3150.4017969277302</v>
      </c>
      <c r="N75" s="46">
        <f t="shared" si="26"/>
        <v>4.88503597542587E-2</v>
      </c>
      <c r="O75" s="46">
        <f t="shared" si="27"/>
        <v>2.5802901869869499E-2</v>
      </c>
      <c r="P75" s="46" t="str">
        <f t="shared" si="21"/>
        <v/>
      </c>
      <c r="Q75" s="46"/>
      <c r="R75" s="46">
        <f t="shared" si="22"/>
        <v>7.9988995796595446E-3</v>
      </c>
      <c r="S75" s="46">
        <f t="shared" si="23"/>
        <v>1.8062031308908648E-2</v>
      </c>
      <c r="U75">
        <f t="shared" si="15"/>
        <v>0</v>
      </c>
      <c r="V75">
        <f t="shared" si="16"/>
        <v>18.399999999999999</v>
      </c>
      <c r="W75">
        <f t="shared" si="17"/>
        <v>5.1111111111111107</v>
      </c>
    </row>
    <row r="76" spans="2:23" x14ac:dyDescent="0.3">
      <c r="B76" s="29" t="s">
        <v>47</v>
      </c>
      <c r="C76" s="29">
        <v>68</v>
      </c>
      <c r="D76" s="29">
        <v>68</v>
      </c>
      <c r="E76" s="28">
        <v>20.3</v>
      </c>
      <c r="F76" s="45">
        <f t="shared" si="18"/>
        <v>5.6388888888888893</v>
      </c>
      <c r="G76" s="46">
        <f t="shared" si="24"/>
        <v>0.66666666666666674</v>
      </c>
      <c r="H76" s="46">
        <f t="shared" si="25"/>
        <v>2.4000000000000004</v>
      </c>
      <c r="I76" s="46">
        <f>G76*'Input Data'!$B$7</f>
        <v>1078.3000000000002</v>
      </c>
      <c r="J76" s="46">
        <f>IF(F76=0,0,'Input Data'!$B$11*'Input Data'!$B$7*9.81)</f>
        <v>103.13669925000001</v>
      </c>
      <c r="K76" s="46">
        <f>'Input Data'!$B$10*'Input Data'!$B$9*'Input Data'!$B$13*WLTC_class_3!F76^2</f>
        <v>23.157456565358032</v>
      </c>
      <c r="L76" s="46">
        <f t="shared" si="19"/>
        <v>1204.5941558153581</v>
      </c>
      <c r="M76" s="46">
        <f t="shared" si="20"/>
        <v>6792.5726008477141</v>
      </c>
      <c r="N76" s="46">
        <f t="shared" si="26"/>
        <v>5.07371854767164E-2</v>
      </c>
      <c r="O76" s="46">
        <f t="shared" si="27"/>
        <v>2.5802901869869499E-2</v>
      </c>
      <c r="P76" s="46" t="str">
        <f t="shared" si="21"/>
        <v/>
      </c>
      <c r="Q76" s="46"/>
      <c r="R76" s="46">
        <f t="shared" si="22"/>
        <v>7.9988995796595446E-3</v>
      </c>
      <c r="S76" s="46">
        <f t="shared" si="23"/>
        <v>1.8062031308908648E-2</v>
      </c>
      <c r="U76">
        <f t="shared" si="15"/>
        <v>0</v>
      </c>
      <c r="V76">
        <f t="shared" si="16"/>
        <v>20.3</v>
      </c>
      <c r="W76">
        <f t="shared" si="17"/>
        <v>5.6388888888888893</v>
      </c>
    </row>
    <row r="77" spans="2:23" x14ac:dyDescent="0.3">
      <c r="B77" s="29" t="s">
        <v>47</v>
      </c>
      <c r="C77" s="29">
        <v>69</v>
      </c>
      <c r="D77" s="29">
        <v>69</v>
      </c>
      <c r="E77" s="28">
        <v>23.2</v>
      </c>
      <c r="F77" s="45">
        <f t="shared" si="18"/>
        <v>6.4444444444444446</v>
      </c>
      <c r="G77" s="46">
        <f t="shared" si="24"/>
        <v>0.86111111111111094</v>
      </c>
      <c r="H77" s="46">
        <f t="shared" si="25"/>
        <v>3.0999999999999996</v>
      </c>
      <c r="I77" s="46">
        <f>G77*'Input Data'!$B$7</f>
        <v>1392.8041666666663</v>
      </c>
      <c r="J77" s="46">
        <f>IF(F77=0,0,'Input Data'!$B$11*'Input Data'!$B$7*9.81)</f>
        <v>103.13669925000001</v>
      </c>
      <c r="K77" s="46">
        <f>'Input Data'!$B$10*'Input Data'!$B$9*'Input Data'!$B$13*WLTC_class_3!F77^2</f>
        <v>30.246473881283958</v>
      </c>
      <c r="L77" s="46">
        <f t="shared" si="19"/>
        <v>1526.1873397979502</v>
      </c>
      <c r="M77" s="46">
        <f t="shared" si="20"/>
        <v>9835.4295231423457</v>
      </c>
      <c r="N77" s="46">
        <f t="shared" si="26"/>
        <v>5.3469249233144826E-2</v>
      </c>
      <c r="O77" s="46">
        <f t="shared" si="27"/>
        <v>2.5802901869869499E-2</v>
      </c>
      <c r="P77" s="46" t="str">
        <f t="shared" si="21"/>
        <v/>
      </c>
      <c r="Q77" s="46"/>
      <c r="R77" s="46">
        <f t="shared" si="22"/>
        <v>7.9988995796595446E-3</v>
      </c>
      <c r="S77" s="46">
        <f t="shared" si="23"/>
        <v>1.8062031308908648E-2</v>
      </c>
      <c r="U77">
        <f t="shared" si="15"/>
        <v>0</v>
      </c>
      <c r="V77">
        <f t="shared" si="16"/>
        <v>23.2</v>
      </c>
      <c r="W77">
        <f t="shared" si="17"/>
        <v>6.4444444444444438</v>
      </c>
    </row>
    <row r="78" spans="2:23" x14ac:dyDescent="0.3">
      <c r="B78" s="29" t="s">
        <v>47</v>
      </c>
      <c r="C78" s="29">
        <v>70</v>
      </c>
      <c r="D78" s="29">
        <v>70</v>
      </c>
      <c r="E78" s="28">
        <v>26.5</v>
      </c>
      <c r="F78" s="45">
        <f t="shared" si="18"/>
        <v>7.3611111111111107</v>
      </c>
      <c r="G78" s="46">
        <f t="shared" si="24"/>
        <v>0.91666666666666685</v>
      </c>
      <c r="H78" s="46">
        <f t="shared" si="25"/>
        <v>3.3000000000000007</v>
      </c>
      <c r="I78" s="46">
        <f>G78*'Input Data'!$B$7</f>
        <v>1482.6625000000004</v>
      </c>
      <c r="J78" s="46">
        <f>IF(F78=0,0,'Input Data'!$B$11*'Input Data'!$B$7*9.81)</f>
        <v>103.13669925000001</v>
      </c>
      <c r="K78" s="46">
        <f>'Input Data'!$B$10*'Input Data'!$B$9*'Input Data'!$B$13*WLTC_class_3!F78^2</f>
        <v>39.463039319135802</v>
      </c>
      <c r="L78" s="46">
        <f t="shared" si="19"/>
        <v>1625.2622385691361</v>
      </c>
      <c r="M78" s="46">
        <f t="shared" si="20"/>
        <v>11963.735922800584</v>
      </c>
      <c r="N78" s="46">
        <f t="shared" si="26"/>
        <v>5.6792509211700544E-2</v>
      </c>
      <c r="O78" s="46">
        <f t="shared" si="27"/>
        <v>2.5802901869869499E-2</v>
      </c>
      <c r="P78" s="46" t="str">
        <f t="shared" si="21"/>
        <v/>
      </c>
      <c r="Q78" s="46"/>
      <c r="R78" s="46">
        <f t="shared" si="22"/>
        <v>7.9988995796595446E-3</v>
      </c>
      <c r="S78" s="46">
        <f t="shared" si="23"/>
        <v>1.8062031308908648E-2</v>
      </c>
      <c r="U78">
        <f t="shared" si="15"/>
        <v>0</v>
      </c>
      <c r="V78">
        <f t="shared" si="16"/>
        <v>26.5</v>
      </c>
      <c r="W78">
        <f t="shared" si="17"/>
        <v>7.3611111111111107</v>
      </c>
    </row>
    <row r="79" spans="2:23" x14ac:dyDescent="0.3">
      <c r="B79" s="29" t="s">
        <v>47</v>
      </c>
      <c r="C79" s="29">
        <v>71</v>
      </c>
      <c r="D79" s="29">
        <v>71</v>
      </c>
      <c r="E79" s="28">
        <v>29.8</v>
      </c>
      <c r="F79" s="45">
        <f t="shared" si="18"/>
        <v>8.2777777777777786</v>
      </c>
      <c r="G79" s="46">
        <f t="shared" si="24"/>
        <v>0.84722222222222243</v>
      </c>
      <c r="H79" s="46">
        <f t="shared" si="25"/>
        <v>3.0500000000000007</v>
      </c>
      <c r="I79" s="46">
        <f>G79*'Input Data'!$B$7</f>
        <v>1370.3395833333336</v>
      </c>
      <c r="J79" s="46">
        <f>IF(F79=0,0,'Input Data'!$B$11*'Input Data'!$B$7*9.81)</f>
        <v>103.13669925000001</v>
      </c>
      <c r="K79" s="46">
        <f>'Input Data'!$B$10*'Input Data'!$B$9*'Input Data'!$B$13*WLTC_class_3!F79^2</f>
        <v>49.90353497609879</v>
      </c>
      <c r="L79" s="46">
        <f t="shared" si="19"/>
        <v>1523.3798175594325</v>
      </c>
      <c r="M79" s="46">
        <f t="shared" si="20"/>
        <v>12610.199600908636</v>
      </c>
      <c r="N79" s="46">
        <f t="shared" si="26"/>
        <v>6.0295342434175163E-2</v>
      </c>
      <c r="O79" s="46">
        <f t="shared" si="27"/>
        <v>2.5802901869869499E-2</v>
      </c>
      <c r="P79" s="46" t="str">
        <f t="shared" si="21"/>
        <v/>
      </c>
      <c r="Q79" s="46"/>
      <c r="R79" s="46">
        <f t="shared" si="22"/>
        <v>7.9988995796595446E-3</v>
      </c>
      <c r="S79" s="46">
        <f t="shared" si="23"/>
        <v>1.8062031308908648E-2</v>
      </c>
      <c r="U79">
        <f t="shared" si="15"/>
        <v>0</v>
      </c>
      <c r="V79">
        <f t="shared" si="16"/>
        <v>29.8</v>
      </c>
      <c r="W79">
        <f t="shared" si="17"/>
        <v>8.2777777777777786</v>
      </c>
    </row>
    <row r="80" spans="2:23" x14ac:dyDescent="0.3">
      <c r="B80" s="29" t="s">
        <v>47</v>
      </c>
      <c r="C80" s="29">
        <v>72</v>
      </c>
      <c r="D80" s="29">
        <v>72</v>
      </c>
      <c r="E80" s="28">
        <v>32.6</v>
      </c>
      <c r="F80" s="45">
        <f t="shared" si="18"/>
        <v>9.0555555555555554</v>
      </c>
      <c r="G80" s="46">
        <f t="shared" si="24"/>
        <v>0.63888888888888862</v>
      </c>
      <c r="H80" s="46">
        <f t="shared" si="25"/>
        <v>2.2999999999999989</v>
      </c>
      <c r="I80" s="46">
        <f>G80*'Input Data'!$B$7</f>
        <v>1033.3708333333329</v>
      </c>
      <c r="J80" s="46">
        <f>IF(F80=0,0,'Input Data'!$B$11*'Input Data'!$B$7*9.81)</f>
        <v>103.13669925000001</v>
      </c>
      <c r="K80" s="46">
        <f>'Input Data'!$B$10*'Input Data'!$B$9*'Input Data'!$B$13*WLTC_class_3!F80^2</f>
        <v>59.721950397728406</v>
      </c>
      <c r="L80" s="46">
        <f t="shared" si="19"/>
        <v>1196.2294829810614</v>
      </c>
      <c r="M80" s="46">
        <f t="shared" si="20"/>
        <v>10832.5225403285</v>
      </c>
      <c r="N80" s="46">
        <f t="shared" si="26"/>
        <v>6.3304376473155302E-2</v>
      </c>
      <c r="O80" s="46">
        <f t="shared" si="27"/>
        <v>2.5802901869869499E-2</v>
      </c>
      <c r="P80" s="46" t="str">
        <f t="shared" si="21"/>
        <v/>
      </c>
      <c r="Q80" s="46"/>
      <c r="R80" s="46">
        <f t="shared" si="22"/>
        <v>7.9988995796595446E-3</v>
      </c>
      <c r="S80" s="46">
        <f t="shared" si="23"/>
        <v>1.8062031308908648E-2</v>
      </c>
      <c r="U80">
        <f t="shared" si="15"/>
        <v>0</v>
      </c>
      <c r="V80">
        <f t="shared" si="16"/>
        <v>32.6</v>
      </c>
      <c r="W80">
        <f t="shared" si="17"/>
        <v>9.0555555555555554</v>
      </c>
    </row>
    <row r="81" spans="2:23" x14ac:dyDescent="0.3">
      <c r="B81" s="29" t="s">
        <v>47</v>
      </c>
      <c r="C81" s="29">
        <v>73</v>
      </c>
      <c r="D81" s="29">
        <v>73</v>
      </c>
      <c r="E81" s="28">
        <v>34.4</v>
      </c>
      <c r="F81" s="45">
        <f t="shared" si="18"/>
        <v>9.5555555555555554</v>
      </c>
      <c r="G81" s="46">
        <f t="shared" si="24"/>
        <v>0.40277777777777757</v>
      </c>
      <c r="H81" s="46">
        <f t="shared" si="25"/>
        <v>1.4499999999999993</v>
      </c>
      <c r="I81" s="46">
        <f>G81*'Input Data'!$B$7</f>
        <v>651.47291666666638</v>
      </c>
      <c r="J81" s="46">
        <f>IF(F81=0,0,'Input Data'!$B$11*'Input Data'!$B$7*9.81)</f>
        <v>103.13669925000001</v>
      </c>
      <c r="K81" s="46">
        <f>'Input Data'!$B$10*'Input Data'!$B$9*'Input Data'!$B$13*WLTC_class_3!F81^2</f>
        <v>66.499084668839515</v>
      </c>
      <c r="L81" s="46">
        <f t="shared" si="19"/>
        <v>821.10870058550586</v>
      </c>
      <c r="M81" s="46">
        <f t="shared" si="20"/>
        <v>7846.1498055948332</v>
      </c>
      <c r="N81" s="46">
        <f t="shared" si="26"/>
        <v>6.5483862530264975E-2</v>
      </c>
      <c r="O81" s="46">
        <f t="shared" si="27"/>
        <v>2.5802901869869499E-2</v>
      </c>
      <c r="P81" s="46" t="str">
        <f t="shared" si="21"/>
        <v/>
      </c>
      <c r="Q81" s="46"/>
      <c r="R81" s="46">
        <f t="shared" si="22"/>
        <v>7.9988995796595446E-3</v>
      </c>
      <c r="S81" s="46">
        <f t="shared" si="23"/>
        <v>1.8062031308908648E-2</v>
      </c>
      <c r="U81">
        <f t="shared" si="15"/>
        <v>0</v>
      </c>
      <c r="V81">
        <f t="shared" si="16"/>
        <v>34.4</v>
      </c>
      <c r="W81">
        <f t="shared" si="17"/>
        <v>9.5555555555555554</v>
      </c>
    </row>
    <row r="82" spans="2:23" x14ac:dyDescent="0.3">
      <c r="B82" s="29" t="s">
        <v>47</v>
      </c>
      <c r="C82" s="29">
        <v>74</v>
      </c>
      <c r="D82" s="29">
        <v>74</v>
      </c>
      <c r="E82" s="28">
        <v>35.5</v>
      </c>
      <c r="F82" s="45">
        <f t="shared" si="18"/>
        <v>9.8611111111111107</v>
      </c>
      <c r="G82" s="46">
        <f t="shared" si="24"/>
        <v>0.27777777777777779</v>
      </c>
      <c r="H82" s="46">
        <f t="shared" si="25"/>
        <v>1</v>
      </c>
      <c r="I82" s="46">
        <f>G82*'Input Data'!$B$7</f>
        <v>449.29166666666669</v>
      </c>
      <c r="J82" s="46">
        <f>IF(F82=0,0,'Input Data'!$B$11*'Input Data'!$B$7*9.81)</f>
        <v>103.13669925000001</v>
      </c>
      <c r="K82" s="46">
        <f>'Input Data'!$B$10*'Input Data'!$B$9*'Input Data'!$B$13*WLTC_class_3!F82^2</f>
        <v>70.819929230246913</v>
      </c>
      <c r="L82" s="46">
        <f t="shared" si="19"/>
        <v>623.24829514691362</v>
      </c>
      <c r="M82" s="46">
        <f t="shared" si="20"/>
        <v>6145.9206882542867</v>
      </c>
      <c r="N82" s="46">
        <f t="shared" si="26"/>
        <v>6.7191062721446718E-2</v>
      </c>
      <c r="O82" s="46">
        <f t="shared" si="27"/>
        <v>2.5802901869869499E-2</v>
      </c>
      <c r="P82" s="46" t="str">
        <f t="shared" si="21"/>
        <v/>
      </c>
      <c r="Q82" s="46"/>
      <c r="R82" s="46">
        <f t="shared" si="22"/>
        <v>7.9988995796595446E-3</v>
      </c>
      <c r="S82" s="46">
        <f t="shared" si="23"/>
        <v>1.8062031308908648E-2</v>
      </c>
      <c r="U82">
        <f t="shared" si="15"/>
        <v>0</v>
      </c>
      <c r="V82">
        <f t="shared" si="16"/>
        <v>35.5</v>
      </c>
      <c r="W82">
        <f t="shared" si="17"/>
        <v>9.8611111111111107</v>
      </c>
    </row>
    <row r="83" spans="2:23" x14ac:dyDescent="0.3">
      <c r="B83" s="29" t="s">
        <v>47</v>
      </c>
      <c r="C83" s="29">
        <v>75</v>
      </c>
      <c r="D83" s="29">
        <v>75</v>
      </c>
      <c r="E83" s="28">
        <v>36.4</v>
      </c>
      <c r="F83" s="45">
        <f t="shared" si="18"/>
        <v>10.111111111111111</v>
      </c>
      <c r="G83" s="46">
        <f t="shared" si="24"/>
        <v>0.26388888888888867</v>
      </c>
      <c r="H83" s="46">
        <f t="shared" si="25"/>
        <v>0.94999999999999929</v>
      </c>
      <c r="I83" s="46">
        <f>G83*'Input Data'!$B$7</f>
        <v>426.82708333333301</v>
      </c>
      <c r="J83" s="46">
        <f>IF(F83=0,0,'Input Data'!$B$11*'Input Data'!$B$7*9.81)</f>
        <v>103.13669925000001</v>
      </c>
      <c r="K83" s="46">
        <f>'Input Data'!$B$10*'Input Data'!$B$9*'Input Data'!$B$13*WLTC_class_3!F83^2</f>
        <v>74.456316947358033</v>
      </c>
      <c r="L83" s="46">
        <f t="shared" si="19"/>
        <v>604.420099530691</v>
      </c>
      <c r="M83" s="46">
        <f t="shared" si="20"/>
        <v>6111.3587841436529</v>
      </c>
      <c r="N83" s="46">
        <f t="shared" si="26"/>
        <v>6.8888662383708846E-2</v>
      </c>
      <c r="O83" s="46">
        <f t="shared" si="27"/>
        <v>2.5802901869869499E-2</v>
      </c>
      <c r="P83" s="46" t="str">
        <f t="shared" si="21"/>
        <v/>
      </c>
      <c r="Q83" s="46"/>
      <c r="R83" s="46">
        <f t="shared" si="22"/>
        <v>7.9988995796595446E-3</v>
      </c>
      <c r="S83" s="46">
        <f t="shared" si="23"/>
        <v>1.8062031308908648E-2</v>
      </c>
      <c r="U83">
        <f t="shared" si="15"/>
        <v>0</v>
      </c>
      <c r="V83">
        <f t="shared" si="16"/>
        <v>36.4</v>
      </c>
      <c r="W83">
        <f t="shared" si="17"/>
        <v>10.111111111111111</v>
      </c>
    </row>
    <row r="84" spans="2:23" x14ac:dyDescent="0.3">
      <c r="B84" s="29" t="s">
        <v>47</v>
      </c>
      <c r="C84" s="29">
        <v>76</v>
      </c>
      <c r="D84" s="29">
        <v>76</v>
      </c>
      <c r="E84" s="28">
        <v>37.4</v>
      </c>
      <c r="F84" s="45">
        <f t="shared" si="18"/>
        <v>10.388888888888889</v>
      </c>
      <c r="G84" s="46">
        <f t="shared" si="24"/>
        <v>0.29166666666666685</v>
      </c>
      <c r="H84" s="46">
        <f t="shared" si="25"/>
        <v>1.0500000000000007</v>
      </c>
      <c r="I84" s="46">
        <f>G84*'Input Data'!$B$7</f>
        <v>471.75625000000031</v>
      </c>
      <c r="J84" s="46">
        <f>IF(F84=0,0,'Input Data'!$B$11*'Input Data'!$B$7*9.81)</f>
        <v>103.13669925000001</v>
      </c>
      <c r="K84" s="46">
        <f>'Input Data'!$B$10*'Input Data'!$B$9*'Input Data'!$B$13*WLTC_class_3!F84^2</f>
        <v>78.603518516246936</v>
      </c>
      <c r="L84" s="46">
        <f t="shared" si="19"/>
        <v>653.49646776624729</v>
      </c>
      <c r="M84" s="46">
        <f t="shared" si="20"/>
        <v>6789.1021929049029</v>
      </c>
      <c r="N84" s="46">
        <f t="shared" si="26"/>
        <v>7.0774524103960207E-2</v>
      </c>
      <c r="O84" s="46">
        <f t="shared" si="27"/>
        <v>2.5802901869869499E-2</v>
      </c>
      <c r="P84" s="46" t="str">
        <f t="shared" si="21"/>
        <v/>
      </c>
      <c r="Q84" s="46"/>
      <c r="R84" s="46">
        <f t="shared" si="22"/>
        <v>7.9988995796595446E-3</v>
      </c>
      <c r="S84" s="46">
        <f t="shared" si="23"/>
        <v>1.8062031308908648E-2</v>
      </c>
      <c r="U84">
        <f t="shared" si="15"/>
        <v>0</v>
      </c>
      <c r="V84">
        <f t="shared" si="16"/>
        <v>37.4</v>
      </c>
      <c r="W84">
        <f t="shared" si="17"/>
        <v>10.388888888888888</v>
      </c>
    </row>
    <row r="85" spans="2:23" x14ac:dyDescent="0.3">
      <c r="B85" s="29" t="s">
        <v>47</v>
      </c>
      <c r="C85" s="29">
        <v>77</v>
      </c>
      <c r="D85" s="29">
        <v>77</v>
      </c>
      <c r="E85" s="28">
        <v>38.5</v>
      </c>
      <c r="F85" s="45">
        <f t="shared" si="18"/>
        <v>10.694444444444445</v>
      </c>
      <c r="G85" s="46">
        <f t="shared" si="24"/>
        <v>0.26388888888888867</v>
      </c>
      <c r="H85" s="46">
        <f t="shared" si="25"/>
        <v>0.94999999999999929</v>
      </c>
      <c r="I85" s="46">
        <f>G85*'Input Data'!$B$7</f>
        <v>426.82708333333301</v>
      </c>
      <c r="J85" s="46">
        <f>IF(F85=0,0,'Input Data'!$B$11*'Input Data'!$B$7*9.81)</f>
        <v>103.13669925000001</v>
      </c>
      <c r="K85" s="46">
        <f>'Input Data'!$B$10*'Input Data'!$B$9*'Input Data'!$B$13*WLTC_class_3!F85^2</f>
        <v>83.295251022839523</v>
      </c>
      <c r="L85" s="46">
        <f t="shared" si="19"/>
        <v>613.25903360617258</v>
      </c>
      <c r="M85" s="46">
        <f t="shared" si="20"/>
        <v>6558.4646649549013</v>
      </c>
      <c r="N85" s="46">
        <f t="shared" si="26"/>
        <v>7.259631984422546E-2</v>
      </c>
      <c r="O85" s="46">
        <f t="shared" si="27"/>
        <v>2.5802901869869499E-2</v>
      </c>
      <c r="P85" s="46" t="str">
        <f t="shared" si="21"/>
        <v/>
      </c>
      <c r="Q85" s="46"/>
      <c r="R85" s="46">
        <f t="shared" si="22"/>
        <v>7.9988995796595446E-3</v>
      </c>
      <c r="S85" s="46">
        <f t="shared" si="23"/>
        <v>1.8062031308908648E-2</v>
      </c>
      <c r="U85">
        <f t="shared" si="15"/>
        <v>0</v>
      </c>
      <c r="V85">
        <f t="shared" si="16"/>
        <v>38.5</v>
      </c>
      <c r="W85">
        <f t="shared" si="17"/>
        <v>10.694444444444445</v>
      </c>
    </row>
    <row r="86" spans="2:23" x14ac:dyDescent="0.3">
      <c r="B86" s="29" t="s">
        <v>47</v>
      </c>
      <c r="C86" s="29">
        <v>78</v>
      </c>
      <c r="D86" s="29">
        <v>78</v>
      </c>
      <c r="E86" s="28">
        <v>39.299999999999997</v>
      </c>
      <c r="F86" s="45">
        <f t="shared" si="18"/>
        <v>10.916666666666666</v>
      </c>
      <c r="G86" s="46">
        <f t="shared" si="24"/>
        <v>0.1388888888888889</v>
      </c>
      <c r="H86" s="46">
        <f t="shared" si="25"/>
        <v>0.5</v>
      </c>
      <c r="I86" s="46">
        <f>G86*'Input Data'!$B$7</f>
        <v>224.64583333333334</v>
      </c>
      <c r="J86" s="46">
        <f>IF(F86=0,0,'Input Data'!$B$11*'Input Data'!$B$7*9.81)</f>
        <v>103.13669925000001</v>
      </c>
      <c r="K86" s="46">
        <f>'Input Data'!$B$10*'Input Data'!$B$9*'Input Data'!$B$13*WLTC_class_3!F86^2</f>
        <v>86.792836736222228</v>
      </c>
      <c r="L86" s="46">
        <f t="shared" si="19"/>
        <v>414.57536931955559</v>
      </c>
      <c r="M86" s="46">
        <f t="shared" si="20"/>
        <v>4525.7811150718153</v>
      </c>
      <c r="N86" s="46">
        <f t="shared" si="26"/>
        <v>7.3853481265078735E-2</v>
      </c>
      <c r="O86" s="46">
        <f t="shared" si="27"/>
        <v>2.5802901869869499E-2</v>
      </c>
      <c r="P86" s="46" t="str">
        <f t="shared" si="21"/>
        <v/>
      </c>
      <c r="Q86" s="46"/>
      <c r="R86" s="46">
        <f t="shared" si="22"/>
        <v>7.9988995796595446E-3</v>
      </c>
      <c r="S86" s="46">
        <f t="shared" si="23"/>
        <v>1.8062031308908648E-2</v>
      </c>
      <c r="U86">
        <f t="shared" si="15"/>
        <v>0</v>
      </c>
      <c r="V86">
        <f t="shared" si="16"/>
        <v>39.299999999999997</v>
      </c>
      <c r="W86">
        <f t="shared" si="17"/>
        <v>10.916666666666666</v>
      </c>
    </row>
    <row r="87" spans="2:23" x14ac:dyDescent="0.3">
      <c r="B87" s="29" t="s">
        <v>47</v>
      </c>
      <c r="C87" s="29">
        <v>79</v>
      </c>
      <c r="D87" s="29">
        <v>79</v>
      </c>
      <c r="E87" s="28">
        <v>39.5</v>
      </c>
      <c r="F87" s="45">
        <f t="shared" si="18"/>
        <v>10.972222222222221</v>
      </c>
      <c r="G87" s="46">
        <f t="shared" si="24"/>
        <v>-4.1666666666666269E-2</v>
      </c>
      <c r="H87" s="46">
        <f t="shared" si="25"/>
        <v>-0.14999999999999858</v>
      </c>
      <c r="I87" s="46">
        <f>G87*'Input Data'!$B$7</f>
        <v>-67.393749999999358</v>
      </c>
      <c r="J87" s="46">
        <f>IF(F87=0,0,'Input Data'!$B$11*'Input Data'!$B$7*9.81)</f>
        <v>103.13669925000001</v>
      </c>
      <c r="K87" s="46">
        <f>'Input Data'!$B$10*'Input Data'!$B$9*'Input Data'!$B$13*WLTC_class_3!F87^2</f>
        <v>87.678472193209885</v>
      </c>
      <c r="L87" s="46">
        <f t="shared" si="19"/>
        <v>123.42142144321053</v>
      </c>
      <c r="M87" s="46">
        <f t="shared" si="20"/>
        <v>1354.2072630574489</v>
      </c>
      <c r="N87" s="46">
        <f t="shared" si="26"/>
        <v>7.4229649949261359E-2</v>
      </c>
      <c r="O87" s="46">
        <f t="shared" si="27"/>
        <v>2.5802901869869499E-2</v>
      </c>
      <c r="P87" s="46" t="str">
        <f t="shared" si="21"/>
        <v/>
      </c>
      <c r="Q87" s="46"/>
      <c r="R87" s="46">
        <f t="shared" si="22"/>
        <v>7.9988995796595446E-3</v>
      </c>
      <c r="S87" s="46">
        <f t="shared" si="23"/>
        <v>1.8062031308908648E-2</v>
      </c>
      <c r="U87">
        <f t="shared" si="15"/>
        <v>0</v>
      </c>
      <c r="V87">
        <f t="shared" si="16"/>
        <v>39.5</v>
      </c>
      <c r="W87">
        <f t="shared" si="17"/>
        <v>10.972222222222221</v>
      </c>
    </row>
    <row r="88" spans="2:23" x14ac:dyDescent="0.3">
      <c r="B88" s="29" t="s">
        <v>47</v>
      </c>
      <c r="C88" s="29">
        <v>80</v>
      </c>
      <c r="D88" s="29">
        <v>80</v>
      </c>
      <c r="E88" s="28">
        <v>39</v>
      </c>
      <c r="F88" s="45">
        <f t="shared" si="18"/>
        <v>10.833333333333334</v>
      </c>
      <c r="G88" s="46">
        <f t="shared" si="24"/>
        <v>-0.1388888888888889</v>
      </c>
      <c r="H88" s="46">
        <f t="shared" si="25"/>
        <v>-0.5</v>
      </c>
      <c r="I88" s="46">
        <f>G88*'Input Data'!$B$7</f>
        <v>-224.64583333333334</v>
      </c>
      <c r="J88" s="46">
        <f>IF(F88=0,0,'Input Data'!$B$11*'Input Data'!$B$7*9.81)</f>
        <v>103.13669925000001</v>
      </c>
      <c r="K88" s="46">
        <f>'Input Data'!$B$10*'Input Data'!$B$9*'Input Data'!$B$13*WLTC_class_3!F88^2</f>
        <v>85.472812822222252</v>
      </c>
      <c r="L88" s="46">
        <f t="shared" si="19"/>
        <v>-36.036321261111084</v>
      </c>
      <c r="M88" s="46">
        <f t="shared" si="20"/>
        <v>-390.39348032870345</v>
      </c>
      <c r="N88" s="46">
        <f t="shared" si="26"/>
        <v>7.4229649949261359E-2</v>
      </c>
      <c r="O88" s="46">
        <f t="shared" si="27"/>
        <v>2.5911344503294138E-2</v>
      </c>
      <c r="P88" s="46">
        <f t="shared" si="21"/>
        <v>-390.39348032870345</v>
      </c>
      <c r="Q88" s="46">
        <f>-P88/1000/3600</f>
        <v>1.0844263342463985E-4</v>
      </c>
      <c r="R88" s="46">
        <f t="shared" si="22"/>
        <v>8.032516796021183E-3</v>
      </c>
      <c r="S88" s="46">
        <f t="shared" si="23"/>
        <v>1.8137941152305895E-2</v>
      </c>
      <c r="U88">
        <f t="shared" si="15"/>
        <v>0</v>
      </c>
      <c r="V88">
        <f t="shared" si="16"/>
        <v>39</v>
      </c>
      <c r="W88">
        <f t="shared" si="17"/>
        <v>10.833333333333334</v>
      </c>
    </row>
    <row r="89" spans="2:23" x14ac:dyDescent="0.3">
      <c r="B89" s="29" t="s">
        <v>47</v>
      </c>
      <c r="C89" s="29">
        <v>81</v>
      </c>
      <c r="D89" s="29">
        <v>81</v>
      </c>
      <c r="E89" s="28">
        <v>38.5</v>
      </c>
      <c r="F89" s="45">
        <f t="shared" si="18"/>
        <v>10.694444444444445</v>
      </c>
      <c r="G89" s="46">
        <f t="shared" si="24"/>
        <v>-0.23611111111111149</v>
      </c>
      <c r="H89" s="46">
        <f t="shared" si="25"/>
        <v>-0.85000000000000142</v>
      </c>
      <c r="I89" s="46">
        <f>G89*'Input Data'!$B$7</f>
        <v>-381.8979166666673</v>
      </c>
      <c r="J89" s="46">
        <f>IF(F89=0,0,'Input Data'!$B$11*'Input Data'!$B$7*9.81)</f>
        <v>103.13669925000001</v>
      </c>
      <c r="K89" s="46">
        <f>'Input Data'!$B$10*'Input Data'!$B$9*'Input Data'!$B$13*WLTC_class_3!F89^2</f>
        <v>83.295251022839523</v>
      </c>
      <c r="L89" s="46">
        <f t="shared" si="19"/>
        <v>-195.46596639382778</v>
      </c>
      <c r="M89" s="46">
        <f t="shared" si="20"/>
        <v>-2090.3999183784363</v>
      </c>
      <c r="N89" s="46">
        <f t="shared" si="26"/>
        <v>7.4229649949261359E-2</v>
      </c>
      <c r="O89" s="46">
        <f t="shared" si="27"/>
        <v>2.649201114728815E-2</v>
      </c>
      <c r="P89" s="46">
        <f t="shared" si="21"/>
        <v>-2090.3999183784363</v>
      </c>
      <c r="Q89" s="46">
        <f>-P89/1000/3600+Q88</f>
        <v>6.8910927741864982E-4</v>
      </c>
      <c r="R89" s="46">
        <f t="shared" si="22"/>
        <v>8.2125234556593256E-3</v>
      </c>
      <c r="S89" s="46">
        <f t="shared" si="23"/>
        <v>1.8544407803101702E-2</v>
      </c>
      <c r="U89">
        <f t="shared" si="15"/>
        <v>0</v>
      </c>
      <c r="V89">
        <f t="shared" si="16"/>
        <v>38.5</v>
      </c>
      <c r="W89">
        <f t="shared" si="17"/>
        <v>10.694444444444445</v>
      </c>
    </row>
    <row r="90" spans="2:23" x14ac:dyDescent="0.3">
      <c r="B90" s="29" t="s">
        <v>47</v>
      </c>
      <c r="C90" s="29">
        <v>82</v>
      </c>
      <c r="D90" s="29">
        <v>82</v>
      </c>
      <c r="E90" s="28">
        <v>37.299999999999997</v>
      </c>
      <c r="F90" s="45">
        <f t="shared" si="18"/>
        <v>10.361111111111111</v>
      </c>
      <c r="G90" s="46">
        <f t="shared" si="24"/>
        <v>-0.20833333333333331</v>
      </c>
      <c r="H90" s="46">
        <f t="shared" si="25"/>
        <v>-0.75</v>
      </c>
      <c r="I90" s="46">
        <f>G90*'Input Data'!$B$7</f>
        <v>-336.96875</v>
      </c>
      <c r="J90" s="46">
        <f>IF(F90=0,0,'Input Data'!$B$11*'Input Data'!$B$7*9.81)</f>
        <v>103.13669925000001</v>
      </c>
      <c r="K90" s="46">
        <f>'Input Data'!$B$10*'Input Data'!$B$9*'Input Data'!$B$13*WLTC_class_3!F90^2</f>
        <v>78.183740796469138</v>
      </c>
      <c r="L90" s="46">
        <f t="shared" si="19"/>
        <v>-155.64830995353088</v>
      </c>
      <c r="M90" s="46">
        <f t="shared" si="20"/>
        <v>-1612.6894336851949</v>
      </c>
      <c r="N90" s="46">
        <f t="shared" si="26"/>
        <v>7.4229649949261359E-2</v>
      </c>
      <c r="O90" s="46">
        <f t="shared" si="27"/>
        <v>2.6939980434422927E-2</v>
      </c>
      <c r="P90" s="46">
        <f t="shared" si="21"/>
        <v>-1612.6894336851949</v>
      </c>
      <c r="Q90" s="46">
        <f>-P90/1000/3600+Q89</f>
        <v>1.1370785645534263E-3</v>
      </c>
      <c r="R90" s="46">
        <f t="shared" si="22"/>
        <v>8.3513939346711065E-3</v>
      </c>
      <c r="S90" s="46">
        <f t="shared" si="23"/>
        <v>1.8857986304096047E-2</v>
      </c>
      <c r="U90">
        <f t="shared" si="15"/>
        <v>0</v>
      </c>
      <c r="V90">
        <f t="shared" si="16"/>
        <v>37.299999999999997</v>
      </c>
      <c r="W90">
        <f t="shared" si="17"/>
        <v>10.361111111111111</v>
      </c>
    </row>
    <row r="91" spans="2:23" x14ac:dyDescent="0.3">
      <c r="B91" s="29" t="s">
        <v>47</v>
      </c>
      <c r="C91" s="29">
        <v>83</v>
      </c>
      <c r="D91" s="29">
        <v>83</v>
      </c>
      <c r="E91" s="28">
        <v>37</v>
      </c>
      <c r="F91" s="45">
        <f t="shared" si="18"/>
        <v>10.277777777777779</v>
      </c>
      <c r="G91" s="46">
        <f t="shared" si="24"/>
        <v>-8.3333333333332538E-2</v>
      </c>
      <c r="H91" s="46">
        <f t="shared" si="25"/>
        <v>-0.29999999999999716</v>
      </c>
      <c r="I91" s="46">
        <f>G91*'Input Data'!$B$7</f>
        <v>-134.78749999999872</v>
      </c>
      <c r="J91" s="46">
        <f>IF(F91=0,0,'Input Data'!$B$11*'Input Data'!$B$7*9.81)</f>
        <v>103.13669925000001</v>
      </c>
      <c r="K91" s="46">
        <f>'Input Data'!$B$10*'Input Data'!$B$9*'Input Data'!$B$13*WLTC_class_3!F91^2</f>
        <v>76.93115105432102</v>
      </c>
      <c r="L91" s="46">
        <f t="shared" si="19"/>
        <v>45.280350304322312</v>
      </c>
      <c r="M91" s="46">
        <f t="shared" si="20"/>
        <v>465.3813781277571</v>
      </c>
      <c r="N91" s="46">
        <f t="shared" si="26"/>
        <v>7.4358922554296852E-2</v>
      </c>
      <c r="O91" s="46">
        <f t="shared" si="27"/>
        <v>2.6939980434422927E-2</v>
      </c>
      <c r="P91" s="46" t="str">
        <f t="shared" si="21"/>
        <v/>
      </c>
      <c r="Q91" s="46"/>
      <c r="R91" s="46">
        <f t="shared" si="22"/>
        <v>8.3513939346711065E-3</v>
      </c>
      <c r="S91" s="46">
        <f t="shared" si="23"/>
        <v>1.8857986304096047E-2</v>
      </c>
      <c r="U91">
        <f t="shared" si="15"/>
        <v>0</v>
      </c>
      <c r="V91">
        <f t="shared" si="16"/>
        <v>37</v>
      </c>
      <c r="W91">
        <f t="shared" si="17"/>
        <v>10.277777777777777</v>
      </c>
    </row>
    <row r="92" spans="2:23" x14ac:dyDescent="0.3">
      <c r="B92" s="29" t="s">
        <v>47</v>
      </c>
      <c r="C92" s="29">
        <v>84</v>
      </c>
      <c r="D92" s="29">
        <v>84</v>
      </c>
      <c r="E92" s="28">
        <v>36.700000000000003</v>
      </c>
      <c r="F92" s="45">
        <f t="shared" si="18"/>
        <v>10.194444444444445</v>
      </c>
      <c r="G92" s="46">
        <f t="shared" si="24"/>
        <v>-0.15277777777777798</v>
      </c>
      <c r="H92" s="46">
        <f t="shared" si="25"/>
        <v>-0.55000000000000071</v>
      </c>
      <c r="I92" s="46">
        <f>G92*'Input Data'!$B$7</f>
        <v>-247.11041666666702</v>
      </c>
      <c r="J92" s="46">
        <f>IF(F92=0,0,'Input Data'!$B$11*'Input Data'!$B$7*9.81)</f>
        <v>103.13669925000001</v>
      </c>
      <c r="K92" s="46">
        <f>'Input Data'!$B$10*'Input Data'!$B$9*'Input Data'!$B$13*WLTC_class_3!F92^2</f>
        <v>75.688676437950633</v>
      </c>
      <c r="L92" s="46">
        <f t="shared" si="19"/>
        <v>-68.285040978716367</v>
      </c>
      <c r="M92" s="46">
        <f t="shared" si="20"/>
        <v>-696.12805664413634</v>
      </c>
      <c r="N92" s="46">
        <f t="shared" si="26"/>
        <v>7.4358922554296852E-2</v>
      </c>
      <c r="O92" s="46">
        <f t="shared" si="27"/>
        <v>2.7133349339046299E-2</v>
      </c>
      <c r="P92" s="46">
        <f t="shared" si="21"/>
        <v>-696.12805664413634</v>
      </c>
      <c r="Q92" s="46">
        <f>-P92/1000/3600</f>
        <v>1.9336890462337122E-4</v>
      </c>
      <c r="R92" s="46">
        <f t="shared" si="22"/>
        <v>8.4113382951043533E-3</v>
      </c>
      <c r="S92" s="46">
        <f t="shared" si="23"/>
        <v>1.8993344537332407E-2</v>
      </c>
      <c r="U92">
        <f t="shared" si="15"/>
        <v>0</v>
      </c>
      <c r="V92">
        <f t="shared" si="16"/>
        <v>36.700000000000003</v>
      </c>
      <c r="W92">
        <f t="shared" si="17"/>
        <v>10.194444444444445</v>
      </c>
    </row>
    <row r="93" spans="2:23" x14ac:dyDescent="0.3">
      <c r="B93" s="29" t="s">
        <v>47</v>
      </c>
      <c r="C93" s="29">
        <v>85</v>
      </c>
      <c r="D93" s="29">
        <v>85</v>
      </c>
      <c r="E93" s="28">
        <v>35.9</v>
      </c>
      <c r="F93" s="45">
        <f t="shared" si="18"/>
        <v>9.9722222222222214</v>
      </c>
      <c r="G93" s="46">
        <f t="shared" si="24"/>
        <v>-0.19444444444444522</v>
      </c>
      <c r="H93" s="46">
        <f t="shared" si="25"/>
        <v>-0.70000000000000284</v>
      </c>
      <c r="I93" s="46">
        <f>G93*'Input Data'!$B$7</f>
        <v>-314.50416666666791</v>
      </c>
      <c r="J93" s="46">
        <f>IF(F93=0,0,'Input Data'!$B$11*'Input Data'!$B$7*9.81)</f>
        <v>103.13669925000001</v>
      </c>
      <c r="K93" s="46">
        <f>'Input Data'!$B$10*'Input Data'!$B$9*'Input Data'!$B$13*WLTC_class_3!F93^2</f>
        <v>72.424862520320985</v>
      </c>
      <c r="L93" s="46">
        <f t="shared" si="19"/>
        <v>-138.94260489634695</v>
      </c>
      <c r="M93" s="46">
        <f t="shared" si="20"/>
        <v>-1385.566532160793</v>
      </c>
      <c r="N93" s="46">
        <f t="shared" si="26"/>
        <v>7.4358922554296852E-2</v>
      </c>
      <c r="O93" s="46">
        <f t="shared" si="27"/>
        <v>2.7518228931313185E-2</v>
      </c>
      <c r="P93" s="46">
        <f t="shared" si="21"/>
        <v>-1385.566532160793</v>
      </c>
      <c r="Q93" s="46">
        <f>-P93/1000/3600+Q92</f>
        <v>5.7824849689025817E-4</v>
      </c>
      <c r="R93" s="46">
        <f t="shared" si="22"/>
        <v>8.5306509687070875E-3</v>
      </c>
      <c r="S93" s="46">
        <f t="shared" si="23"/>
        <v>1.9262760251919229E-2</v>
      </c>
      <c r="U93">
        <f t="shared" si="15"/>
        <v>0</v>
      </c>
      <c r="V93">
        <f t="shared" si="16"/>
        <v>35.9</v>
      </c>
      <c r="W93">
        <f t="shared" si="17"/>
        <v>9.9722222222222214</v>
      </c>
    </row>
    <row r="94" spans="2:23" x14ac:dyDescent="0.3">
      <c r="B94" s="29" t="s">
        <v>47</v>
      </c>
      <c r="C94" s="29">
        <v>86</v>
      </c>
      <c r="D94" s="29">
        <v>86</v>
      </c>
      <c r="E94" s="28">
        <v>35.299999999999997</v>
      </c>
      <c r="F94" s="45">
        <f t="shared" si="18"/>
        <v>9.8055555555555554</v>
      </c>
      <c r="G94" s="46">
        <f t="shared" si="24"/>
        <v>-0.18055555555555516</v>
      </c>
      <c r="H94" s="46">
        <f t="shared" si="25"/>
        <v>-0.64999999999999858</v>
      </c>
      <c r="I94" s="46">
        <f>G94*'Input Data'!$B$7</f>
        <v>-292.0395833333327</v>
      </c>
      <c r="J94" s="46">
        <f>IF(F94=0,0,'Input Data'!$B$11*'Input Data'!$B$7*9.81)</f>
        <v>103.13669925000001</v>
      </c>
      <c r="K94" s="46">
        <f>'Input Data'!$B$10*'Input Data'!$B$9*'Input Data'!$B$13*WLTC_class_3!F94^2</f>
        <v>70.024206002395076</v>
      </c>
      <c r="L94" s="46">
        <f t="shared" si="19"/>
        <v>-118.87867808093763</v>
      </c>
      <c r="M94" s="46">
        <f t="shared" si="20"/>
        <v>-1165.6714822936385</v>
      </c>
      <c r="N94" s="46">
        <f t="shared" si="26"/>
        <v>7.4358922554296852E-2</v>
      </c>
      <c r="O94" s="46">
        <f t="shared" si="27"/>
        <v>2.7842026565283642E-2</v>
      </c>
      <c r="P94" s="46">
        <f t="shared" si="21"/>
        <v>-1165.6714822936385</v>
      </c>
      <c r="Q94" s="46">
        <f t="shared" ref="Q94:Q106" si="28">-P94/1000/3600+Q93</f>
        <v>9.0204613086071331E-4</v>
      </c>
      <c r="R94" s="46">
        <f t="shared" si="22"/>
        <v>8.6310282352379288E-3</v>
      </c>
      <c r="S94" s="46">
        <f t="shared" si="23"/>
        <v>1.9489418595698547E-2</v>
      </c>
      <c r="U94">
        <f t="shared" si="15"/>
        <v>0</v>
      </c>
      <c r="V94">
        <f t="shared" si="16"/>
        <v>35.299999999999997</v>
      </c>
      <c r="W94">
        <f t="shared" si="17"/>
        <v>9.8055555555555554</v>
      </c>
    </row>
    <row r="95" spans="2:23" x14ac:dyDescent="0.3">
      <c r="B95" s="29" t="s">
        <v>47</v>
      </c>
      <c r="C95" s="29">
        <v>87</v>
      </c>
      <c r="D95" s="29">
        <v>87</v>
      </c>
      <c r="E95" s="28">
        <v>34.6</v>
      </c>
      <c r="F95" s="45">
        <f t="shared" si="18"/>
        <v>9.6111111111111107</v>
      </c>
      <c r="G95" s="46">
        <f t="shared" si="24"/>
        <v>-0.15277777777777699</v>
      </c>
      <c r="H95" s="46">
        <f t="shared" si="25"/>
        <v>-0.54999999999999716</v>
      </c>
      <c r="I95" s="46">
        <f>G95*'Input Data'!$B$7</f>
        <v>-247.1104166666654</v>
      </c>
      <c r="J95" s="46">
        <f>IF(F95=0,0,'Input Data'!$B$11*'Input Data'!$B$7*9.81)</f>
        <v>103.13669925000001</v>
      </c>
      <c r="K95" s="46">
        <f>'Input Data'!$B$10*'Input Data'!$B$9*'Input Data'!$B$13*WLTC_class_3!F95^2</f>
        <v>67.274577645135821</v>
      </c>
      <c r="L95" s="46">
        <f t="shared" si="19"/>
        <v>-76.699139771529588</v>
      </c>
      <c r="M95" s="46">
        <f t="shared" si="20"/>
        <v>-737.16395447081209</v>
      </c>
      <c r="N95" s="46">
        <f t="shared" si="26"/>
        <v>7.4358922554296852E-2</v>
      </c>
      <c r="O95" s="46">
        <f t="shared" si="27"/>
        <v>2.8046794330414421E-2</v>
      </c>
      <c r="P95" s="46">
        <f t="shared" si="21"/>
        <v>-737.16395447081209</v>
      </c>
      <c r="Q95" s="46">
        <f t="shared" si="28"/>
        <v>1.1068138959914944E-3</v>
      </c>
      <c r="R95" s="46">
        <f t="shared" si="22"/>
        <v>8.6945062424284708E-3</v>
      </c>
      <c r="S95" s="46">
        <f t="shared" si="23"/>
        <v>1.9632756031290093E-2</v>
      </c>
      <c r="U95">
        <f t="shared" si="15"/>
        <v>0</v>
      </c>
      <c r="V95">
        <f t="shared" si="16"/>
        <v>34.6</v>
      </c>
      <c r="W95">
        <f t="shared" si="17"/>
        <v>9.6111111111111107</v>
      </c>
    </row>
    <row r="96" spans="2:23" x14ac:dyDescent="0.3">
      <c r="B96" s="29" t="s">
        <v>47</v>
      </c>
      <c r="C96" s="29">
        <v>88</v>
      </c>
      <c r="D96" s="29">
        <v>88</v>
      </c>
      <c r="E96" s="28">
        <v>34.200000000000003</v>
      </c>
      <c r="F96" s="45">
        <f t="shared" si="18"/>
        <v>9.5</v>
      </c>
      <c r="G96" s="46">
        <f t="shared" si="24"/>
        <v>-0.37500000000000039</v>
      </c>
      <c r="H96" s="46">
        <f t="shared" si="25"/>
        <v>-1.3500000000000014</v>
      </c>
      <c r="I96" s="46">
        <f>G96*'Input Data'!$B$7</f>
        <v>-606.54375000000061</v>
      </c>
      <c r="J96" s="46">
        <f>IF(F96=0,0,'Input Data'!$B$11*'Input Data'!$B$7*9.81)</f>
        <v>103.13669925000001</v>
      </c>
      <c r="K96" s="46">
        <f>'Input Data'!$B$10*'Input Data'!$B$9*'Input Data'!$B$13*WLTC_class_3!F96^2</f>
        <v>65.728087304000013</v>
      </c>
      <c r="L96" s="46">
        <f t="shared" si="19"/>
        <v>-437.67896344600058</v>
      </c>
      <c r="M96" s="46">
        <f t="shared" si="20"/>
        <v>-4157.9501527370057</v>
      </c>
      <c r="N96" s="46">
        <f t="shared" si="26"/>
        <v>7.4358922554296852E-2</v>
      </c>
      <c r="O96" s="46">
        <f t="shared" si="27"/>
        <v>2.9201780483952479E-2</v>
      </c>
      <c r="P96" s="46">
        <f t="shared" si="21"/>
        <v>-4157.9501527370057</v>
      </c>
      <c r="Q96" s="46">
        <f t="shared" si="28"/>
        <v>2.2618000495295519E-3</v>
      </c>
      <c r="R96" s="46">
        <f t="shared" si="22"/>
        <v>9.0525519500252692E-3</v>
      </c>
      <c r="S96" s="46">
        <f t="shared" si="23"/>
        <v>2.0441246338766733E-2</v>
      </c>
      <c r="U96">
        <f t="shared" si="15"/>
        <v>0</v>
      </c>
      <c r="V96">
        <f t="shared" si="16"/>
        <v>34.200000000000003</v>
      </c>
      <c r="W96">
        <f t="shared" si="17"/>
        <v>9.5</v>
      </c>
    </row>
    <row r="97" spans="2:23" x14ac:dyDescent="0.3">
      <c r="B97" s="29" t="s">
        <v>47</v>
      </c>
      <c r="C97" s="29">
        <v>89</v>
      </c>
      <c r="D97" s="29">
        <v>89</v>
      </c>
      <c r="E97" s="28">
        <v>31.9</v>
      </c>
      <c r="F97" s="45">
        <f t="shared" si="18"/>
        <v>8.8611111111111107</v>
      </c>
      <c r="G97" s="46">
        <f t="shared" si="24"/>
        <v>-0.95833333333333359</v>
      </c>
      <c r="H97" s="46">
        <f t="shared" si="25"/>
        <v>-3.4500000000000011</v>
      </c>
      <c r="I97" s="46">
        <f>G97*'Input Data'!$B$7</f>
        <v>-1550.0562500000005</v>
      </c>
      <c r="J97" s="46">
        <f>IF(F97=0,0,'Input Data'!$B$11*'Input Data'!$B$7*9.81)</f>
        <v>103.13669925000001</v>
      </c>
      <c r="K97" s="46">
        <f>'Input Data'!$B$10*'Input Data'!$B$9*'Input Data'!$B$13*WLTC_class_3!F97^2</f>
        <v>57.184739681802476</v>
      </c>
      <c r="L97" s="46">
        <f t="shared" si="19"/>
        <v>-1389.734811068198</v>
      </c>
      <c r="M97" s="46">
        <f t="shared" si="20"/>
        <v>-12314.594575854309</v>
      </c>
      <c r="N97" s="46">
        <f t="shared" si="26"/>
        <v>7.4358922554296852E-2</v>
      </c>
      <c r="O97" s="46">
        <f t="shared" si="27"/>
        <v>3.2622501199467566E-2</v>
      </c>
      <c r="P97" s="46">
        <f t="shared" si="21"/>
        <v>-12314.594575854309</v>
      </c>
      <c r="Q97" s="46">
        <f t="shared" si="28"/>
        <v>5.6825207650446378E-3</v>
      </c>
      <c r="R97" s="46">
        <f t="shared" si="22"/>
        <v>1.0112975371834945E-2</v>
      </c>
      <c r="S97" s="46">
        <f t="shared" si="23"/>
        <v>2.2835750839627293E-2</v>
      </c>
      <c r="U97">
        <f t="shared" si="15"/>
        <v>0</v>
      </c>
      <c r="V97">
        <f t="shared" si="16"/>
        <v>31.9</v>
      </c>
      <c r="W97">
        <f t="shared" si="17"/>
        <v>8.8611111111111107</v>
      </c>
    </row>
    <row r="98" spans="2:23" x14ac:dyDescent="0.3">
      <c r="B98" s="29" t="s">
        <v>47</v>
      </c>
      <c r="C98" s="29">
        <v>90</v>
      </c>
      <c r="D98" s="29">
        <v>90</v>
      </c>
      <c r="E98" s="28">
        <v>27.3</v>
      </c>
      <c r="F98" s="45">
        <f t="shared" si="18"/>
        <v>7.583333333333333</v>
      </c>
      <c r="G98" s="46">
        <f t="shared" si="24"/>
        <v>-1.3749999999999998</v>
      </c>
      <c r="H98" s="46">
        <f t="shared" si="25"/>
        <v>-4.9499999999999993</v>
      </c>
      <c r="I98" s="46">
        <f>G98*'Input Data'!$B$7</f>
        <v>-2223.9937499999996</v>
      </c>
      <c r="J98" s="46">
        <f>IF(F98=0,0,'Input Data'!$B$11*'Input Data'!$B$7*9.81)</f>
        <v>103.13669925000001</v>
      </c>
      <c r="K98" s="46">
        <f>'Input Data'!$B$10*'Input Data'!$B$9*'Input Data'!$B$13*WLTC_class_3!F98^2</f>
        <v>41.881678282888899</v>
      </c>
      <c r="L98" s="46">
        <f t="shared" si="19"/>
        <v>-2078.9753724671104</v>
      </c>
      <c r="M98" s="46">
        <f t="shared" si="20"/>
        <v>-15765.56324120892</v>
      </c>
      <c r="N98" s="46">
        <f t="shared" si="26"/>
        <v>7.4358922554296852E-2</v>
      </c>
      <c r="O98" s="46">
        <f t="shared" si="27"/>
        <v>3.7001824322025596E-2</v>
      </c>
      <c r="P98" s="46">
        <f t="shared" si="21"/>
        <v>-15765.56324120892</v>
      </c>
      <c r="Q98" s="46">
        <f t="shared" si="28"/>
        <v>1.0061843887602671E-2</v>
      </c>
      <c r="R98" s="46">
        <f t="shared" si="22"/>
        <v>1.1470565539827934E-2</v>
      </c>
      <c r="S98" s="46">
        <f t="shared" si="23"/>
        <v>2.5901277025417915E-2</v>
      </c>
      <c r="U98">
        <f t="shared" si="15"/>
        <v>0</v>
      </c>
      <c r="V98">
        <f t="shared" si="16"/>
        <v>27.3</v>
      </c>
      <c r="W98">
        <f t="shared" si="17"/>
        <v>7.583333333333333</v>
      </c>
    </row>
    <row r="99" spans="2:23" x14ac:dyDescent="0.3">
      <c r="B99" s="29" t="s">
        <v>47</v>
      </c>
      <c r="C99" s="29">
        <v>91</v>
      </c>
      <c r="D99" s="29">
        <v>91</v>
      </c>
      <c r="E99" s="28">
        <v>22</v>
      </c>
      <c r="F99" s="45">
        <f t="shared" si="18"/>
        <v>6.1111111111111107</v>
      </c>
      <c r="G99" s="46">
        <f t="shared" si="24"/>
        <v>-1.4305555555555556</v>
      </c>
      <c r="H99" s="46">
        <f t="shared" si="25"/>
        <v>-5.15</v>
      </c>
      <c r="I99" s="46">
        <f>G99*'Input Data'!$B$7</f>
        <v>-2313.8520833333332</v>
      </c>
      <c r="J99" s="46">
        <f>IF(F99=0,0,'Input Data'!$B$11*'Input Data'!$B$7*9.81)</f>
        <v>103.13669925000001</v>
      </c>
      <c r="K99" s="46">
        <f>'Input Data'!$B$10*'Input Data'!$B$9*'Input Data'!$B$13*WLTC_class_3!F99^2</f>
        <v>27.198449313580252</v>
      </c>
      <c r="L99" s="46">
        <f t="shared" si="19"/>
        <v>-2183.5169347697529</v>
      </c>
      <c r="M99" s="46">
        <f t="shared" si="20"/>
        <v>-13343.714601370712</v>
      </c>
      <c r="N99" s="46">
        <f t="shared" si="26"/>
        <v>7.4358922554296852E-2</v>
      </c>
      <c r="O99" s="46">
        <f t="shared" si="27"/>
        <v>4.0708411711295238E-2</v>
      </c>
      <c r="P99" s="46">
        <f t="shared" si="21"/>
        <v>-13343.714601370712</v>
      </c>
      <c r="Q99" s="46">
        <f t="shared" si="28"/>
        <v>1.3768431276872313E-2</v>
      </c>
      <c r="R99" s="46">
        <f t="shared" si="22"/>
        <v>1.2619607630501524E-2</v>
      </c>
      <c r="S99" s="46">
        <f t="shared" si="23"/>
        <v>2.8495888197906664E-2</v>
      </c>
      <c r="U99">
        <f t="shared" si="15"/>
        <v>0</v>
      </c>
      <c r="V99">
        <f t="shared" si="16"/>
        <v>22</v>
      </c>
      <c r="W99">
        <f t="shared" si="17"/>
        <v>6.1111111111111107</v>
      </c>
    </row>
    <row r="100" spans="2:23" x14ac:dyDescent="0.3">
      <c r="B100" s="29" t="s">
        <v>47</v>
      </c>
      <c r="C100" s="29">
        <v>92</v>
      </c>
      <c r="D100" s="29">
        <v>92</v>
      </c>
      <c r="E100" s="28">
        <v>17</v>
      </c>
      <c r="F100" s="45">
        <f t="shared" si="18"/>
        <v>4.7222222222222223</v>
      </c>
      <c r="G100" s="46">
        <f t="shared" si="24"/>
        <v>-1.0833333333333335</v>
      </c>
      <c r="H100" s="46">
        <f t="shared" si="25"/>
        <v>-3.9000000000000004</v>
      </c>
      <c r="I100" s="46">
        <f>G100*'Input Data'!$B$7</f>
        <v>-1752.2375000000002</v>
      </c>
      <c r="J100" s="46">
        <f>IF(F100=0,0,'Input Data'!$B$11*'Input Data'!$B$7*9.81)</f>
        <v>103.13669925000001</v>
      </c>
      <c r="K100" s="46">
        <f>'Input Data'!$B$10*'Input Data'!$B$9*'Input Data'!$B$13*WLTC_class_3!F100^2</f>
        <v>16.240396387654325</v>
      </c>
      <c r="L100" s="46">
        <f t="shared" si="19"/>
        <v>-1632.8604043623459</v>
      </c>
      <c r="M100" s="46">
        <f t="shared" si="20"/>
        <v>-7710.7296872666338</v>
      </c>
      <c r="N100" s="46">
        <f t="shared" si="26"/>
        <v>7.4358922554296852E-2</v>
      </c>
      <c r="O100" s="46">
        <f t="shared" si="27"/>
        <v>4.2850281068869303E-2</v>
      </c>
      <c r="P100" s="46">
        <f t="shared" si="21"/>
        <v>-7710.7296872666338</v>
      </c>
      <c r="Q100" s="46">
        <f t="shared" si="28"/>
        <v>1.5910300634446376E-2</v>
      </c>
      <c r="R100" s="46">
        <f t="shared" si="22"/>
        <v>1.3283587131349485E-2</v>
      </c>
      <c r="S100" s="46">
        <f t="shared" si="23"/>
        <v>2.9995196748208511E-2</v>
      </c>
      <c r="U100">
        <f t="shared" si="15"/>
        <v>0</v>
      </c>
      <c r="V100">
        <f t="shared" si="16"/>
        <v>17</v>
      </c>
      <c r="W100">
        <f t="shared" si="17"/>
        <v>4.7222222222222223</v>
      </c>
    </row>
    <row r="101" spans="2:23" x14ac:dyDescent="0.3">
      <c r="B101" s="29" t="s">
        <v>47</v>
      </c>
      <c r="C101" s="29">
        <v>93</v>
      </c>
      <c r="D101" s="29">
        <v>93</v>
      </c>
      <c r="E101" s="28">
        <v>14.2</v>
      </c>
      <c r="F101" s="45">
        <f t="shared" si="18"/>
        <v>3.9444444444444446</v>
      </c>
      <c r="G101" s="46">
        <f t="shared" si="24"/>
        <v>-0.69444444444444442</v>
      </c>
      <c r="H101" s="46">
        <f t="shared" si="25"/>
        <v>-2.5</v>
      </c>
      <c r="I101" s="46">
        <f>G101*'Input Data'!$B$7</f>
        <v>-1123.2291666666667</v>
      </c>
      <c r="J101" s="46">
        <f>IF(F101=0,0,'Input Data'!$B$11*'Input Data'!$B$7*9.81)</f>
        <v>103.13669925000001</v>
      </c>
      <c r="K101" s="46">
        <f>'Input Data'!$B$10*'Input Data'!$B$9*'Input Data'!$B$13*WLTC_class_3!F101^2</f>
        <v>11.33118867683951</v>
      </c>
      <c r="L101" s="46">
        <f t="shared" si="19"/>
        <v>-1008.7612787398273</v>
      </c>
      <c r="M101" s="46">
        <f t="shared" si="20"/>
        <v>-3979.0028216959854</v>
      </c>
      <c r="N101" s="46">
        <f t="shared" si="26"/>
        <v>7.4358922554296852E-2</v>
      </c>
      <c r="O101" s="46">
        <f t="shared" si="27"/>
        <v>4.3955559630451523E-2</v>
      </c>
      <c r="P101" s="46">
        <f t="shared" si="21"/>
        <v>-3979.0028216959854</v>
      </c>
      <c r="Q101" s="46">
        <f t="shared" si="28"/>
        <v>1.7015579196028596E-2</v>
      </c>
      <c r="R101" s="46">
        <f t="shared" si="22"/>
        <v>1.3626223485439973E-2</v>
      </c>
      <c r="S101" s="46">
        <f t="shared" si="23"/>
        <v>3.0768891741316064E-2</v>
      </c>
      <c r="U101">
        <f t="shared" si="15"/>
        <v>0</v>
      </c>
      <c r="V101">
        <f t="shared" si="16"/>
        <v>14.2</v>
      </c>
      <c r="W101">
        <f t="shared" si="17"/>
        <v>3.9444444444444442</v>
      </c>
    </row>
    <row r="102" spans="2:23" x14ac:dyDescent="0.3">
      <c r="B102" s="29" t="s">
        <v>47</v>
      </c>
      <c r="C102" s="29">
        <v>94</v>
      </c>
      <c r="D102" s="29">
        <v>94</v>
      </c>
      <c r="E102" s="28">
        <v>12</v>
      </c>
      <c r="F102" s="45">
        <f t="shared" si="18"/>
        <v>3.3333333333333335</v>
      </c>
      <c r="G102" s="46">
        <f t="shared" si="24"/>
        <v>-0.70833333333333326</v>
      </c>
      <c r="H102" s="46">
        <f t="shared" si="25"/>
        <v>-2.5499999999999998</v>
      </c>
      <c r="I102" s="46">
        <f>G102*'Input Data'!$B$7</f>
        <v>-1145.6937499999999</v>
      </c>
      <c r="J102" s="46">
        <f>IF(F102=0,0,'Input Data'!$B$11*'Input Data'!$B$7*9.81)</f>
        <v>103.13669925000001</v>
      </c>
      <c r="K102" s="46">
        <f>'Input Data'!$B$10*'Input Data'!$B$9*'Input Data'!$B$13*WLTC_class_3!F102^2</f>
        <v>8.0921006222222243</v>
      </c>
      <c r="L102" s="46">
        <f t="shared" si="19"/>
        <v>-1034.4649501277777</v>
      </c>
      <c r="M102" s="46">
        <f t="shared" si="20"/>
        <v>-3448.2165004259259</v>
      </c>
      <c r="N102" s="46">
        <f t="shared" si="26"/>
        <v>7.4358922554296852E-2</v>
      </c>
      <c r="O102" s="46">
        <f t="shared" si="27"/>
        <v>4.49133975472365E-2</v>
      </c>
      <c r="P102" s="46">
        <f t="shared" si="21"/>
        <v>-3448.2165004259259</v>
      </c>
      <c r="Q102" s="46">
        <f t="shared" si="28"/>
        <v>1.7973417112813576E-2</v>
      </c>
      <c r="R102" s="46">
        <f t="shared" si="22"/>
        <v>1.3923153239643314E-2</v>
      </c>
      <c r="S102" s="46">
        <f t="shared" si="23"/>
        <v>3.1439378283065547E-2</v>
      </c>
      <c r="U102">
        <f t="shared" si="15"/>
        <v>0</v>
      </c>
      <c r="V102">
        <f t="shared" si="16"/>
        <v>12</v>
      </c>
      <c r="W102">
        <f t="shared" si="17"/>
        <v>3.333333333333333</v>
      </c>
    </row>
    <row r="103" spans="2:23" x14ac:dyDescent="0.3">
      <c r="B103" s="29" t="s">
        <v>47</v>
      </c>
      <c r="C103" s="29">
        <v>95</v>
      </c>
      <c r="D103" s="29">
        <v>95</v>
      </c>
      <c r="E103" s="28">
        <v>9.1</v>
      </c>
      <c r="F103" s="45">
        <f t="shared" si="18"/>
        <v>2.5277777777777777</v>
      </c>
      <c r="G103" s="46">
        <f t="shared" si="24"/>
        <v>-0.86111111111111116</v>
      </c>
      <c r="H103" s="46">
        <f t="shared" si="25"/>
        <v>-3.1</v>
      </c>
      <c r="I103" s="46">
        <f>G103*'Input Data'!$B$7</f>
        <v>-1392.8041666666668</v>
      </c>
      <c r="J103" s="46">
        <f>IF(F103=0,0,'Input Data'!$B$11*'Input Data'!$B$7*9.81)</f>
        <v>103.13669925000001</v>
      </c>
      <c r="K103" s="46">
        <f>'Input Data'!$B$10*'Input Data'!$B$9*'Input Data'!$B$13*WLTC_class_3!F103^2</f>
        <v>4.6535198092098771</v>
      </c>
      <c r="L103" s="46">
        <f t="shared" si="19"/>
        <v>-1285.0139476074569</v>
      </c>
      <c r="M103" s="46">
        <f t="shared" si="20"/>
        <v>-3248.229700896627</v>
      </c>
      <c r="N103" s="46">
        <f t="shared" si="26"/>
        <v>7.4358922554296852E-2</v>
      </c>
      <c r="O103" s="46">
        <f t="shared" si="27"/>
        <v>4.581568357526334E-2</v>
      </c>
      <c r="P103" s="46">
        <f t="shared" si="21"/>
        <v>-3248.229700896627</v>
      </c>
      <c r="Q103" s="46">
        <f t="shared" si="28"/>
        <v>1.8875703140840416E-2</v>
      </c>
      <c r="R103" s="46">
        <f t="shared" si="22"/>
        <v>1.4202861908331635E-2</v>
      </c>
      <c r="S103" s="46">
        <f t="shared" si="23"/>
        <v>3.2070978502684339E-2</v>
      </c>
      <c r="U103">
        <f t="shared" si="15"/>
        <v>0</v>
      </c>
      <c r="V103">
        <f t="shared" si="16"/>
        <v>9.1</v>
      </c>
      <c r="W103">
        <f t="shared" si="17"/>
        <v>2.5277777777777777</v>
      </c>
    </row>
    <row r="104" spans="2:23" x14ac:dyDescent="0.3">
      <c r="B104" s="29" t="s">
        <v>47</v>
      </c>
      <c r="C104" s="29">
        <v>96</v>
      </c>
      <c r="D104" s="29">
        <v>96</v>
      </c>
      <c r="E104" s="28">
        <v>5.8</v>
      </c>
      <c r="F104" s="45">
        <f t="shared" si="18"/>
        <v>1.6111111111111112</v>
      </c>
      <c r="G104" s="46">
        <f t="shared" si="24"/>
        <v>-0.76388888888888884</v>
      </c>
      <c r="H104" s="46">
        <f t="shared" si="25"/>
        <v>-2.75</v>
      </c>
      <c r="I104" s="46">
        <f>G104*'Input Data'!$B$7</f>
        <v>-1235.5520833333333</v>
      </c>
      <c r="J104" s="46">
        <f>IF(F104=0,0,'Input Data'!$B$11*'Input Data'!$B$7*9.81)</f>
        <v>103.13669925000001</v>
      </c>
      <c r="K104" s="46">
        <f>'Input Data'!$B$10*'Input Data'!$B$9*'Input Data'!$B$13*WLTC_class_3!F104^2</f>
        <v>1.8904046175802474</v>
      </c>
      <c r="L104" s="46">
        <f t="shared" si="19"/>
        <v>-1130.5249794657529</v>
      </c>
      <c r="M104" s="46">
        <f t="shared" si="20"/>
        <v>-1821.4013558059353</v>
      </c>
      <c r="N104" s="46">
        <f t="shared" si="26"/>
        <v>7.4358922554296852E-2</v>
      </c>
      <c r="O104" s="46">
        <f t="shared" si="27"/>
        <v>4.6321628396320542E-2</v>
      </c>
      <c r="P104" s="46">
        <f t="shared" si="21"/>
        <v>-1821.4013558059353</v>
      </c>
      <c r="Q104" s="46">
        <f t="shared" si="28"/>
        <v>1.9381647961897619E-2</v>
      </c>
      <c r="R104" s="46">
        <f t="shared" si="22"/>
        <v>1.4359704802859368E-2</v>
      </c>
      <c r="S104" s="46">
        <f t="shared" si="23"/>
        <v>3.2425139877424375E-2</v>
      </c>
      <c r="U104">
        <f t="shared" si="15"/>
        <v>0</v>
      </c>
      <c r="V104">
        <f t="shared" si="16"/>
        <v>5.8</v>
      </c>
      <c r="W104">
        <f t="shared" si="17"/>
        <v>1.6111111111111109</v>
      </c>
    </row>
    <row r="105" spans="2:23" x14ac:dyDescent="0.3">
      <c r="B105" s="29" t="s">
        <v>47</v>
      </c>
      <c r="C105" s="29">
        <v>97</v>
      </c>
      <c r="D105" s="29">
        <v>97</v>
      </c>
      <c r="E105" s="28">
        <v>3.6</v>
      </c>
      <c r="F105" s="45">
        <f t="shared" si="18"/>
        <v>1</v>
      </c>
      <c r="G105" s="46">
        <f t="shared" si="24"/>
        <v>-0.49999999999999994</v>
      </c>
      <c r="H105" s="46">
        <f t="shared" si="25"/>
        <v>-1.7999999999999998</v>
      </c>
      <c r="I105" s="46">
        <f>G105*'Input Data'!$B$7</f>
        <v>-808.72499999999991</v>
      </c>
      <c r="J105" s="46">
        <f>IF(F105=0,0,'Input Data'!$B$11*'Input Data'!$B$7*9.81)</f>
        <v>103.13669925000001</v>
      </c>
      <c r="K105" s="46">
        <f>'Input Data'!$B$10*'Input Data'!$B$9*'Input Data'!$B$13*WLTC_class_3!F105^2</f>
        <v>0.72828905600000016</v>
      </c>
      <c r="L105" s="46">
        <f t="shared" si="19"/>
        <v>-704.86001169399992</v>
      </c>
      <c r="M105" s="46">
        <f t="shared" si="20"/>
        <v>-704.86001169399992</v>
      </c>
      <c r="N105" s="46">
        <f t="shared" si="26"/>
        <v>7.4358922554296852E-2</v>
      </c>
      <c r="O105" s="46">
        <f t="shared" si="27"/>
        <v>4.651742284401332E-2</v>
      </c>
      <c r="P105" s="46">
        <f t="shared" si="21"/>
        <v>-704.86001169399992</v>
      </c>
      <c r="Q105" s="46">
        <f t="shared" si="28"/>
        <v>1.9577442409590397E-2</v>
      </c>
      <c r="R105" s="46">
        <f t="shared" si="22"/>
        <v>1.442040108164413E-2</v>
      </c>
      <c r="S105" s="46">
        <f t="shared" si="23"/>
        <v>3.2562195990809326E-2</v>
      </c>
      <c r="U105">
        <f t="shared" si="15"/>
        <v>0</v>
      </c>
      <c r="V105">
        <f t="shared" si="16"/>
        <v>3.6</v>
      </c>
      <c r="W105">
        <f t="shared" si="17"/>
        <v>1</v>
      </c>
    </row>
    <row r="106" spans="2:23" x14ac:dyDescent="0.3">
      <c r="B106" s="29" t="s">
        <v>47</v>
      </c>
      <c r="C106" s="29">
        <v>98</v>
      </c>
      <c r="D106" s="29">
        <v>98</v>
      </c>
      <c r="E106" s="28">
        <v>2.2000000000000002</v>
      </c>
      <c r="F106" s="45">
        <f t="shared" si="18"/>
        <v>0.61111111111111116</v>
      </c>
      <c r="G106" s="46">
        <f t="shared" si="24"/>
        <v>-0.5</v>
      </c>
      <c r="H106" s="46">
        <f t="shared" si="25"/>
        <v>-1.8</v>
      </c>
      <c r="I106" s="46">
        <f>G106*'Input Data'!$B$7</f>
        <v>-808.72500000000002</v>
      </c>
      <c r="J106" s="46">
        <f>IF(F106=0,0,'Input Data'!$B$11*'Input Data'!$B$7*9.81)</f>
        <v>103.13669925000001</v>
      </c>
      <c r="K106" s="46">
        <f>'Input Data'!$B$10*'Input Data'!$B$9*'Input Data'!$B$13*WLTC_class_3!F106^2</f>
        <v>0.27198449313580259</v>
      </c>
      <c r="L106" s="46">
        <f t="shared" si="19"/>
        <v>-705.31631625686418</v>
      </c>
      <c r="M106" s="46">
        <f t="shared" si="20"/>
        <v>-431.02663771252816</v>
      </c>
      <c r="N106" s="46">
        <f t="shared" si="26"/>
        <v>7.4358922554296852E-2</v>
      </c>
      <c r="O106" s="46">
        <f t="shared" si="27"/>
        <v>4.6637152465600136E-2</v>
      </c>
      <c r="P106" s="46">
        <f t="shared" si="21"/>
        <v>-431.02663771252816</v>
      </c>
      <c r="Q106" s="46">
        <f t="shared" si="28"/>
        <v>1.9697172031177209E-2</v>
      </c>
      <c r="R106" s="46">
        <f t="shared" si="22"/>
        <v>1.4457517264336042E-2</v>
      </c>
      <c r="S106" s="46">
        <f t="shared" si="23"/>
        <v>3.2646006725920093E-2</v>
      </c>
      <c r="U106">
        <f t="shared" si="15"/>
        <v>0</v>
      </c>
      <c r="V106">
        <f t="shared" si="16"/>
        <v>2.2000000000000002</v>
      </c>
      <c r="W106">
        <f t="shared" si="17"/>
        <v>0.61111111111111116</v>
      </c>
    </row>
    <row r="107" spans="2:23" x14ac:dyDescent="0.3">
      <c r="B107" s="29" t="s">
        <v>47</v>
      </c>
      <c r="C107" s="29">
        <v>99</v>
      </c>
      <c r="D107" s="29">
        <v>99</v>
      </c>
      <c r="E107" s="28">
        <v>0</v>
      </c>
      <c r="F107" s="45">
        <f t="shared" si="18"/>
        <v>0</v>
      </c>
      <c r="G107" s="46">
        <f t="shared" si="24"/>
        <v>-0.30555555555555558</v>
      </c>
      <c r="H107" s="46">
        <f t="shared" si="25"/>
        <v>-1.1000000000000001</v>
      </c>
      <c r="I107" s="46">
        <f>G107*'Input Data'!$B$7</f>
        <v>-494.22083333333336</v>
      </c>
      <c r="J107" s="46">
        <f>IF(F107=0,0,'Input Data'!$B$11*'Input Data'!$B$7*9.81)</f>
        <v>0</v>
      </c>
      <c r="K107" s="46">
        <f>'Input Data'!$B$10*'Input Data'!$B$9*'Input Data'!$B$13*WLTC_class_3!F107^2</f>
        <v>0</v>
      </c>
      <c r="L107" s="46">
        <f t="shared" si="19"/>
        <v>-494.22083333333336</v>
      </c>
      <c r="M107" s="46">
        <f t="shared" si="20"/>
        <v>0</v>
      </c>
      <c r="N107" s="46">
        <f t="shared" si="26"/>
        <v>7.4358922554296852E-2</v>
      </c>
      <c r="O107" s="46">
        <f t="shared" si="27"/>
        <v>4.6637152465600136E-2</v>
      </c>
      <c r="P107" s="46" t="str">
        <f t="shared" si="21"/>
        <v/>
      </c>
      <c r="Q107" s="46"/>
      <c r="R107" s="46">
        <f t="shared" si="22"/>
        <v>1.4457517264336042E-2</v>
      </c>
      <c r="S107" s="46">
        <f t="shared" si="23"/>
        <v>3.2646006725920093E-2</v>
      </c>
      <c r="U107">
        <f t="shared" si="15"/>
        <v>1</v>
      </c>
      <c r="V107" t="str">
        <f t="shared" si="16"/>
        <v/>
      </c>
      <c r="W107">
        <f t="shared" si="17"/>
        <v>0</v>
      </c>
    </row>
    <row r="108" spans="2:23" x14ac:dyDescent="0.3">
      <c r="B108" s="29" t="s">
        <v>47</v>
      </c>
      <c r="C108" s="29">
        <v>100</v>
      </c>
      <c r="D108" s="29">
        <v>100</v>
      </c>
      <c r="E108" s="28">
        <v>0</v>
      </c>
      <c r="F108" s="45">
        <f t="shared" si="18"/>
        <v>0</v>
      </c>
      <c r="G108" s="46">
        <f t="shared" si="24"/>
        <v>0</v>
      </c>
      <c r="H108" s="46">
        <f t="shared" si="25"/>
        <v>0</v>
      </c>
      <c r="I108" s="46">
        <f>G108*'Input Data'!$B$7</f>
        <v>0</v>
      </c>
      <c r="J108" s="46">
        <f>IF(F108=0,0,'Input Data'!$B$11*'Input Data'!$B$7*9.81)</f>
        <v>0</v>
      </c>
      <c r="K108" s="46">
        <f>'Input Data'!$B$10*'Input Data'!$B$9*'Input Data'!$B$13*WLTC_class_3!F108^2</f>
        <v>0</v>
      </c>
      <c r="L108" s="46">
        <f t="shared" si="19"/>
        <v>0</v>
      </c>
      <c r="M108" s="46">
        <f t="shared" si="20"/>
        <v>0</v>
      </c>
      <c r="N108" s="46">
        <f t="shared" si="26"/>
        <v>7.4358922554296852E-2</v>
      </c>
      <c r="O108" s="46">
        <f t="shared" si="27"/>
        <v>4.6637152465600136E-2</v>
      </c>
      <c r="P108" s="46" t="str">
        <f t="shared" si="21"/>
        <v/>
      </c>
      <c r="Q108" s="46"/>
      <c r="R108" s="46">
        <f t="shared" si="22"/>
        <v>1.4457517264336042E-2</v>
      </c>
      <c r="S108" s="46">
        <f t="shared" si="23"/>
        <v>3.2646006725920093E-2</v>
      </c>
      <c r="U108">
        <f t="shared" si="15"/>
        <v>1</v>
      </c>
      <c r="V108" t="str">
        <f t="shared" si="16"/>
        <v/>
      </c>
      <c r="W108">
        <f t="shared" si="17"/>
        <v>0</v>
      </c>
    </row>
    <row r="109" spans="2:23" x14ac:dyDescent="0.3">
      <c r="B109" s="29" t="s">
        <v>47</v>
      </c>
      <c r="C109" s="29">
        <v>101</v>
      </c>
      <c r="D109" s="29">
        <v>101</v>
      </c>
      <c r="E109" s="28">
        <v>0</v>
      </c>
      <c r="F109" s="45">
        <f t="shared" si="18"/>
        <v>0</v>
      </c>
      <c r="G109" s="46">
        <f t="shared" si="24"/>
        <v>0</v>
      </c>
      <c r="H109" s="46">
        <f t="shared" si="25"/>
        <v>0</v>
      </c>
      <c r="I109" s="46">
        <f>G109*'Input Data'!$B$7</f>
        <v>0</v>
      </c>
      <c r="J109" s="46">
        <f>IF(F109=0,0,'Input Data'!$B$11*'Input Data'!$B$7*9.81)</f>
        <v>0</v>
      </c>
      <c r="K109" s="46">
        <f>'Input Data'!$B$10*'Input Data'!$B$9*'Input Data'!$B$13*WLTC_class_3!F109^2</f>
        <v>0</v>
      </c>
      <c r="L109" s="46">
        <f t="shared" si="19"/>
        <v>0</v>
      </c>
      <c r="M109" s="46">
        <f t="shared" si="20"/>
        <v>0</v>
      </c>
      <c r="N109" s="46">
        <f t="shared" si="26"/>
        <v>7.4358922554296852E-2</v>
      </c>
      <c r="O109" s="46">
        <f t="shared" si="27"/>
        <v>4.6637152465600136E-2</v>
      </c>
      <c r="P109" s="46" t="str">
        <f t="shared" si="21"/>
        <v/>
      </c>
      <c r="Q109" s="46"/>
      <c r="R109" s="46">
        <f t="shared" si="22"/>
        <v>1.4457517264336042E-2</v>
      </c>
      <c r="S109" s="46">
        <f t="shared" si="23"/>
        <v>3.2646006725920093E-2</v>
      </c>
      <c r="U109">
        <f t="shared" si="15"/>
        <v>1</v>
      </c>
      <c r="V109" t="str">
        <f t="shared" si="16"/>
        <v/>
      </c>
      <c r="W109">
        <f t="shared" si="17"/>
        <v>0</v>
      </c>
    </row>
    <row r="110" spans="2:23" x14ac:dyDescent="0.3">
      <c r="B110" s="29" t="s">
        <v>47</v>
      </c>
      <c r="C110" s="29">
        <v>102</v>
      </c>
      <c r="D110" s="29">
        <v>102</v>
      </c>
      <c r="E110" s="28">
        <v>0</v>
      </c>
      <c r="F110" s="45">
        <f t="shared" si="18"/>
        <v>0</v>
      </c>
      <c r="G110" s="46">
        <f t="shared" si="24"/>
        <v>0</v>
      </c>
      <c r="H110" s="46">
        <f t="shared" si="25"/>
        <v>0</v>
      </c>
      <c r="I110" s="46">
        <f>G110*'Input Data'!$B$7</f>
        <v>0</v>
      </c>
      <c r="J110" s="46">
        <f>IF(F110=0,0,'Input Data'!$B$11*'Input Data'!$B$7*9.81)</f>
        <v>0</v>
      </c>
      <c r="K110" s="46">
        <f>'Input Data'!$B$10*'Input Data'!$B$9*'Input Data'!$B$13*WLTC_class_3!F110^2</f>
        <v>0</v>
      </c>
      <c r="L110" s="46">
        <f t="shared" si="19"/>
        <v>0</v>
      </c>
      <c r="M110" s="46">
        <f t="shared" si="20"/>
        <v>0</v>
      </c>
      <c r="N110" s="46">
        <f t="shared" si="26"/>
        <v>7.4358922554296852E-2</v>
      </c>
      <c r="O110" s="46">
        <f t="shared" si="27"/>
        <v>4.6637152465600136E-2</v>
      </c>
      <c r="P110" s="46" t="str">
        <f t="shared" si="21"/>
        <v/>
      </c>
      <c r="Q110" s="46"/>
      <c r="R110" s="46">
        <f t="shared" si="22"/>
        <v>1.4457517264336042E-2</v>
      </c>
      <c r="S110" s="46">
        <f t="shared" si="23"/>
        <v>3.2646006725920093E-2</v>
      </c>
      <c r="U110">
        <f t="shared" si="15"/>
        <v>1</v>
      </c>
      <c r="V110" t="str">
        <f t="shared" si="16"/>
        <v/>
      </c>
      <c r="W110">
        <f t="shared" si="17"/>
        <v>0</v>
      </c>
    </row>
    <row r="111" spans="2:23" x14ac:dyDescent="0.3">
      <c r="B111" s="29" t="s">
        <v>47</v>
      </c>
      <c r="C111" s="29">
        <v>103</v>
      </c>
      <c r="D111" s="29">
        <v>103</v>
      </c>
      <c r="E111" s="28">
        <v>0</v>
      </c>
      <c r="F111" s="45">
        <f t="shared" si="18"/>
        <v>0</v>
      </c>
      <c r="G111" s="46">
        <f t="shared" si="24"/>
        <v>0</v>
      </c>
      <c r="H111" s="46">
        <f t="shared" si="25"/>
        <v>0</v>
      </c>
      <c r="I111" s="46">
        <f>G111*'Input Data'!$B$7</f>
        <v>0</v>
      </c>
      <c r="J111" s="46">
        <f>IF(F111=0,0,'Input Data'!$B$11*'Input Data'!$B$7*9.81)</f>
        <v>0</v>
      </c>
      <c r="K111" s="46">
        <f>'Input Data'!$B$10*'Input Data'!$B$9*'Input Data'!$B$13*WLTC_class_3!F111^2</f>
        <v>0</v>
      </c>
      <c r="L111" s="46">
        <f t="shared" si="19"/>
        <v>0</v>
      </c>
      <c r="M111" s="46">
        <f t="shared" si="20"/>
        <v>0</v>
      </c>
      <c r="N111" s="46">
        <f t="shared" si="26"/>
        <v>7.4358922554296852E-2</v>
      </c>
      <c r="O111" s="46">
        <f t="shared" si="27"/>
        <v>4.6637152465600136E-2</v>
      </c>
      <c r="P111" s="46" t="str">
        <f t="shared" si="21"/>
        <v/>
      </c>
      <c r="Q111" s="46"/>
      <c r="R111" s="46">
        <f t="shared" si="22"/>
        <v>1.4457517264336042E-2</v>
      </c>
      <c r="S111" s="46">
        <f t="shared" si="23"/>
        <v>3.2646006725920093E-2</v>
      </c>
      <c r="U111">
        <f t="shared" si="15"/>
        <v>1</v>
      </c>
      <c r="V111" t="str">
        <f t="shared" si="16"/>
        <v/>
      </c>
      <c r="W111">
        <f t="shared" si="17"/>
        <v>0</v>
      </c>
    </row>
    <row r="112" spans="2:23" x14ac:dyDescent="0.3">
      <c r="B112" s="29" t="s">
        <v>47</v>
      </c>
      <c r="C112" s="29">
        <v>104</v>
      </c>
      <c r="D112" s="29">
        <v>104</v>
      </c>
      <c r="E112" s="28">
        <v>0</v>
      </c>
      <c r="F112" s="45">
        <f t="shared" si="18"/>
        <v>0</v>
      </c>
      <c r="G112" s="46">
        <f t="shared" si="24"/>
        <v>0</v>
      </c>
      <c r="H112" s="46">
        <f t="shared" si="25"/>
        <v>0</v>
      </c>
      <c r="I112" s="46">
        <f>G112*'Input Data'!$B$7</f>
        <v>0</v>
      </c>
      <c r="J112" s="46">
        <f>IF(F112=0,0,'Input Data'!$B$11*'Input Data'!$B$7*9.81)</f>
        <v>0</v>
      </c>
      <c r="K112" s="46">
        <f>'Input Data'!$B$10*'Input Data'!$B$9*'Input Data'!$B$13*WLTC_class_3!F112^2</f>
        <v>0</v>
      </c>
      <c r="L112" s="46">
        <f t="shared" si="19"/>
        <v>0</v>
      </c>
      <c r="M112" s="46">
        <f t="shared" si="20"/>
        <v>0</v>
      </c>
      <c r="N112" s="46">
        <f t="shared" si="26"/>
        <v>7.4358922554296852E-2</v>
      </c>
      <c r="O112" s="46">
        <f t="shared" si="27"/>
        <v>4.6637152465600136E-2</v>
      </c>
      <c r="P112" s="46" t="str">
        <f t="shared" si="21"/>
        <v/>
      </c>
      <c r="Q112" s="46"/>
      <c r="R112" s="46">
        <f t="shared" si="22"/>
        <v>1.4457517264336042E-2</v>
      </c>
      <c r="S112" s="46">
        <f t="shared" si="23"/>
        <v>3.2646006725920093E-2</v>
      </c>
      <c r="U112">
        <f t="shared" si="15"/>
        <v>1</v>
      </c>
      <c r="V112" t="str">
        <f t="shared" si="16"/>
        <v/>
      </c>
      <c r="W112">
        <f t="shared" si="17"/>
        <v>0</v>
      </c>
    </row>
    <row r="113" spans="2:23" x14ac:dyDescent="0.3">
      <c r="B113" s="29" t="s">
        <v>47</v>
      </c>
      <c r="C113" s="29">
        <v>105</v>
      </c>
      <c r="D113" s="29">
        <v>105</v>
      </c>
      <c r="E113" s="28">
        <v>0</v>
      </c>
      <c r="F113" s="45">
        <f t="shared" si="18"/>
        <v>0</v>
      </c>
      <c r="G113" s="46">
        <f t="shared" si="24"/>
        <v>0</v>
      </c>
      <c r="H113" s="46">
        <f t="shared" si="25"/>
        <v>0</v>
      </c>
      <c r="I113" s="46">
        <f>G113*'Input Data'!$B$7</f>
        <v>0</v>
      </c>
      <c r="J113" s="46">
        <f>IF(F113=0,0,'Input Data'!$B$11*'Input Data'!$B$7*9.81)</f>
        <v>0</v>
      </c>
      <c r="K113" s="46">
        <f>'Input Data'!$B$10*'Input Data'!$B$9*'Input Data'!$B$13*WLTC_class_3!F113^2</f>
        <v>0</v>
      </c>
      <c r="L113" s="46">
        <f t="shared" si="19"/>
        <v>0</v>
      </c>
      <c r="M113" s="46">
        <f t="shared" si="20"/>
        <v>0</v>
      </c>
      <c r="N113" s="46">
        <f t="shared" si="26"/>
        <v>7.4358922554296852E-2</v>
      </c>
      <c r="O113" s="46">
        <f t="shared" si="27"/>
        <v>4.6637152465600136E-2</v>
      </c>
      <c r="P113" s="46" t="str">
        <f t="shared" si="21"/>
        <v/>
      </c>
      <c r="Q113" s="46"/>
      <c r="R113" s="46">
        <f t="shared" si="22"/>
        <v>1.4457517264336042E-2</v>
      </c>
      <c r="S113" s="46">
        <f t="shared" si="23"/>
        <v>3.2646006725920093E-2</v>
      </c>
      <c r="U113">
        <f t="shared" si="15"/>
        <v>1</v>
      </c>
      <c r="V113" t="str">
        <f t="shared" si="16"/>
        <v/>
      </c>
      <c r="W113">
        <f t="shared" si="17"/>
        <v>0</v>
      </c>
    </row>
    <row r="114" spans="2:23" x14ac:dyDescent="0.3">
      <c r="B114" s="29" t="s">
        <v>47</v>
      </c>
      <c r="C114" s="29">
        <v>106</v>
      </c>
      <c r="D114" s="29">
        <v>106</v>
      </c>
      <c r="E114" s="28">
        <v>0</v>
      </c>
      <c r="F114" s="45">
        <f t="shared" si="18"/>
        <v>0</v>
      </c>
      <c r="G114" s="46">
        <f t="shared" si="24"/>
        <v>0</v>
      </c>
      <c r="H114" s="46">
        <f t="shared" si="25"/>
        <v>0</v>
      </c>
      <c r="I114" s="46">
        <f>G114*'Input Data'!$B$7</f>
        <v>0</v>
      </c>
      <c r="J114" s="46">
        <f>IF(F114=0,0,'Input Data'!$B$11*'Input Data'!$B$7*9.81)</f>
        <v>0</v>
      </c>
      <c r="K114" s="46">
        <f>'Input Data'!$B$10*'Input Data'!$B$9*'Input Data'!$B$13*WLTC_class_3!F114^2</f>
        <v>0</v>
      </c>
      <c r="L114" s="46">
        <f t="shared" si="19"/>
        <v>0</v>
      </c>
      <c r="M114" s="46">
        <f t="shared" si="20"/>
        <v>0</v>
      </c>
      <c r="N114" s="46">
        <f t="shared" si="26"/>
        <v>7.4358922554296852E-2</v>
      </c>
      <c r="O114" s="46">
        <f t="shared" si="27"/>
        <v>4.6637152465600136E-2</v>
      </c>
      <c r="P114" s="46" t="str">
        <f t="shared" si="21"/>
        <v/>
      </c>
      <c r="Q114" s="46"/>
      <c r="R114" s="46">
        <f t="shared" si="22"/>
        <v>1.4457517264336042E-2</v>
      </c>
      <c r="S114" s="46">
        <f t="shared" si="23"/>
        <v>3.2646006725920093E-2</v>
      </c>
      <c r="U114">
        <f t="shared" si="15"/>
        <v>1</v>
      </c>
      <c r="V114" t="str">
        <f t="shared" si="16"/>
        <v/>
      </c>
      <c r="W114">
        <f t="shared" si="17"/>
        <v>0</v>
      </c>
    </row>
    <row r="115" spans="2:23" x14ac:dyDescent="0.3">
      <c r="B115" s="29" t="s">
        <v>47</v>
      </c>
      <c r="C115" s="29">
        <v>107</v>
      </c>
      <c r="D115" s="29">
        <v>107</v>
      </c>
      <c r="E115" s="28">
        <v>0</v>
      </c>
      <c r="F115" s="45">
        <f t="shared" si="18"/>
        <v>0</v>
      </c>
      <c r="G115" s="46">
        <f t="shared" si="24"/>
        <v>0</v>
      </c>
      <c r="H115" s="46">
        <f t="shared" si="25"/>
        <v>0</v>
      </c>
      <c r="I115" s="46">
        <f>G115*'Input Data'!$B$7</f>
        <v>0</v>
      </c>
      <c r="J115" s="46">
        <f>IF(F115=0,0,'Input Data'!$B$11*'Input Data'!$B$7*9.81)</f>
        <v>0</v>
      </c>
      <c r="K115" s="46">
        <f>'Input Data'!$B$10*'Input Data'!$B$9*'Input Data'!$B$13*WLTC_class_3!F115^2</f>
        <v>0</v>
      </c>
      <c r="L115" s="46">
        <f t="shared" si="19"/>
        <v>0</v>
      </c>
      <c r="M115" s="46">
        <f t="shared" si="20"/>
        <v>0</v>
      </c>
      <c r="N115" s="46">
        <f t="shared" si="26"/>
        <v>7.4358922554296852E-2</v>
      </c>
      <c r="O115" s="46">
        <f t="shared" si="27"/>
        <v>4.6637152465600136E-2</v>
      </c>
      <c r="P115" s="46" t="str">
        <f t="shared" si="21"/>
        <v/>
      </c>
      <c r="Q115" s="46"/>
      <c r="R115" s="46">
        <f t="shared" si="22"/>
        <v>1.4457517264336042E-2</v>
      </c>
      <c r="S115" s="46">
        <f t="shared" si="23"/>
        <v>3.2646006725920093E-2</v>
      </c>
      <c r="U115">
        <f t="shared" si="15"/>
        <v>1</v>
      </c>
      <c r="V115" t="str">
        <f t="shared" si="16"/>
        <v/>
      </c>
      <c r="W115">
        <f t="shared" si="17"/>
        <v>0</v>
      </c>
    </row>
    <row r="116" spans="2:23" x14ac:dyDescent="0.3">
      <c r="B116" s="29" t="s">
        <v>47</v>
      </c>
      <c r="C116" s="29">
        <v>108</v>
      </c>
      <c r="D116" s="29">
        <v>108</v>
      </c>
      <c r="E116" s="28">
        <v>0</v>
      </c>
      <c r="F116" s="45">
        <f t="shared" si="18"/>
        <v>0</v>
      </c>
      <c r="G116" s="46">
        <f t="shared" si="24"/>
        <v>0</v>
      </c>
      <c r="H116" s="46">
        <f t="shared" si="25"/>
        <v>0</v>
      </c>
      <c r="I116" s="46">
        <f>G116*'Input Data'!$B$7</f>
        <v>0</v>
      </c>
      <c r="J116" s="46">
        <f>IF(F116=0,0,'Input Data'!$B$11*'Input Data'!$B$7*9.81)</f>
        <v>0</v>
      </c>
      <c r="K116" s="46">
        <f>'Input Data'!$B$10*'Input Data'!$B$9*'Input Data'!$B$13*WLTC_class_3!F116^2</f>
        <v>0</v>
      </c>
      <c r="L116" s="46">
        <f t="shared" si="19"/>
        <v>0</v>
      </c>
      <c r="M116" s="46">
        <f t="shared" si="20"/>
        <v>0</v>
      </c>
      <c r="N116" s="46">
        <f t="shared" si="26"/>
        <v>7.4358922554296852E-2</v>
      </c>
      <c r="O116" s="46">
        <f t="shared" si="27"/>
        <v>4.6637152465600136E-2</v>
      </c>
      <c r="P116" s="46" t="str">
        <f t="shared" si="21"/>
        <v/>
      </c>
      <c r="Q116" s="46"/>
      <c r="R116" s="46">
        <f t="shared" si="22"/>
        <v>1.4457517264336042E-2</v>
      </c>
      <c r="S116" s="46">
        <f t="shared" si="23"/>
        <v>3.2646006725920093E-2</v>
      </c>
      <c r="U116">
        <f t="shared" si="15"/>
        <v>1</v>
      </c>
      <c r="V116" t="str">
        <f t="shared" si="16"/>
        <v/>
      </c>
      <c r="W116">
        <f t="shared" si="17"/>
        <v>0</v>
      </c>
    </row>
    <row r="117" spans="2:23" x14ac:dyDescent="0.3">
      <c r="B117" s="29" t="s">
        <v>47</v>
      </c>
      <c r="C117" s="29">
        <v>109</v>
      </c>
      <c r="D117" s="29">
        <v>109</v>
      </c>
      <c r="E117" s="28">
        <v>0</v>
      </c>
      <c r="F117" s="45">
        <f t="shared" si="18"/>
        <v>0</v>
      </c>
      <c r="G117" s="46">
        <f t="shared" si="24"/>
        <v>0</v>
      </c>
      <c r="H117" s="46">
        <f t="shared" si="25"/>
        <v>0</v>
      </c>
      <c r="I117" s="46">
        <f>G117*'Input Data'!$B$7</f>
        <v>0</v>
      </c>
      <c r="J117" s="46">
        <f>IF(F117=0,0,'Input Data'!$B$11*'Input Data'!$B$7*9.81)</f>
        <v>0</v>
      </c>
      <c r="K117" s="46">
        <f>'Input Data'!$B$10*'Input Data'!$B$9*'Input Data'!$B$13*WLTC_class_3!F117^2</f>
        <v>0</v>
      </c>
      <c r="L117" s="46">
        <f t="shared" si="19"/>
        <v>0</v>
      </c>
      <c r="M117" s="46">
        <f t="shared" si="20"/>
        <v>0</v>
      </c>
      <c r="N117" s="46">
        <f t="shared" si="26"/>
        <v>7.4358922554296852E-2</v>
      </c>
      <c r="O117" s="46">
        <f t="shared" si="27"/>
        <v>4.6637152465600136E-2</v>
      </c>
      <c r="P117" s="46" t="str">
        <f t="shared" si="21"/>
        <v/>
      </c>
      <c r="Q117" s="46"/>
      <c r="R117" s="46">
        <f t="shared" si="22"/>
        <v>1.4457517264336042E-2</v>
      </c>
      <c r="S117" s="46">
        <f t="shared" si="23"/>
        <v>3.2646006725920093E-2</v>
      </c>
      <c r="U117">
        <f t="shared" si="15"/>
        <v>1</v>
      </c>
      <c r="V117" t="str">
        <f t="shared" si="16"/>
        <v/>
      </c>
      <c r="W117">
        <f t="shared" si="17"/>
        <v>0</v>
      </c>
    </row>
    <row r="118" spans="2:23" x14ac:dyDescent="0.3">
      <c r="B118" s="29" t="s">
        <v>47</v>
      </c>
      <c r="C118" s="29">
        <v>110</v>
      </c>
      <c r="D118" s="29">
        <v>110</v>
      </c>
      <c r="E118" s="28">
        <v>0</v>
      </c>
      <c r="F118" s="45">
        <f t="shared" si="18"/>
        <v>0</v>
      </c>
      <c r="G118" s="46">
        <f t="shared" si="24"/>
        <v>0</v>
      </c>
      <c r="H118" s="46">
        <f t="shared" si="25"/>
        <v>0</v>
      </c>
      <c r="I118" s="46">
        <f>G118*'Input Data'!$B$7</f>
        <v>0</v>
      </c>
      <c r="J118" s="46">
        <f>IF(F118=0,0,'Input Data'!$B$11*'Input Data'!$B$7*9.81)</f>
        <v>0</v>
      </c>
      <c r="K118" s="46">
        <f>'Input Data'!$B$10*'Input Data'!$B$9*'Input Data'!$B$13*WLTC_class_3!F118^2</f>
        <v>0</v>
      </c>
      <c r="L118" s="46">
        <f t="shared" si="19"/>
        <v>0</v>
      </c>
      <c r="M118" s="46">
        <f t="shared" si="20"/>
        <v>0</v>
      </c>
      <c r="N118" s="46">
        <f t="shared" si="26"/>
        <v>7.4358922554296852E-2</v>
      </c>
      <c r="O118" s="46">
        <f t="shared" si="27"/>
        <v>4.6637152465600136E-2</v>
      </c>
      <c r="P118" s="46" t="str">
        <f t="shared" si="21"/>
        <v/>
      </c>
      <c r="Q118" s="46"/>
      <c r="R118" s="46">
        <f t="shared" si="22"/>
        <v>1.4457517264336042E-2</v>
      </c>
      <c r="S118" s="46">
        <f t="shared" si="23"/>
        <v>3.2646006725920093E-2</v>
      </c>
      <c r="U118">
        <f t="shared" si="15"/>
        <v>1</v>
      </c>
      <c r="V118" t="str">
        <f t="shared" si="16"/>
        <v/>
      </c>
      <c r="W118">
        <f t="shared" si="17"/>
        <v>0</v>
      </c>
    </row>
    <row r="119" spans="2:23" x14ac:dyDescent="0.3">
      <c r="B119" s="29" t="s">
        <v>47</v>
      </c>
      <c r="C119" s="29">
        <v>111</v>
      </c>
      <c r="D119" s="29">
        <v>111</v>
      </c>
      <c r="E119" s="28">
        <v>0</v>
      </c>
      <c r="F119" s="45">
        <f t="shared" si="18"/>
        <v>0</v>
      </c>
      <c r="G119" s="46">
        <f t="shared" si="24"/>
        <v>0</v>
      </c>
      <c r="H119" s="46">
        <f t="shared" si="25"/>
        <v>0</v>
      </c>
      <c r="I119" s="46">
        <f>G119*'Input Data'!$B$7</f>
        <v>0</v>
      </c>
      <c r="J119" s="46">
        <f>IF(F119=0,0,'Input Data'!$B$11*'Input Data'!$B$7*9.81)</f>
        <v>0</v>
      </c>
      <c r="K119" s="46">
        <f>'Input Data'!$B$10*'Input Data'!$B$9*'Input Data'!$B$13*WLTC_class_3!F119^2</f>
        <v>0</v>
      </c>
      <c r="L119" s="46">
        <f t="shared" si="19"/>
        <v>0</v>
      </c>
      <c r="M119" s="46">
        <f t="shared" si="20"/>
        <v>0</v>
      </c>
      <c r="N119" s="46">
        <f t="shared" si="26"/>
        <v>7.4358922554296852E-2</v>
      </c>
      <c r="O119" s="46">
        <f t="shared" si="27"/>
        <v>4.6637152465600136E-2</v>
      </c>
      <c r="P119" s="46" t="str">
        <f t="shared" si="21"/>
        <v/>
      </c>
      <c r="Q119" s="46"/>
      <c r="R119" s="46">
        <f t="shared" si="22"/>
        <v>1.4457517264336042E-2</v>
      </c>
      <c r="S119" s="46">
        <f t="shared" si="23"/>
        <v>3.2646006725920093E-2</v>
      </c>
      <c r="U119">
        <f t="shared" si="15"/>
        <v>1</v>
      </c>
      <c r="V119" t="str">
        <f t="shared" si="16"/>
        <v/>
      </c>
      <c r="W119">
        <f t="shared" si="17"/>
        <v>0</v>
      </c>
    </row>
    <row r="120" spans="2:23" x14ac:dyDescent="0.3">
      <c r="B120" s="29" t="s">
        <v>47</v>
      </c>
      <c r="C120" s="29">
        <v>112</v>
      </c>
      <c r="D120" s="29">
        <v>112</v>
      </c>
      <c r="E120" s="28">
        <v>0</v>
      </c>
      <c r="F120" s="45">
        <f t="shared" si="18"/>
        <v>0</v>
      </c>
      <c r="G120" s="46">
        <f t="shared" si="24"/>
        <v>0</v>
      </c>
      <c r="H120" s="46">
        <f t="shared" si="25"/>
        <v>0</v>
      </c>
      <c r="I120" s="46">
        <f>G120*'Input Data'!$B$7</f>
        <v>0</v>
      </c>
      <c r="J120" s="46">
        <f>IF(F120=0,0,'Input Data'!$B$11*'Input Data'!$B$7*9.81)</f>
        <v>0</v>
      </c>
      <c r="K120" s="46">
        <f>'Input Data'!$B$10*'Input Data'!$B$9*'Input Data'!$B$13*WLTC_class_3!F120^2</f>
        <v>0</v>
      </c>
      <c r="L120" s="46">
        <f t="shared" si="19"/>
        <v>0</v>
      </c>
      <c r="M120" s="46">
        <f t="shared" si="20"/>
        <v>0</v>
      </c>
      <c r="N120" s="46">
        <f t="shared" si="26"/>
        <v>7.4358922554296852E-2</v>
      </c>
      <c r="O120" s="46">
        <f t="shared" si="27"/>
        <v>4.6637152465600136E-2</v>
      </c>
      <c r="P120" s="46" t="str">
        <f t="shared" si="21"/>
        <v/>
      </c>
      <c r="Q120" s="46"/>
      <c r="R120" s="46">
        <f t="shared" si="22"/>
        <v>1.4457517264336042E-2</v>
      </c>
      <c r="S120" s="46">
        <f t="shared" si="23"/>
        <v>3.2646006725920093E-2</v>
      </c>
      <c r="U120">
        <f t="shared" si="15"/>
        <v>1</v>
      </c>
      <c r="V120" t="str">
        <f t="shared" si="16"/>
        <v/>
      </c>
      <c r="W120">
        <f t="shared" si="17"/>
        <v>0</v>
      </c>
    </row>
    <row r="121" spans="2:23" x14ac:dyDescent="0.3">
      <c r="B121" s="29" t="s">
        <v>47</v>
      </c>
      <c r="C121" s="29">
        <v>113</v>
      </c>
      <c r="D121" s="29">
        <v>113</v>
      </c>
      <c r="E121" s="28">
        <v>0</v>
      </c>
      <c r="F121" s="45">
        <f t="shared" si="18"/>
        <v>0</v>
      </c>
      <c r="G121" s="46">
        <f t="shared" si="24"/>
        <v>0</v>
      </c>
      <c r="H121" s="46">
        <f t="shared" si="25"/>
        <v>0</v>
      </c>
      <c r="I121" s="46">
        <f>G121*'Input Data'!$B$7</f>
        <v>0</v>
      </c>
      <c r="J121" s="46">
        <f>IF(F121=0,0,'Input Data'!$B$11*'Input Data'!$B$7*9.81)</f>
        <v>0</v>
      </c>
      <c r="K121" s="46">
        <f>'Input Data'!$B$10*'Input Data'!$B$9*'Input Data'!$B$13*WLTC_class_3!F121^2</f>
        <v>0</v>
      </c>
      <c r="L121" s="46">
        <f t="shared" si="19"/>
        <v>0</v>
      </c>
      <c r="M121" s="46">
        <f t="shared" si="20"/>
        <v>0</v>
      </c>
      <c r="N121" s="46">
        <f t="shared" si="26"/>
        <v>7.4358922554296852E-2</v>
      </c>
      <c r="O121" s="46">
        <f t="shared" si="27"/>
        <v>4.6637152465600136E-2</v>
      </c>
      <c r="P121" s="46" t="str">
        <f t="shared" si="21"/>
        <v/>
      </c>
      <c r="Q121" s="46"/>
      <c r="R121" s="46">
        <f t="shared" si="22"/>
        <v>1.4457517264336042E-2</v>
      </c>
      <c r="S121" s="46">
        <f t="shared" si="23"/>
        <v>3.2646006725920093E-2</v>
      </c>
      <c r="U121">
        <f t="shared" si="15"/>
        <v>1</v>
      </c>
      <c r="V121" t="str">
        <f t="shared" si="16"/>
        <v/>
      </c>
      <c r="W121">
        <f t="shared" si="17"/>
        <v>0</v>
      </c>
    </row>
    <row r="122" spans="2:23" x14ac:dyDescent="0.3">
      <c r="B122" s="29" t="s">
        <v>47</v>
      </c>
      <c r="C122" s="29">
        <v>114</v>
      </c>
      <c r="D122" s="29">
        <v>114</v>
      </c>
      <c r="E122" s="28">
        <v>0</v>
      </c>
      <c r="F122" s="45">
        <f t="shared" si="18"/>
        <v>0</v>
      </c>
      <c r="G122" s="46">
        <f t="shared" si="24"/>
        <v>0</v>
      </c>
      <c r="H122" s="46">
        <f t="shared" si="25"/>
        <v>0</v>
      </c>
      <c r="I122" s="46">
        <f>G122*'Input Data'!$B$7</f>
        <v>0</v>
      </c>
      <c r="J122" s="46">
        <f>IF(F122=0,0,'Input Data'!$B$11*'Input Data'!$B$7*9.81)</f>
        <v>0</v>
      </c>
      <c r="K122" s="46">
        <f>'Input Data'!$B$10*'Input Data'!$B$9*'Input Data'!$B$13*WLTC_class_3!F122^2</f>
        <v>0</v>
      </c>
      <c r="L122" s="46">
        <f t="shared" si="19"/>
        <v>0</v>
      </c>
      <c r="M122" s="46">
        <f t="shared" si="20"/>
        <v>0</v>
      </c>
      <c r="N122" s="46">
        <f t="shared" si="26"/>
        <v>7.4358922554296852E-2</v>
      </c>
      <c r="O122" s="46">
        <f t="shared" si="27"/>
        <v>4.6637152465600136E-2</v>
      </c>
      <c r="P122" s="46" t="str">
        <f t="shared" si="21"/>
        <v/>
      </c>
      <c r="Q122" s="46"/>
      <c r="R122" s="46">
        <f t="shared" si="22"/>
        <v>1.4457517264336042E-2</v>
      </c>
      <c r="S122" s="46">
        <f t="shared" si="23"/>
        <v>3.2646006725920093E-2</v>
      </c>
      <c r="U122">
        <f t="shared" si="15"/>
        <v>1</v>
      </c>
      <c r="V122" t="str">
        <f t="shared" si="16"/>
        <v/>
      </c>
      <c r="W122">
        <f t="shared" si="17"/>
        <v>0</v>
      </c>
    </row>
    <row r="123" spans="2:23" x14ac:dyDescent="0.3">
      <c r="B123" s="29" t="s">
        <v>47</v>
      </c>
      <c r="C123" s="29">
        <v>115</v>
      </c>
      <c r="D123" s="29">
        <v>115</v>
      </c>
      <c r="E123" s="28">
        <v>0</v>
      </c>
      <c r="F123" s="45">
        <f t="shared" si="18"/>
        <v>0</v>
      </c>
      <c r="G123" s="46">
        <f t="shared" si="24"/>
        <v>0</v>
      </c>
      <c r="H123" s="46">
        <f t="shared" si="25"/>
        <v>0</v>
      </c>
      <c r="I123" s="46">
        <f>G123*'Input Data'!$B$7</f>
        <v>0</v>
      </c>
      <c r="J123" s="46">
        <f>IF(F123=0,0,'Input Data'!$B$11*'Input Data'!$B$7*9.81)</f>
        <v>0</v>
      </c>
      <c r="K123" s="46">
        <f>'Input Data'!$B$10*'Input Data'!$B$9*'Input Data'!$B$13*WLTC_class_3!F123^2</f>
        <v>0</v>
      </c>
      <c r="L123" s="46">
        <f t="shared" si="19"/>
        <v>0</v>
      </c>
      <c r="M123" s="46">
        <f t="shared" si="20"/>
        <v>0</v>
      </c>
      <c r="N123" s="46">
        <f t="shared" si="26"/>
        <v>7.4358922554296852E-2</v>
      </c>
      <c r="O123" s="46">
        <f t="shared" si="27"/>
        <v>4.6637152465600136E-2</v>
      </c>
      <c r="P123" s="46" t="str">
        <f t="shared" si="21"/>
        <v/>
      </c>
      <c r="Q123" s="46"/>
      <c r="R123" s="46">
        <f t="shared" si="22"/>
        <v>1.4457517264336042E-2</v>
      </c>
      <c r="S123" s="46">
        <f t="shared" si="23"/>
        <v>3.2646006725920093E-2</v>
      </c>
      <c r="U123">
        <f t="shared" si="15"/>
        <v>1</v>
      </c>
      <c r="V123" t="str">
        <f t="shared" si="16"/>
        <v/>
      </c>
      <c r="W123">
        <f t="shared" si="17"/>
        <v>0</v>
      </c>
    </row>
    <row r="124" spans="2:23" x14ac:dyDescent="0.3">
      <c r="B124" s="29" t="s">
        <v>47</v>
      </c>
      <c r="C124" s="29">
        <v>116</v>
      </c>
      <c r="D124" s="29">
        <v>116</v>
      </c>
      <c r="E124" s="28">
        <v>0</v>
      </c>
      <c r="F124" s="45">
        <f t="shared" si="18"/>
        <v>0</v>
      </c>
      <c r="G124" s="46">
        <f t="shared" si="24"/>
        <v>0</v>
      </c>
      <c r="H124" s="46">
        <f t="shared" si="25"/>
        <v>0</v>
      </c>
      <c r="I124" s="46">
        <f>G124*'Input Data'!$B$7</f>
        <v>0</v>
      </c>
      <c r="J124" s="46">
        <f>IF(F124=0,0,'Input Data'!$B$11*'Input Data'!$B$7*9.81)</f>
        <v>0</v>
      </c>
      <c r="K124" s="46">
        <f>'Input Data'!$B$10*'Input Data'!$B$9*'Input Data'!$B$13*WLTC_class_3!F124^2</f>
        <v>0</v>
      </c>
      <c r="L124" s="46">
        <f t="shared" si="19"/>
        <v>0</v>
      </c>
      <c r="M124" s="46">
        <f t="shared" si="20"/>
        <v>0</v>
      </c>
      <c r="N124" s="46">
        <f t="shared" si="26"/>
        <v>7.4358922554296852E-2</v>
      </c>
      <c r="O124" s="46">
        <f t="shared" si="27"/>
        <v>4.6637152465600136E-2</v>
      </c>
      <c r="P124" s="46" t="str">
        <f t="shared" si="21"/>
        <v/>
      </c>
      <c r="Q124" s="46"/>
      <c r="R124" s="46">
        <f t="shared" si="22"/>
        <v>1.4457517264336042E-2</v>
      </c>
      <c r="S124" s="46">
        <f t="shared" si="23"/>
        <v>3.2646006725920093E-2</v>
      </c>
      <c r="U124">
        <f t="shared" si="15"/>
        <v>1</v>
      </c>
      <c r="V124" t="str">
        <f t="shared" si="16"/>
        <v/>
      </c>
      <c r="W124">
        <f t="shared" si="17"/>
        <v>0</v>
      </c>
    </row>
    <row r="125" spans="2:23" x14ac:dyDescent="0.3">
      <c r="B125" s="29" t="s">
        <v>47</v>
      </c>
      <c r="C125" s="29">
        <v>117</v>
      </c>
      <c r="D125" s="29">
        <v>117</v>
      </c>
      <c r="E125" s="28">
        <v>0</v>
      </c>
      <c r="F125" s="45">
        <f t="shared" si="18"/>
        <v>0</v>
      </c>
      <c r="G125" s="46">
        <f t="shared" si="24"/>
        <v>0</v>
      </c>
      <c r="H125" s="46">
        <f t="shared" si="25"/>
        <v>0</v>
      </c>
      <c r="I125" s="46">
        <f>G125*'Input Data'!$B$7</f>
        <v>0</v>
      </c>
      <c r="J125" s="46">
        <f>IF(F125=0,0,'Input Data'!$B$11*'Input Data'!$B$7*9.81)</f>
        <v>0</v>
      </c>
      <c r="K125" s="46">
        <f>'Input Data'!$B$10*'Input Data'!$B$9*'Input Data'!$B$13*WLTC_class_3!F125^2</f>
        <v>0</v>
      </c>
      <c r="L125" s="46">
        <f t="shared" si="19"/>
        <v>0</v>
      </c>
      <c r="M125" s="46">
        <f t="shared" si="20"/>
        <v>0</v>
      </c>
      <c r="N125" s="46">
        <f t="shared" si="26"/>
        <v>7.4358922554296852E-2</v>
      </c>
      <c r="O125" s="46">
        <f t="shared" si="27"/>
        <v>4.6637152465600136E-2</v>
      </c>
      <c r="P125" s="46" t="str">
        <f t="shared" si="21"/>
        <v/>
      </c>
      <c r="Q125" s="46"/>
      <c r="R125" s="46">
        <f t="shared" si="22"/>
        <v>1.4457517264336042E-2</v>
      </c>
      <c r="S125" s="46">
        <f t="shared" si="23"/>
        <v>3.2646006725920093E-2</v>
      </c>
      <c r="U125">
        <f t="shared" si="15"/>
        <v>1</v>
      </c>
      <c r="V125" t="str">
        <f t="shared" si="16"/>
        <v/>
      </c>
      <c r="W125">
        <f t="shared" si="17"/>
        <v>0</v>
      </c>
    </row>
    <row r="126" spans="2:23" x14ac:dyDescent="0.3">
      <c r="B126" s="29" t="s">
        <v>47</v>
      </c>
      <c r="C126" s="29">
        <v>118</v>
      </c>
      <c r="D126" s="29">
        <v>118</v>
      </c>
      <c r="E126" s="28">
        <v>0</v>
      </c>
      <c r="F126" s="45">
        <f t="shared" si="18"/>
        <v>0</v>
      </c>
      <c r="G126" s="46">
        <f t="shared" si="24"/>
        <v>0</v>
      </c>
      <c r="H126" s="46">
        <f t="shared" si="25"/>
        <v>0</v>
      </c>
      <c r="I126" s="46">
        <f>G126*'Input Data'!$B$7</f>
        <v>0</v>
      </c>
      <c r="J126" s="46">
        <f>IF(F126=0,0,'Input Data'!$B$11*'Input Data'!$B$7*9.81)</f>
        <v>0</v>
      </c>
      <c r="K126" s="46">
        <f>'Input Data'!$B$10*'Input Data'!$B$9*'Input Data'!$B$13*WLTC_class_3!F126^2</f>
        <v>0</v>
      </c>
      <c r="L126" s="46">
        <f t="shared" si="19"/>
        <v>0</v>
      </c>
      <c r="M126" s="46">
        <f t="shared" si="20"/>
        <v>0</v>
      </c>
      <c r="N126" s="46">
        <f t="shared" si="26"/>
        <v>7.4358922554296852E-2</v>
      </c>
      <c r="O126" s="46">
        <f t="shared" si="27"/>
        <v>4.6637152465600136E-2</v>
      </c>
      <c r="P126" s="46" t="str">
        <f t="shared" si="21"/>
        <v/>
      </c>
      <c r="Q126" s="46"/>
      <c r="R126" s="46">
        <f t="shared" si="22"/>
        <v>1.4457517264336042E-2</v>
      </c>
      <c r="S126" s="46">
        <f t="shared" si="23"/>
        <v>3.2646006725920093E-2</v>
      </c>
      <c r="U126">
        <f t="shared" si="15"/>
        <v>1</v>
      </c>
      <c r="V126" t="str">
        <f t="shared" si="16"/>
        <v/>
      </c>
      <c r="W126">
        <f t="shared" si="17"/>
        <v>0</v>
      </c>
    </row>
    <row r="127" spans="2:23" x14ac:dyDescent="0.3">
      <c r="B127" s="29" t="s">
        <v>47</v>
      </c>
      <c r="C127" s="29">
        <v>119</v>
      </c>
      <c r="D127" s="29">
        <v>119</v>
      </c>
      <c r="E127" s="28">
        <v>0</v>
      </c>
      <c r="F127" s="45">
        <f t="shared" si="18"/>
        <v>0</v>
      </c>
      <c r="G127" s="46">
        <f t="shared" si="24"/>
        <v>0</v>
      </c>
      <c r="H127" s="46">
        <f t="shared" si="25"/>
        <v>0</v>
      </c>
      <c r="I127" s="46">
        <f>G127*'Input Data'!$B$7</f>
        <v>0</v>
      </c>
      <c r="J127" s="46">
        <f>IF(F127=0,0,'Input Data'!$B$11*'Input Data'!$B$7*9.81)</f>
        <v>0</v>
      </c>
      <c r="K127" s="46">
        <f>'Input Data'!$B$10*'Input Data'!$B$9*'Input Data'!$B$13*WLTC_class_3!F127^2</f>
        <v>0</v>
      </c>
      <c r="L127" s="46">
        <f t="shared" si="19"/>
        <v>0</v>
      </c>
      <c r="M127" s="46">
        <f t="shared" si="20"/>
        <v>0</v>
      </c>
      <c r="N127" s="46">
        <f t="shared" si="26"/>
        <v>7.4358922554296852E-2</v>
      </c>
      <c r="O127" s="46">
        <f t="shared" si="27"/>
        <v>4.6637152465600136E-2</v>
      </c>
      <c r="P127" s="46" t="str">
        <f t="shared" si="21"/>
        <v/>
      </c>
      <c r="Q127" s="46"/>
      <c r="R127" s="46">
        <f t="shared" si="22"/>
        <v>1.4457517264336042E-2</v>
      </c>
      <c r="S127" s="46">
        <f t="shared" si="23"/>
        <v>3.2646006725920093E-2</v>
      </c>
      <c r="U127">
        <f t="shared" si="15"/>
        <v>1</v>
      </c>
      <c r="V127" t="str">
        <f t="shared" si="16"/>
        <v/>
      </c>
      <c r="W127">
        <f t="shared" si="17"/>
        <v>0</v>
      </c>
    </row>
    <row r="128" spans="2:23" x14ac:dyDescent="0.3">
      <c r="B128" s="29" t="s">
        <v>47</v>
      </c>
      <c r="C128" s="29">
        <v>120</v>
      </c>
      <c r="D128" s="29">
        <v>120</v>
      </c>
      <c r="E128" s="28">
        <v>0</v>
      </c>
      <c r="F128" s="45">
        <f t="shared" si="18"/>
        <v>0</v>
      </c>
      <c r="G128" s="46">
        <f t="shared" si="24"/>
        <v>0</v>
      </c>
      <c r="H128" s="46">
        <f t="shared" si="25"/>
        <v>0</v>
      </c>
      <c r="I128" s="46">
        <f>G128*'Input Data'!$B$7</f>
        <v>0</v>
      </c>
      <c r="J128" s="46">
        <f>IF(F128=0,0,'Input Data'!$B$11*'Input Data'!$B$7*9.81)</f>
        <v>0</v>
      </c>
      <c r="K128" s="46">
        <f>'Input Data'!$B$10*'Input Data'!$B$9*'Input Data'!$B$13*WLTC_class_3!F128^2</f>
        <v>0</v>
      </c>
      <c r="L128" s="46">
        <f t="shared" si="19"/>
        <v>0</v>
      </c>
      <c r="M128" s="46">
        <f t="shared" si="20"/>
        <v>0</v>
      </c>
      <c r="N128" s="46">
        <f t="shared" si="26"/>
        <v>7.4358922554296852E-2</v>
      </c>
      <c r="O128" s="46">
        <f t="shared" si="27"/>
        <v>4.6637152465600136E-2</v>
      </c>
      <c r="P128" s="46" t="str">
        <f t="shared" si="21"/>
        <v/>
      </c>
      <c r="Q128" s="46"/>
      <c r="R128" s="46">
        <f t="shared" si="22"/>
        <v>1.4457517264336042E-2</v>
      </c>
      <c r="S128" s="46">
        <f t="shared" si="23"/>
        <v>3.2646006725920093E-2</v>
      </c>
      <c r="U128">
        <f t="shared" si="15"/>
        <v>1</v>
      </c>
      <c r="V128" t="str">
        <f t="shared" si="16"/>
        <v/>
      </c>
      <c r="W128">
        <f t="shared" si="17"/>
        <v>0</v>
      </c>
    </row>
    <row r="129" spans="2:23" x14ac:dyDescent="0.3">
      <c r="B129" s="29" t="s">
        <v>47</v>
      </c>
      <c r="C129" s="29">
        <v>121</v>
      </c>
      <c r="D129" s="29">
        <v>121</v>
      </c>
      <c r="E129" s="28">
        <v>0</v>
      </c>
      <c r="F129" s="45">
        <f t="shared" si="18"/>
        <v>0</v>
      </c>
      <c r="G129" s="46">
        <f t="shared" si="24"/>
        <v>0</v>
      </c>
      <c r="H129" s="46">
        <f t="shared" si="25"/>
        <v>0</v>
      </c>
      <c r="I129" s="46">
        <f>G129*'Input Data'!$B$7</f>
        <v>0</v>
      </c>
      <c r="J129" s="46">
        <f>IF(F129=0,0,'Input Data'!$B$11*'Input Data'!$B$7*9.81)</f>
        <v>0</v>
      </c>
      <c r="K129" s="46">
        <f>'Input Data'!$B$10*'Input Data'!$B$9*'Input Data'!$B$13*WLTC_class_3!F129^2</f>
        <v>0</v>
      </c>
      <c r="L129" s="46">
        <f t="shared" si="19"/>
        <v>0</v>
      </c>
      <c r="M129" s="46">
        <f t="shared" si="20"/>
        <v>0</v>
      </c>
      <c r="N129" s="46">
        <f t="shared" si="26"/>
        <v>7.4358922554296852E-2</v>
      </c>
      <c r="O129" s="46">
        <f t="shared" si="27"/>
        <v>4.6637152465600136E-2</v>
      </c>
      <c r="P129" s="46" t="str">
        <f t="shared" si="21"/>
        <v/>
      </c>
      <c r="Q129" s="46"/>
      <c r="R129" s="46">
        <f t="shared" si="22"/>
        <v>1.4457517264336042E-2</v>
      </c>
      <c r="S129" s="46">
        <f t="shared" si="23"/>
        <v>3.2646006725920093E-2</v>
      </c>
      <c r="U129">
        <f t="shared" si="15"/>
        <v>1</v>
      </c>
      <c r="V129" t="str">
        <f t="shared" si="16"/>
        <v/>
      </c>
      <c r="W129">
        <f t="shared" si="17"/>
        <v>0</v>
      </c>
    </row>
    <row r="130" spans="2:23" x14ac:dyDescent="0.3">
      <c r="B130" s="29" t="s">
        <v>47</v>
      </c>
      <c r="C130" s="29">
        <v>122</v>
      </c>
      <c r="D130" s="29">
        <v>122</v>
      </c>
      <c r="E130" s="28">
        <v>0</v>
      </c>
      <c r="F130" s="45">
        <f t="shared" si="18"/>
        <v>0</v>
      </c>
      <c r="G130" s="46">
        <f t="shared" si="24"/>
        <v>0</v>
      </c>
      <c r="H130" s="46">
        <f t="shared" si="25"/>
        <v>0</v>
      </c>
      <c r="I130" s="46">
        <f>G130*'Input Data'!$B$7</f>
        <v>0</v>
      </c>
      <c r="J130" s="46">
        <f>IF(F130=0,0,'Input Data'!$B$11*'Input Data'!$B$7*9.81)</f>
        <v>0</v>
      </c>
      <c r="K130" s="46">
        <f>'Input Data'!$B$10*'Input Data'!$B$9*'Input Data'!$B$13*WLTC_class_3!F130^2</f>
        <v>0</v>
      </c>
      <c r="L130" s="46">
        <f t="shared" si="19"/>
        <v>0</v>
      </c>
      <c r="M130" s="46">
        <f t="shared" si="20"/>
        <v>0</v>
      </c>
      <c r="N130" s="46">
        <f t="shared" si="26"/>
        <v>7.4358922554296852E-2</v>
      </c>
      <c r="O130" s="46">
        <f t="shared" si="27"/>
        <v>4.6637152465600136E-2</v>
      </c>
      <c r="P130" s="46" t="str">
        <f t="shared" si="21"/>
        <v/>
      </c>
      <c r="Q130" s="46"/>
      <c r="R130" s="46">
        <f t="shared" si="22"/>
        <v>1.4457517264336042E-2</v>
      </c>
      <c r="S130" s="46">
        <f t="shared" si="23"/>
        <v>3.2646006725920093E-2</v>
      </c>
      <c r="U130">
        <f t="shared" si="15"/>
        <v>1</v>
      </c>
      <c r="V130" t="str">
        <f t="shared" si="16"/>
        <v/>
      </c>
      <c r="W130">
        <f t="shared" si="17"/>
        <v>0</v>
      </c>
    </row>
    <row r="131" spans="2:23" x14ac:dyDescent="0.3">
      <c r="B131" s="29" t="s">
        <v>47</v>
      </c>
      <c r="C131" s="29">
        <v>123</v>
      </c>
      <c r="D131" s="29">
        <v>123</v>
      </c>
      <c r="E131" s="28">
        <v>0</v>
      </c>
      <c r="F131" s="45">
        <f t="shared" si="18"/>
        <v>0</v>
      </c>
      <c r="G131" s="46">
        <f t="shared" si="24"/>
        <v>0</v>
      </c>
      <c r="H131" s="46">
        <f t="shared" si="25"/>
        <v>0</v>
      </c>
      <c r="I131" s="46">
        <f>G131*'Input Data'!$B$7</f>
        <v>0</v>
      </c>
      <c r="J131" s="46">
        <f>IF(F131=0,0,'Input Data'!$B$11*'Input Data'!$B$7*9.81)</f>
        <v>0</v>
      </c>
      <c r="K131" s="46">
        <f>'Input Data'!$B$10*'Input Data'!$B$9*'Input Data'!$B$13*WLTC_class_3!F131^2</f>
        <v>0</v>
      </c>
      <c r="L131" s="46">
        <f t="shared" si="19"/>
        <v>0</v>
      </c>
      <c r="M131" s="46">
        <f t="shared" si="20"/>
        <v>0</v>
      </c>
      <c r="N131" s="46">
        <f t="shared" si="26"/>
        <v>7.4358922554296852E-2</v>
      </c>
      <c r="O131" s="46">
        <f t="shared" si="27"/>
        <v>4.6637152465600136E-2</v>
      </c>
      <c r="P131" s="46" t="str">
        <f t="shared" si="21"/>
        <v/>
      </c>
      <c r="Q131" s="46"/>
      <c r="R131" s="46">
        <f t="shared" si="22"/>
        <v>1.4457517264336042E-2</v>
      </c>
      <c r="S131" s="46">
        <f t="shared" si="23"/>
        <v>3.2646006725920093E-2</v>
      </c>
      <c r="U131">
        <f t="shared" si="15"/>
        <v>1</v>
      </c>
      <c r="V131" t="str">
        <f t="shared" si="16"/>
        <v/>
      </c>
      <c r="W131">
        <f t="shared" si="17"/>
        <v>0</v>
      </c>
    </row>
    <row r="132" spans="2:23" x14ac:dyDescent="0.3">
      <c r="B132" s="29" t="s">
        <v>47</v>
      </c>
      <c r="C132" s="29">
        <v>124</v>
      </c>
      <c r="D132" s="29">
        <v>124</v>
      </c>
      <c r="E132" s="28">
        <v>0</v>
      </c>
      <c r="F132" s="45">
        <f t="shared" si="18"/>
        <v>0</v>
      </c>
      <c r="G132" s="46">
        <f t="shared" si="24"/>
        <v>0</v>
      </c>
      <c r="H132" s="46">
        <f t="shared" si="25"/>
        <v>0</v>
      </c>
      <c r="I132" s="46">
        <f>G132*'Input Data'!$B$7</f>
        <v>0</v>
      </c>
      <c r="J132" s="46">
        <f>IF(F132=0,0,'Input Data'!$B$11*'Input Data'!$B$7*9.81)</f>
        <v>0</v>
      </c>
      <c r="K132" s="46">
        <f>'Input Data'!$B$10*'Input Data'!$B$9*'Input Data'!$B$13*WLTC_class_3!F132^2</f>
        <v>0</v>
      </c>
      <c r="L132" s="46">
        <f t="shared" si="19"/>
        <v>0</v>
      </c>
      <c r="M132" s="46">
        <f t="shared" si="20"/>
        <v>0</v>
      </c>
      <c r="N132" s="46">
        <f t="shared" si="26"/>
        <v>7.4358922554296852E-2</v>
      </c>
      <c r="O132" s="46">
        <f t="shared" si="27"/>
        <v>4.6637152465600136E-2</v>
      </c>
      <c r="P132" s="46" t="str">
        <f t="shared" si="21"/>
        <v/>
      </c>
      <c r="Q132" s="46"/>
      <c r="R132" s="46">
        <f t="shared" si="22"/>
        <v>1.4457517264336042E-2</v>
      </c>
      <c r="S132" s="46">
        <f t="shared" si="23"/>
        <v>3.2646006725920093E-2</v>
      </c>
      <c r="U132">
        <f t="shared" si="15"/>
        <v>1</v>
      </c>
      <c r="V132" t="str">
        <f t="shared" si="16"/>
        <v/>
      </c>
      <c r="W132">
        <f t="shared" si="17"/>
        <v>0</v>
      </c>
    </row>
    <row r="133" spans="2:23" x14ac:dyDescent="0.3">
      <c r="B133" s="29" t="s">
        <v>47</v>
      </c>
      <c r="C133" s="29">
        <v>125</v>
      </c>
      <c r="D133" s="29">
        <v>125</v>
      </c>
      <c r="E133" s="28">
        <v>0</v>
      </c>
      <c r="F133" s="45">
        <f t="shared" si="18"/>
        <v>0</v>
      </c>
      <c r="G133" s="46">
        <f t="shared" si="24"/>
        <v>0</v>
      </c>
      <c r="H133" s="46">
        <f t="shared" si="25"/>
        <v>0</v>
      </c>
      <c r="I133" s="46">
        <f>G133*'Input Data'!$B$7</f>
        <v>0</v>
      </c>
      <c r="J133" s="46">
        <f>IF(F133=0,0,'Input Data'!$B$11*'Input Data'!$B$7*9.81)</f>
        <v>0</v>
      </c>
      <c r="K133" s="46">
        <f>'Input Data'!$B$10*'Input Data'!$B$9*'Input Data'!$B$13*WLTC_class_3!F133^2</f>
        <v>0</v>
      </c>
      <c r="L133" s="46">
        <f t="shared" si="19"/>
        <v>0</v>
      </c>
      <c r="M133" s="46">
        <f t="shared" si="20"/>
        <v>0</v>
      </c>
      <c r="N133" s="46">
        <f t="shared" si="26"/>
        <v>7.4358922554296852E-2</v>
      </c>
      <c r="O133" s="46">
        <f t="shared" si="27"/>
        <v>4.6637152465600136E-2</v>
      </c>
      <c r="P133" s="46" t="str">
        <f t="shared" si="21"/>
        <v/>
      </c>
      <c r="Q133" s="46"/>
      <c r="R133" s="46">
        <f t="shared" si="22"/>
        <v>1.4457517264336042E-2</v>
      </c>
      <c r="S133" s="46">
        <f t="shared" si="23"/>
        <v>3.2646006725920093E-2</v>
      </c>
      <c r="U133">
        <f t="shared" si="15"/>
        <v>1</v>
      </c>
      <c r="V133" t="str">
        <f t="shared" si="16"/>
        <v/>
      </c>
      <c r="W133">
        <f t="shared" si="17"/>
        <v>0</v>
      </c>
    </row>
    <row r="134" spans="2:23" x14ac:dyDescent="0.3">
      <c r="B134" s="29" t="s">
        <v>47</v>
      </c>
      <c r="C134" s="29">
        <v>126</v>
      </c>
      <c r="D134" s="29">
        <v>126</v>
      </c>
      <c r="E134" s="28">
        <v>0</v>
      </c>
      <c r="F134" s="45">
        <f t="shared" si="18"/>
        <v>0</v>
      </c>
      <c r="G134" s="46">
        <f t="shared" si="24"/>
        <v>0</v>
      </c>
      <c r="H134" s="46">
        <f t="shared" si="25"/>
        <v>0</v>
      </c>
      <c r="I134" s="46">
        <f>G134*'Input Data'!$B$7</f>
        <v>0</v>
      </c>
      <c r="J134" s="46">
        <f>IF(F134=0,0,'Input Data'!$B$11*'Input Data'!$B$7*9.81)</f>
        <v>0</v>
      </c>
      <c r="K134" s="46">
        <f>'Input Data'!$B$10*'Input Data'!$B$9*'Input Data'!$B$13*WLTC_class_3!F134^2</f>
        <v>0</v>
      </c>
      <c r="L134" s="46">
        <f t="shared" si="19"/>
        <v>0</v>
      </c>
      <c r="M134" s="46">
        <f t="shared" si="20"/>
        <v>0</v>
      </c>
      <c r="N134" s="46">
        <f t="shared" si="26"/>
        <v>7.4358922554296852E-2</v>
      </c>
      <c r="O134" s="46">
        <f t="shared" si="27"/>
        <v>4.6637152465600136E-2</v>
      </c>
      <c r="P134" s="46" t="str">
        <f t="shared" si="21"/>
        <v/>
      </c>
      <c r="Q134" s="46"/>
      <c r="R134" s="46">
        <f t="shared" si="22"/>
        <v>1.4457517264336042E-2</v>
      </c>
      <c r="S134" s="46">
        <f t="shared" si="23"/>
        <v>3.2646006725920093E-2</v>
      </c>
      <c r="U134">
        <f t="shared" si="15"/>
        <v>1</v>
      </c>
      <c r="V134" t="str">
        <f t="shared" si="16"/>
        <v/>
      </c>
      <c r="W134">
        <f t="shared" si="17"/>
        <v>0</v>
      </c>
    </row>
    <row r="135" spans="2:23" x14ac:dyDescent="0.3">
      <c r="B135" s="29" t="s">
        <v>47</v>
      </c>
      <c r="C135" s="29">
        <v>127</v>
      </c>
      <c r="D135" s="29">
        <v>127</v>
      </c>
      <c r="E135" s="28">
        <v>0</v>
      </c>
      <c r="F135" s="45">
        <f t="shared" si="18"/>
        <v>0</v>
      </c>
      <c r="G135" s="46">
        <f t="shared" si="24"/>
        <v>0</v>
      </c>
      <c r="H135" s="46">
        <f t="shared" si="25"/>
        <v>0</v>
      </c>
      <c r="I135" s="46">
        <f>G135*'Input Data'!$B$7</f>
        <v>0</v>
      </c>
      <c r="J135" s="46">
        <f>IF(F135=0,0,'Input Data'!$B$11*'Input Data'!$B$7*9.81)</f>
        <v>0</v>
      </c>
      <c r="K135" s="46">
        <f>'Input Data'!$B$10*'Input Data'!$B$9*'Input Data'!$B$13*WLTC_class_3!F135^2</f>
        <v>0</v>
      </c>
      <c r="L135" s="46">
        <f t="shared" si="19"/>
        <v>0</v>
      </c>
      <c r="M135" s="46">
        <f t="shared" si="20"/>
        <v>0</v>
      </c>
      <c r="N135" s="46">
        <f t="shared" si="26"/>
        <v>7.4358922554296852E-2</v>
      </c>
      <c r="O135" s="46">
        <f t="shared" si="27"/>
        <v>4.6637152465600136E-2</v>
      </c>
      <c r="P135" s="46" t="str">
        <f t="shared" si="21"/>
        <v/>
      </c>
      <c r="Q135" s="46"/>
      <c r="R135" s="46">
        <f t="shared" si="22"/>
        <v>1.4457517264336042E-2</v>
      </c>
      <c r="S135" s="46">
        <f t="shared" si="23"/>
        <v>3.2646006725920093E-2</v>
      </c>
      <c r="U135">
        <f t="shared" si="15"/>
        <v>1</v>
      </c>
      <c r="V135" t="str">
        <f t="shared" si="16"/>
        <v/>
      </c>
      <c r="W135">
        <f t="shared" si="17"/>
        <v>0</v>
      </c>
    </row>
    <row r="136" spans="2:23" x14ac:dyDescent="0.3">
      <c r="B136" s="29" t="s">
        <v>47</v>
      </c>
      <c r="C136" s="29">
        <v>128</v>
      </c>
      <c r="D136" s="29">
        <v>128</v>
      </c>
      <c r="E136" s="28">
        <v>0</v>
      </c>
      <c r="F136" s="45">
        <f t="shared" si="18"/>
        <v>0</v>
      </c>
      <c r="G136" s="46">
        <f t="shared" si="24"/>
        <v>0</v>
      </c>
      <c r="H136" s="46">
        <f t="shared" si="25"/>
        <v>0</v>
      </c>
      <c r="I136" s="46">
        <f>G136*'Input Data'!$B$7</f>
        <v>0</v>
      </c>
      <c r="J136" s="46">
        <f>IF(F136=0,0,'Input Data'!$B$11*'Input Data'!$B$7*9.81)</f>
        <v>0</v>
      </c>
      <c r="K136" s="46">
        <f>'Input Data'!$B$10*'Input Data'!$B$9*'Input Data'!$B$13*WLTC_class_3!F136^2</f>
        <v>0</v>
      </c>
      <c r="L136" s="46">
        <f t="shared" si="19"/>
        <v>0</v>
      </c>
      <c r="M136" s="46">
        <f t="shared" si="20"/>
        <v>0</v>
      </c>
      <c r="N136" s="46">
        <f t="shared" si="26"/>
        <v>7.4358922554296852E-2</v>
      </c>
      <c r="O136" s="46">
        <f t="shared" si="27"/>
        <v>4.6637152465600136E-2</v>
      </c>
      <c r="P136" s="46" t="str">
        <f t="shared" si="21"/>
        <v/>
      </c>
      <c r="Q136" s="46"/>
      <c r="R136" s="46">
        <f t="shared" si="22"/>
        <v>1.4457517264336042E-2</v>
      </c>
      <c r="S136" s="46">
        <f t="shared" si="23"/>
        <v>3.2646006725920093E-2</v>
      </c>
      <c r="U136">
        <f t="shared" ref="U136:U199" si="29">IF(E136&lt;1,1,0)</f>
        <v>1</v>
      </c>
      <c r="V136" t="str">
        <f t="shared" ref="V136:V199" si="30">IF(U136=1,"",E136)</f>
        <v/>
      </c>
      <c r="W136">
        <f t="shared" ref="W136:W199" si="31">E136/3.6</f>
        <v>0</v>
      </c>
    </row>
    <row r="137" spans="2:23" x14ac:dyDescent="0.3">
      <c r="B137" s="29" t="s">
        <v>47</v>
      </c>
      <c r="C137" s="29">
        <v>129</v>
      </c>
      <c r="D137" s="29">
        <v>129</v>
      </c>
      <c r="E137" s="28">
        <v>0</v>
      </c>
      <c r="F137" s="45">
        <f t="shared" ref="F137:F200" si="32">E137*1000/3600</f>
        <v>0</v>
      </c>
      <c r="G137" s="46">
        <f t="shared" si="24"/>
        <v>0</v>
      </c>
      <c r="H137" s="46">
        <f t="shared" si="25"/>
        <v>0</v>
      </c>
      <c r="I137" s="46">
        <f>G137*'Input Data'!$B$7</f>
        <v>0</v>
      </c>
      <c r="J137" s="46">
        <f>IF(F137=0,0,'Input Data'!$B$11*'Input Data'!$B$7*9.81)</f>
        <v>0</v>
      </c>
      <c r="K137" s="46">
        <f>'Input Data'!$B$10*'Input Data'!$B$9*'Input Data'!$B$13*WLTC_class_3!F137^2</f>
        <v>0</v>
      </c>
      <c r="L137" s="46">
        <f t="shared" ref="L137:L200" si="33">I137+J137+K137</f>
        <v>0</v>
      </c>
      <c r="M137" s="46">
        <f t="shared" ref="M137:M200" si="34">L137*F137</f>
        <v>0</v>
      </c>
      <c r="N137" s="46">
        <f t="shared" si="26"/>
        <v>7.4358922554296852E-2</v>
      </c>
      <c r="O137" s="46">
        <f t="shared" si="27"/>
        <v>4.6637152465600136E-2</v>
      </c>
      <c r="P137" s="46" t="str">
        <f t="shared" ref="P137:P200" si="35">IF(M137&lt;0,M137,"")</f>
        <v/>
      </c>
      <c r="Q137" s="46"/>
      <c r="R137" s="46">
        <f t="shared" ref="R137:R200" si="36">O137*0.31</f>
        <v>1.4457517264336042E-2</v>
      </c>
      <c r="S137" s="46">
        <f t="shared" ref="S137:S200" si="37">O137*0.7</f>
        <v>3.2646006725920093E-2</v>
      </c>
      <c r="U137">
        <f t="shared" si="29"/>
        <v>1</v>
      </c>
      <c r="V137" t="str">
        <f t="shared" si="30"/>
        <v/>
      </c>
      <c r="W137">
        <f t="shared" si="31"/>
        <v>0</v>
      </c>
    </row>
    <row r="138" spans="2:23" x14ac:dyDescent="0.3">
      <c r="B138" s="29" t="s">
        <v>47</v>
      </c>
      <c r="C138" s="29">
        <v>130</v>
      </c>
      <c r="D138" s="29">
        <v>130</v>
      </c>
      <c r="E138" s="28">
        <v>0</v>
      </c>
      <c r="F138" s="45">
        <f t="shared" si="32"/>
        <v>0</v>
      </c>
      <c r="G138" s="46">
        <f t="shared" ref="G138:G201" si="38">($E139-$E137)/2/3.6</f>
        <v>0</v>
      </c>
      <c r="H138" s="46">
        <f t="shared" ref="H138:H201" si="39">($E139-$E137)/2</f>
        <v>0</v>
      </c>
      <c r="I138" s="46">
        <f>G138*'Input Data'!$B$7</f>
        <v>0</v>
      </c>
      <c r="J138" s="46">
        <f>IF(F138=0,0,'Input Data'!$B$11*'Input Data'!$B$7*9.81)</f>
        <v>0</v>
      </c>
      <c r="K138" s="46">
        <f>'Input Data'!$B$10*'Input Data'!$B$9*'Input Data'!$B$13*WLTC_class_3!F138^2</f>
        <v>0</v>
      </c>
      <c r="L138" s="46">
        <f t="shared" si="33"/>
        <v>0</v>
      </c>
      <c r="M138" s="46">
        <f t="shared" si="34"/>
        <v>0</v>
      </c>
      <c r="N138" s="46">
        <f t="shared" ref="N138:N201" si="40">IF(M138&gt;0,M138/1000/3600+N137,N137)</f>
        <v>7.4358922554296852E-2</v>
      </c>
      <c r="O138" s="46">
        <f t="shared" ref="O138:O201" si="41">IF(M138&lt;0,O137-M138/1000/3600,O137)</f>
        <v>4.6637152465600136E-2</v>
      </c>
      <c r="P138" s="46" t="str">
        <f t="shared" si="35"/>
        <v/>
      </c>
      <c r="Q138" s="46"/>
      <c r="R138" s="46">
        <f t="shared" si="36"/>
        <v>1.4457517264336042E-2</v>
      </c>
      <c r="S138" s="46">
        <f t="shared" si="37"/>
        <v>3.2646006725920093E-2</v>
      </c>
      <c r="U138">
        <f t="shared" si="29"/>
        <v>1</v>
      </c>
      <c r="V138" t="str">
        <f t="shared" si="30"/>
        <v/>
      </c>
      <c r="W138">
        <f t="shared" si="31"/>
        <v>0</v>
      </c>
    </row>
    <row r="139" spans="2:23" x14ac:dyDescent="0.3">
      <c r="B139" s="29" t="s">
        <v>47</v>
      </c>
      <c r="C139" s="29">
        <v>131</v>
      </c>
      <c r="D139" s="29">
        <v>131</v>
      </c>
      <c r="E139" s="28">
        <v>0</v>
      </c>
      <c r="F139" s="45">
        <f t="shared" si="32"/>
        <v>0</v>
      </c>
      <c r="G139" s="46">
        <f t="shared" si="38"/>
        <v>0</v>
      </c>
      <c r="H139" s="46">
        <f t="shared" si="39"/>
        <v>0</v>
      </c>
      <c r="I139" s="46">
        <f>G139*'Input Data'!$B$7</f>
        <v>0</v>
      </c>
      <c r="J139" s="46">
        <f>IF(F139=0,0,'Input Data'!$B$11*'Input Data'!$B$7*9.81)</f>
        <v>0</v>
      </c>
      <c r="K139" s="46">
        <f>'Input Data'!$B$10*'Input Data'!$B$9*'Input Data'!$B$13*WLTC_class_3!F139^2</f>
        <v>0</v>
      </c>
      <c r="L139" s="46">
        <f t="shared" si="33"/>
        <v>0</v>
      </c>
      <c r="M139" s="46">
        <f t="shared" si="34"/>
        <v>0</v>
      </c>
      <c r="N139" s="46">
        <f t="shared" si="40"/>
        <v>7.4358922554296852E-2</v>
      </c>
      <c r="O139" s="46">
        <f t="shared" si="41"/>
        <v>4.6637152465600136E-2</v>
      </c>
      <c r="P139" s="46" t="str">
        <f t="shared" si="35"/>
        <v/>
      </c>
      <c r="Q139" s="46"/>
      <c r="R139" s="46">
        <f t="shared" si="36"/>
        <v>1.4457517264336042E-2</v>
      </c>
      <c r="S139" s="46">
        <f t="shared" si="37"/>
        <v>3.2646006725920093E-2</v>
      </c>
      <c r="U139">
        <f t="shared" si="29"/>
        <v>1</v>
      </c>
      <c r="V139" t="str">
        <f t="shared" si="30"/>
        <v/>
      </c>
      <c r="W139">
        <f t="shared" si="31"/>
        <v>0</v>
      </c>
    </row>
    <row r="140" spans="2:23" x14ac:dyDescent="0.3">
      <c r="B140" s="29" t="s">
        <v>47</v>
      </c>
      <c r="C140" s="29">
        <v>132</v>
      </c>
      <c r="D140" s="29">
        <v>132</v>
      </c>
      <c r="E140" s="28">
        <v>0</v>
      </c>
      <c r="F140" s="45">
        <f t="shared" si="32"/>
        <v>0</v>
      </c>
      <c r="G140" s="46">
        <f t="shared" si="38"/>
        <v>0</v>
      </c>
      <c r="H140" s="46">
        <f t="shared" si="39"/>
        <v>0</v>
      </c>
      <c r="I140" s="46">
        <f>G140*'Input Data'!$B$7</f>
        <v>0</v>
      </c>
      <c r="J140" s="46">
        <f>IF(F140=0,0,'Input Data'!$B$11*'Input Data'!$B$7*9.81)</f>
        <v>0</v>
      </c>
      <c r="K140" s="46">
        <f>'Input Data'!$B$10*'Input Data'!$B$9*'Input Data'!$B$13*WLTC_class_3!F140^2</f>
        <v>0</v>
      </c>
      <c r="L140" s="46">
        <f t="shared" si="33"/>
        <v>0</v>
      </c>
      <c r="M140" s="46">
        <f t="shared" si="34"/>
        <v>0</v>
      </c>
      <c r="N140" s="46">
        <f t="shared" si="40"/>
        <v>7.4358922554296852E-2</v>
      </c>
      <c r="O140" s="46">
        <f t="shared" si="41"/>
        <v>4.6637152465600136E-2</v>
      </c>
      <c r="P140" s="46" t="str">
        <f t="shared" si="35"/>
        <v/>
      </c>
      <c r="Q140" s="46"/>
      <c r="R140" s="46">
        <f t="shared" si="36"/>
        <v>1.4457517264336042E-2</v>
      </c>
      <c r="S140" s="46">
        <f t="shared" si="37"/>
        <v>3.2646006725920093E-2</v>
      </c>
      <c r="U140">
        <f t="shared" si="29"/>
        <v>1</v>
      </c>
      <c r="V140" t="str">
        <f t="shared" si="30"/>
        <v/>
      </c>
      <c r="W140">
        <f t="shared" si="31"/>
        <v>0</v>
      </c>
    </row>
    <row r="141" spans="2:23" x14ac:dyDescent="0.3">
      <c r="B141" s="29" t="s">
        <v>47</v>
      </c>
      <c r="C141" s="29">
        <v>133</v>
      </c>
      <c r="D141" s="29">
        <v>133</v>
      </c>
      <c r="E141" s="28">
        <v>0</v>
      </c>
      <c r="F141" s="45">
        <f t="shared" si="32"/>
        <v>0</v>
      </c>
      <c r="G141" s="46">
        <f t="shared" si="38"/>
        <v>0</v>
      </c>
      <c r="H141" s="46">
        <f t="shared" si="39"/>
        <v>0</v>
      </c>
      <c r="I141" s="46">
        <f>G141*'Input Data'!$B$7</f>
        <v>0</v>
      </c>
      <c r="J141" s="46">
        <f>IF(F141=0,0,'Input Data'!$B$11*'Input Data'!$B$7*9.81)</f>
        <v>0</v>
      </c>
      <c r="K141" s="46">
        <f>'Input Data'!$B$10*'Input Data'!$B$9*'Input Data'!$B$13*WLTC_class_3!F141^2</f>
        <v>0</v>
      </c>
      <c r="L141" s="46">
        <f t="shared" si="33"/>
        <v>0</v>
      </c>
      <c r="M141" s="46">
        <f t="shared" si="34"/>
        <v>0</v>
      </c>
      <c r="N141" s="46">
        <f t="shared" si="40"/>
        <v>7.4358922554296852E-2</v>
      </c>
      <c r="O141" s="46">
        <f t="shared" si="41"/>
        <v>4.6637152465600136E-2</v>
      </c>
      <c r="P141" s="46" t="str">
        <f t="shared" si="35"/>
        <v/>
      </c>
      <c r="Q141" s="46"/>
      <c r="R141" s="46">
        <f t="shared" si="36"/>
        <v>1.4457517264336042E-2</v>
      </c>
      <c r="S141" s="46">
        <f t="shared" si="37"/>
        <v>3.2646006725920093E-2</v>
      </c>
      <c r="U141">
        <f t="shared" si="29"/>
        <v>1</v>
      </c>
      <c r="V141" t="str">
        <f t="shared" si="30"/>
        <v/>
      </c>
      <c r="W141">
        <f t="shared" si="31"/>
        <v>0</v>
      </c>
    </row>
    <row r="142" spans="2:23" x14ac:dyDescent="0.3">
      <c r="B142" s="29" t="s">
        <v>47</v>
      </c>
      <c r="C142" s="29">
        <v>134</v>
      </c>
      <c r="D142" s="29">
        <v>134</v>
      </c>
      <c r="E142" s="28">
        <v>0</v>
      </c>
      <c r="F142" s="45">
        <f t="shared" si="32"/>
        <v>0</v>
      </c>
      <c r="G142" s="46">
        <f t="shared" si="38"/>
        <v>0</v>
      </c>
      <c r="H142" s="46">
        <f t="shared" si="39"/>
        <v>0</v>
      </c>
      <c r="I142" s="46">
        <f>G142*'Input Data'!$B$7</f>
        <v>0</v>
      </c>
      <c r="J142" s="46">
        <f>IF(F142=0,0,'Input Data'!$B$11*'Input Data'!$B$7*9.81)</f>
        <v>0</v>
      </c>
      <c r="K142" s="46">
        <f>'Input Data'!$B$10*'Input Data'!$B$9*'Input Data'!$B$13*WLTC_class_3!F142^2</f>
        <v>0</v>
      </c>
      <c r="L142" s="46">
        <f t="shared" si="33"/>
        <v>0</v>
      </c>
      <c r="M142" s="46">
        <f t="shared" si="34"/>
        <v>0</v>
      </c>
      <c r="N142" s="46">
        <f t="shared" si="40"/>
        <v>7.4358922554296852E-2</v>
      </c>
      <c r="O142" s="46">
        <f t="shared" si="41"/>
        <v>4.6637152465600136E-2</v>
      </c>
      <c r="P142" s="46" t="str">
        <f t="shared" si="35"/>
        <v/>
      </c>
      <c r="Q142" s="46"/>
      <c r="R142" s="46">
        <f t="shared" si="36"/>
        <v>1.4457517264336042E-2</v>
      </c>
      <c r="S142" s="46">
        <f t="shared" si="37"/>
        <v>3.2646006725920093E-2</v>
      </c>
      <c r="U142">
        <f t="shared" si="29"/>
        <v>1</v>
      </c>
      <c r="V142" t="str">
        <f t="shared" si="30"/>
        <v/>
      </c>
      <c r="W142">
        <f t="shared" si="31"/>
        <v>0</v>
      </c>
    </row>
    <row r="143" spans="2:23" x14ac:dyDescent="0.3">
      <c r="B143" s="29" t="s">
        <v>47</v>
      </c>
      <c r="C143" s="29">
        <v>135</v>
      </c>
      <c r="D143" s="29">
        <v>135</v>
      </c>
      <c r="E143" s="28">
        <v>0</v>
      </c>
      <c r="F143" s="45">
        <f t="shared" si="32"/>
        <v>0</v>
      </c>
      <c r="G143" s="46">
        <f t="shared" si="38"/>
        <v>0</v>
      </c>
      <c r="H143" s="46">
        <f t="shared" si="39"/>
        <v>0</v>
      </c>
      <c r="I143" s="46">
        <f>G143*'Input Data'!$B$7</f>
        <v>0</v>
      </c>
      <c r="J143" s="46">
        <f>IF(F143=0,0,'Input Data'!$B$11*'Input Data'!$B$7*9.81)</f>
        <v>0</v>
      </c>
      <c r="K143" s="46">
        <f>'Input Data'!$B$10*'Input Data'!$B$9*'Input Data'!$B$13*WLTC_class_3!F143^2</f>
        <v>0</v>
      </c>
      <c r="L143" s="46">
        <f t="shared" si="33"/>
        <v>0</v>
      </c>
      <c r="M143" s="46">
        <f t="shared" si="34"/>
        <v>0</v>
      </c>
      <c r="N143" s="46">
        <f t="shared" si="40"/>
        <v>7.4358922554296852E-2</v>
      </c>
      <c r="O143" s="46">
        <f t="shared" si="41"/>
        <v>4.6637152465600136E-2</v>
      </c>
      <c r="P143" s="46" t="str">
        <f t="shared" si="35"/>
        <v/>
      </c>
      <c r="Q143" s="46"/>
      <c r="R143" s="46">
        <f t="shared" si="36"/>
        <v>1.4457517264336042E-2</v>
      </c>
      <c r="S143" s="46">
        <f t="shared" si="37"/>
        <v>3.2646006725920093E-2</v>
      </c>
      <c r="U143">
        <f t="shared" si="29"/>
        <v>1</v>
      </c>
      <c r="V143" t="str">
        <f t="shared" si="30"/>
        <v/>
      </c>
      <c r="W143">
        <f t="shared" si="31"/>
        <v>0</v>
      </c>
    </row>
    <row r="144" spans="2:23" x14ac:dyDescent="0.3">
      <c r="B144" s="29" t="s">
        <v>47</v>
      </c>
      <c r="C144" s="29">
        <v>136</v>
      </c>
      <c r="D144" s="29">
        <v>136</v>
      </c>
      <c r="E144" s="28">
        <v>0</v>
      </c>
      <c r="F144" s="45">
        <f t="shared" si="32"/>
        <v>0</v>
      </c>
      <c r="G144" s="46">
        <f t="shared" si="38"/>
        <v>0</v>
      </c>
      <c r="H144" s="46">
        <f t="shared" si="39"/>
        <v>0</v>
      </c>
      <c r="I144" s="46">
        <f>G144*'Input Data'!$B$7</f>
        <v>0</v>
      </c>
      <c r="J144" s="46">
        <f>IF(F144=0,0,'Input Data'!$B$11*'Input Data'!$B$7*9.81)</f>
        <v>0</v>
      </c>
      <c r="K144" s="46">
        <f>'Input Data'!$B$10*'Input Data'!$B$9*'Input Data'!$B$13*WLTC_class_3!F144^2</f>
        <v>0</v>
      </c>
      <c r="L144" s="46">
        <f t="shared" si="33"/>
        <v>0</v>
      </c>
      <c r="M144" s="46">
        <f t="shared" si="34"/>
        <v>0</v>
      </c>
      <c r="N144" s="46">
        <f t="shared" si="40"/>
        <v>7.4358922554296852E-2</v>
      </c>
      <c r="O144" s="46">
        <f t="shared" si="41"/>
        <v>4.6637152465600136E-2</v>
      </c>
      <c r="P144" s="46" t="str">
        <f t="shared" si="35"/>
        <v/>
      </c>
      <c r="Q144" s="46"/>
      <c r="R144" s="46">
        <f t="shared" si="36"/>
        <v>1.4457517264336042E-2</v>
      </c>
      <c r="S144" s="46">
        <f t="shared" si="37"/>
        <v>3.2646006725920093E-2</v>
      </c>
      <c r="U144">
        <f t="shared" si="29"/>
        <v>1</v>
      </c>
      <c r="V144" t="str">
        <f t="shared" si="30"/>
        <v/>
      </c>
      <c r="W144">
        <f t="shared" si="31"/>
        <v>0</v>
      </c>
    </row>
    <row r="145" spans="2:23" x14ac:dyDescent="0.3">
      <c r="B145" s="29" t="s">
        <v>47</v>
      </c>
      <c r="C145" s="29">
        <v>137</v>
      </c>
      <c r="D145" s="29">
        <v>137</v>
      </c>
      <c r="E145" s="28">
        <v>0</v>
      </c>
      <c r="F145" s="45">
        <f t="shared" si="32"/>
        <v>0</v>
      </c>
      <c r="G145" s="46">
        <f t="shared" si="38"/>
        <v>2.777777777777778E-2</v>
      </c>
      <c r="H145" s="46">
        <f t="shared" si="39"/>
        <v>0.1</v>
      </c>
      <c r="I145" s="46">
        <f>G145*'Input Data'!$B$7</f>
        <v>44.929166666666674</v>
      </c>
      <c r="J145" s="46">
        <f>IF(F145=0,0,'Input Data'!$B$11*'Input Data'!$B$7*9.81)</f>
        <v>0</v>
      </c>
      <c r="K145" s="46">
        <f>'Input Data'!$B$10*'Input Data'!$B$9*'Input Data'!$B$13*WLTC_class_3!F145^2</f>
        <v>0</v>
      </c>
      <c r="L145" s="46">
        <f t="shared" si="33"/>
        <v>44.929166666666674</v>
      </c>
      <c r="M145" s="46">
        <f t="shared" si="34"/>
        <v>0</v>
      </c>
      <c r="N145" s="46">
        <f t="shared" si="40"/>
        <v>7.4358922554296852E-2</v>
      </c>
      <c r="O145" s="46">
        <f t="shared" si="41"/>
        <v>4.6637152465600136E-2</v>
      </c>
      <c r="P145" s="46" t="str">
        <f t="shared" si="35"/>
        <v/>
      </c>
      <c r="Q145" s="46"/>
      <c r="R145" s="46">
        <f t="shared" si="36"/>
        <v>1.4457517264336042E-2</v>
      </c>
      <c r="S145" s="46">
        <f t="shared" si="37"/>
        <v>3.2646006725920093E-2</v>
      </c>
      <c r="U145">
        <f t="shared" si="29"/>
        <v>1</v>
      </c>
      <c r="V145" t="str">
        <f t="shared" si="30"/>
        <v/>
      </c>
      <c r="W145">
        <f t="shared" si="31"/>
        <v>0</v>
      </c>
    </row>
    <row r="146" spans="2:23" x14ac:dyDescent="0.3">
      <c r="B146" s="29" t="s">
        <v>47</v>
      </c>
      <c r="C146" s="29">
        <v>138</v>
      </c>
      <c r="D146" s="29">
        <v>138</v>
      </c>
      <c r="E146" s="28">
        <v>0.2</v>
      </c>
      <c r="F146" s="45">
        <f t="shared" si="32"/>
        <v>5.5555555555555552E-2</v>
      </c>
      <c r="G146" s="46">
        <f t="shared" si="38"/>
        <v>0.2638888888888889</v>
      </c>
      <c r="H146" s="46">
        <f t="shared" si="39"/>
        <v>0.95</v>
      </c>
      <c r="I146" s="46">
        <f>G146*'Input Data'!$B$7</f>
        <v>426.82708333333335</v>
      </c>
      <c r="J146" s="46">
        <f>IF(F146=0,0,'Input Data'!$B$11*'Input Data'!$B$7*9.81)</f>
        <v>103.13669925000001</v>
      </c>
      <c r="K146" s="46">
        <f>'Input Data'!$B$10*'Input Data'!$B$9*'Input Data'!$B$13*WLTC_class_3!F146^2</f>
        <v>2.247805728395062E-3</v>
      </c>
      <c r="L146" s="46">
        <f t="shared" si="33"/>
        <v>529.96603038906176</v>
      </c>
      <c r="M146" s="46">
        <f t="shared" si="34"/>
        <v>29.442557243836763</v>
      </c>
      <c r="N146" s="46">
        <f t="shared" si="40"/>
        <v>7.4367101042420142E-2</v>
      </c>
      <c r="O146" s="46">
        <f t="shared" si="41"/>
        <v>4.6637152465600136E-2</v>
      </c>
      <c r="P146" s="46" t="str">
        <f t="shared" si="35"/>
        <v/>
      </c>
      <c r="Q146" s="46"/>
      <c r="R146" s="46">
        <f t="shared" si="36"/>
        <v>1.4457517264336042E-2</v>
      </c>
      <c r="S146" s="46">
        <f t="shared" si="37"/>
        <v>3.2646006725920093E-2</v>
      </c>
      <c r="U146">
        <f t="shared" si="29"/>
        <v>1</v>
      </c>
      <c r="V146" t="str">
        <f t="shared" si="30"/>
        <v/>
      </c>
      <c r="W146">
        <f t="shared" si="31"/>
        <v>5.5555555555555559E-2</v>
      </c>
    </row>
    <row r="147" spans="2:23" x14ac:dyDescent="0.3">
      <c r="B147" s="29" t="s">
        <v>47</v>
      </c>
      <c r="C147" s="29">
        <v>139</v>
      </c>
      <c r="D147" s="29">
        <v>139</v>
      </c>
      <c r="E147" s="28">
        <v>1.9</v>
      </c>
      <c r="F147" s="45">
        <f t="shared" si="32"/>
        <v>0.52777777777777779</v>
      </c>
      <c r="G147" s="46">
        <f t="shared" si="38"/>
        <v>0.81944444444444431</v>
      </c>
      <c r="H147" s="46">
        <f t="shared" si="39"/>
        <v>2.9499999999999997</v>
      </c>
      <c r="I147" s="46">
        <f>G147*'Input Data'!$B$7</f>
        <v>1325.4104166666664</v>
      </c>
      <c r="J147" s="46">
        <f>IF(F147=0,0,'Input Data'!$B$11*'Input Data'!$B$7*9.81)</f>
        <v>103.13669925000001</v>
      </c>
      <c r="K147" s="46">
        <f>'Input Data'!$B$10*'Input Data'!$B$9*'Input Data'!$B$13*WLTC_class_3!F147^2</f>
        <v>0.20286446698765437</v>
      </c>
      <c r="L147" s="46">
        <f t="shared" si="33"/>
        <v>1428.749980383654</v>
      </c>
      <c r="M147" s="46">
        <f t="shared" si="34"/>
        <v>754.0624896469285</v>
      </c>
      <c r="N147" s="46">
        <f t="shared" si="40"/>
        <v>7.457656284509985E-2</v>
      </c>
      <c r="O147" s="46">
        <f t="shared" si="41"/>
        <v>4.6637152465600136E-2</v>
      </c>
      <c r="P147" s="46" t="str">
        <f t="shared" si="35"/>
        <v/>
      </c>
      <c r="Q147" s="46"/>
      <c r="R147" s="46">
        <f t="shared" si="36"/>
        <v>1.4457517264336042E-2</v>
      </c>
      <c r="S147" s="46">
        <f t="shared" si="37"/>
        <v>3.2646006725920093E-2</v>
      </c>
      <c r="U147">
        <f t="shared" si="29"/>
        <v>0</v>
      </c>
      <c r="V147">
        <f t="shared" si="30"/>
        <v>1.9</v>
      </c>
      <c r="W147">
        <f t="shared" si="31"/>
        <v>0.52777777777777779</v>
      </c>
    </row>
    <row r="148" spans="2:23" x14ac:dyDescent="0.3">
      <c r="B148" s="29" t="s">
        <v>47</v>
      </c>
      <c r="C148" s="29">
        <v>140</v>
      </c>
      <c r="D148" s="29">
        <v>140</v>
      </c>
      <c r="E148" s="28">
        <v>6.1</v>
      </c>
      <c r="F148" s="45">
        <f t="shared" si="32"/>
        <v>1.6944444444444444</v>
      </c>
      <c r="G148" s="46">
        <f t="shared" si="38"/>
        <v>1.3611111111111109</v>
      </c>
      <c r="H148" s="46">
        <f t="shared" si="39"/>
        <v>4.8999999999999995</v>
      </c>
      <c r="I148" s="46">
        <f>G148*'Input Data'!$B$7</f>
        <v>2201.5291666666662</v>
      </c>
      <c r="J148" s="46">
        <f>IF(F148=0,0,'Input Data'!$B$11*'Input Data'!$B$7*9.81)</f>
        <v>103.13669925000001</v>
      </c>
      <c r="K148" s="46">
        <f>'Input Data'!$B$10*'Input Data'!$B$9*'Input Data'!$B$13*WLTC_class_3!F148^2</f>
        <v>2.0910212788395066</v>
      </c>
      <c r="L148" s="46">
        <f t="shared" si="33"/>
        <v>2306.7568871955059</v>
      </c>
      <c r="M148" s="46">
        <f t="shared" si="34"/>
        <v>3908.6713921923852</v>
      </c>
      <c r="N148" s="46">
        <f t="shared" si="40"/>
        <v>7.5662304898486618E-2</v>
      </c>
      <c r="O148" s="46">
        <f t="shared" si="41"/>
        <v>4.6637152465600136E-2</v>
      </c>
      <c r="P148" s="46" t="str">
        <f t="shared" si="35"/>
        <v/>
      </c>
      <c r="Q148" s="46"/>
      <c r="R148" s="46">
        <f t="shared" si="36"/>
        <v>1.4457517264336042E-2</v>
      </c>
      <c r="S148" s="46">
        <f t="shared" si="37"/>
        <v>3.2646006725920093E-2</v>
      </c>
      <c r="U148">
        <f t="shared" si="29"/>
        <v>0</v>
      </c>
      <c r="V148">
        <f t="shared" si="30"/>
        <v>6.1</v>
      </c>
      <c r="W148">
        <f t="shared" si="31"/>
        <v>1.6944444444444442</v>
      </c>
    </row>
    <row r="149" spans="2:23" x14ac:dyDescent="0.3">
      <c r="B149" s="29" t="s">
        <v>47</v>
      </c>
      <c r="C149" s="29">
        <v>141</v>
      </c>
      <c r="D149" s="29">
        <v>141</v>
      </c>
      <c r="E149" s="28">
        <v>11.7</v>
      </c>
      <c r="F149" s="45">
        <f t="shared" si="32"/>
        <v>3.25</v>
      </c>
      <c r="G149" s="46">
        <f t="shared" si="38"/>
        <v>1.4305555555555554</v>
      </c>
      <c r="H149" s="46">
        <f t="shared" si="39"/>
        <v>5.1499999999999995</v>
      </c>
      <c r="I149" s="46">
        <f>G149*'Input Data'!$B$7</f>
        <v>2313.8520833333332</v>
      </c>
      <c r="J149" s="46">
        <f>IF(F149=0,0,'Input Data'!$B$11*'Input Data'!$B$7*9.81)</f>
        <v>103.13669925000001</v>
      </c>
      <c r="K149" s="46">
        <f>'Input Data'!$B$10*'Input Data'!$B$9*'Input Data'!$B$13*WLTC_class_3!F149^2</f>
        <v>7.6925531540000014</v>
      </c>
      <c r="L149" s="46">
        <f t="shared" si="33"/>
        <v>2424.6813357373335</v>
      </c>
      <c r="M149" s="46">
        <f t="shared" si="34"/>
        <v>7880.2143411463339</v>
      </c>
      <c r="N149" s="46">
        <f t="shared" si="40"/>
        <v>7.7851253326582825E-2</v>
      </c>
      <c r="O149" s="46">
        <f t="shared" si="41"/>
        <v>4.6637152465600136E-2</v>
      </c>
      <c r="P149" s="46" t="str">
        <f t="shared" si="35"/>
        <v/>
      </c>
      <c r="Q149" s="46"/>
      <c r="R149" s="46">
        <f t="shared" si="36"/>
        <v>1.4457517264336042E-2</v>
      </c>
      <c r="S149" s="46">
        <f t="shared" si="37"/>
        <v>3.2646006725920093E-2</v>
      </c>
      <c r="U149">
        <f t="shared" si="29"/>
        <v>0</v>
      </c>
      <c r="V149">
        <f t="shared" si="30"/>
        <v>11.7</v>
      </c>
      <c r="W149">
        <f t="shared" si="31"/>
        <v>3.2499999999999996</v>
      </c>
    </row>
    <row r="150" spans="2:23" x14ac:dyDescent="0.3">
      <c r="B150" s="29" t="s">
        <v>47</v>
      </c>
      <c r="C150" s="29">
        <v>142</v>
      </c>
      <c r="D150" s="29">
        <v>142</v>
      </c>
      <c r="E150" s="28">
        <v>16.399999999999999</v>
      </c>
      <c r="F150" s="45">
        <f t="shared" si="32"/>
        <v>4.5555555555555554</v>
      </c>
      <c r="G150" s="46">
        <f t="shared" si="38"/>
        <v>0.99999999999999989</v>
      </c>
      <c r="H150" s="46">
        <f t="shared" si="39"/>
        <v>3.5999999999999996</v>
      </c>
      <c r="I150" s="46">
        <f>G150*'Input Data'!$B$7</f>
        <v>1617.4499999999998</v>
      </c>
      <c r="J150" s="46">
        <f>IF(F150=0,0,'Input Data'!$B$11*'Input Data'!$B$7*9.81)</f>
        <v>103.13669925000001</v>
      </c>
      <c r="K150" s="46">
        <f>'Input Data'!$B$10*'Input Data'!$B$9*'Input Data'!$B$13*WLTC_class_3!F150^2</f>
        <v>15.114245717728398</v>
      </c>
      <c r="L150" s="46">
        <f t="shared" si="33"/>
        <v>1735.7009449677282</v>
      </c>
      <c r="M150" s="46">
        <f t="shared" si="34"/>
        <v>7907.0820826307618</v>
      </c>
      <c r="N150" s="46">
        <f t="shared" si="40"/>
        <v>8.0047665016202488E-2</v>
      </c>
      <c r="O150" s="46">
        <f t="shared" si="41"/>
        <v>4.6637152465600136E-2</v>
      </c>
      <c r="P150" s="46" t="str">
        <f t="shared" si="35"/>
        <v/>
      </c>
      <c r="Q150" s="46"/>
      <c r="R150" s="46">
        <f t="shared" si="36"/>
        <v>1.4457517264336042E-2</v>
      </c>
      <c r="S150" s="46">
        <f t="shared" si="37"/>
        <v>3.2646006725920093E-2</v>
      </c>
      <c r="U150">
        <f t="shared" si="29"/>
        <v>0</v>
      </c>
      <c r="V150">
        <f t="shared" si="30"/>
        <v>16.399999999999999</v>
      </c>
      <c r="W150">
        <f t="shared" si="31"/>
        <v>4.5555555555555554</v>
      </c>
    </row>
    <row r="151" spans="2:23" x14ac:dyDescent="0.3">
      <c r="B151" s="29" t="s">
        <v>47</v>
      </c>
      <c r="C151" s="29">
        <v>143</v>
      </c>
      <c r="D151" s="29">
        <v>143</v>
      </c>
      <c r="E151" s="28">
        <v>18.899999999999999</v>
      </c>
      <c r="F151" s="45">
        <f t="shared" si="32"/>
        <v>5.25</v>
      </c>
      <c r="G151" s="46">
        <f t="shared" si="38"/>
        <v>0.4861111111111111</v>
      </c>
      <c r="H151" s="46">
        <f t="shared" si="39"/>
        <v>1.75</v>
      </c>
      <c r="I151" s="46">
        <f>G151*'Input Data'!$B$7</f>
        <v>786.26041666666663</v>
      </c>
      <c r="J151" s="46">
        <f>IF(F151=0,0,'Input Data'!$B$11*'Input Data'!$B$7*9.81)</f>
        <v>103.13669925000001</v>
      </c>
      <c r="K151" s="46">
        <f>'Input Data'!$B$10*'Input Data'!$B$9*'Input Data'!$B$13*WLTC_class_3!F151^2</f>
        <v>20.073467106000006</v>
      </c>
      <c r="L151" s="46">
        <f t="shared" si="33"/>
        <v>909.47058302266657</v>
      </c>
      <c r="M151" s="46">
        <f t="shared" si="34"/>
        <v>4774.7205608689992</v>
      </c>
      <c r="N151" s="46">
        <f t="shared" si="40"/>
        <v>8.137397628311055E-2</v>
      </c>
      <c r="O151" s="46">
        <f t="shared" si="41"/>
        <v>4.6637152465600136E-2</v>
      </c>
      <c r="P151" s="46" t="str">
        <f t="shared" si="35"/>
        <v/>
      </c>
      <c r="Q151" s="46"/>
      <c r="R151" s="46">
        <f t="shared" si="36"/>
        <v>1.4457517264336042E-2</v>
      </c>
      <c r="S151" s="46">
        <f t="shared" si="37"/>
        <v>3.2646006725920093E-2</v>
      </c>
      <c r="U151">
        <f t="shared" si="29"/>
        <v>0</v>
      </c>
      <c r="V151">
        <f t="shared" si="30"/>
        <v>18.899999999999999</v>
      </c>
      <c r="W151">
        <f t="shared" si="31"/>
        <v>5.2499999999999991</v>
      </c>
    </row>
    <row r="152" spans="2:23" x14ac:dyDescent="0.3">
      <c r="B152" s="29" t="s">
        <v>47</v>
      </c>
      <c r="C152" s="29">
        <v>144</v>
      </c>
      <c r="D152" s="29">
        <v>144</v>
      </c>
      <c r="E152" s="28">
        <v>19.899999999999999</v>
      </c>
      <c r="F152" s="45">
        <f t="shared" si="32"/>
        <v>5.5277777777777777</v>
      </c>
      <c r="G152" s="46">
        <f t="shared" si="38"/>
        <v>0.26388888888888917</v>
      </c>
      <c r="H152" s="46">
        <f t="shared" si="39"/>
        <v>0.95000000000000107</v>
      </c>
      <c r="I152" s="46">
        <f>G152*'Input Data'!$B$7</f>
        <v>426.8270833333338</v>
      </c>
      <c r="J152" s="46">
        <f>IF(F152=0,0,'Input Data'!$B$11*'Input Data'!$B$7*9.81)</f>
        <v>103.13669925000001</v>
      </c>
      <c r="K152" s="46">
        <f>'Input Data'!$B$10*'Input Data'!$B$9*'Input Data'!$B$13*WLTC_class_3!F152^2</f>
        <v>22.253838662543213</v>
      </c>
      <c r="L152" s="46">
        <f t="shared" si="33"/>
        <v>552.21762124587701</v>
      </c>
      <c r="M152" s="46">
        <f t="shared" si="34"/>
        <v>3052.5362952202645</v>
      </c>
      <c r="N152" s="46">
        <f t="shared" si="40"/>
        <v>8.2221903031782839E-2</v>
      </c>
      <c r="O152" s="46">
        <f t="shared" si="41"/>
        <v>4.6637152465600136E-2</v>
      </c>
      <c r="P152" s="46" t="str">
        <f t="shared" si="35"/>
        <v/>
      </c>
      <c r="Q152" s="46"/>
      <c r="R152" s="46">
        <f t="shared" si="36"/>
        <v>1.4457517264336042E-2</v>
      </c>
      <c r="S152" s="46">
        <f t="shared" si="37"/>
        <v>3.2646006725920093E-2</v>
      </c>
      <c r="U152">
        <f t="shared" si="29"/>
        <v>0</v>
      </c>
      <c r="V152">
        <f t="shared" si="30"/>
        <v>19.899999999999999</v>
      </c>
      <c r="W152">
        <f t="shared" si="31"/>
        <v>5.5277777777777777</v>
      </c>
    </row>
    <row r="153" spans="2:23" x14ac:dyDescent="0.3">
      <c r="B153" s="29" t="s">
        <v>47</v>
      </c>
      <c r="C153" s="29">
        <v>145</v>
      </c>
      <c r="D153" s="29">
        <v>145</v>
      </c>
      <c r="E153" s="28">
        <v>20.8</v>
      </c>
      <c r="F153" s="45">
        <f t="shared" si="32"/>
        <v>5.7777777777777777</v>
      </c>
      <c r="G153" s="46">
        <f t="shared" si="38"/>
        <v>0.40277777777777807</v>
      </c>
      <c r="H153" s="46">
        <f t="shared" si="39"/>
        <v>1.4500000000000011</v>
      </c>
      <c r="I153" s="46">
        <f>G153*'Input Data'!$B$7</f>
        <v>651.47291666666717</v>
      </c>
      <c r="J153" s="46">
        <f>IF(F153=0,0,'Input Data'!$B$11*'Input Data'!$B$7*9.81)</f>
        <v>103.13669925000001</v>
      </c>
      <c r="K153" s="46">
        <f>'Input Data'!$B$10*'Input Data'!$B$9*'Input Data'!$B$13*WLTC_class_3!F153^2</f>
        <v>24.312266758320991</v>
      </c>
      <c r="L153" s="46">
        <f t="shared" si="33"/>
        <v>778.92188267498818</v>
      </c>
      <c r="M153" s="46">
        <f t="shared" si="34"/>
        <v>4500.437544344376</v>
      </c>
      <c r="N153" s="46">
        <f t="shared" si="40"/>
        <v>8.3472024571878495E-2</v>
      </c>
      <c r="O153" s="46">
        <f t="shared" si="41"/>
        <v>4.6637152465600136E-2</v>
      </c>
      <c r="P153" s="46" t="str">
        <f t="shared" si="35"/>
        <v/>
      </c>
      <c r="Q153" s="46"/>
      <c r="R153" s="46">
        <f t="shared" si="36"/>
        <v>1.4457517264336042E-2</v>
      </c>
      <c r="S153" s="46">
        <f t="shared" si="37"/>
        <v>3.2646006725920093E-2</v>
      </c>
      <c r="U153">
        <f t="shared" si="29"/>
        <v>0</v>
      </c>
      <c r="V153">
        <f t="shared" si="30"/>
        <v>20.8</v>
      </c>
      <c r="W153">
        <f t="shared" si="31"/>
        <v>5.7777777777777777</v>
      </c>
    </row>
    <row r="154" spans="2:23" x14ac:dyDescent="0.3">
      <c r="B154" s="29" t="s">
        <v>47</v>
      </c>
      <c r="C154" s="29">
        <v>146</v>
      </c>
      <c r="D154" s="29">
        <v>146</v>
      </c>
      <c r="E154" s="28">
        <v>22.8</v>
      </c>
      <c r="F154" s="45">
        <f t="shared" si="32"/>
        <v>6.333333333333333</v>
      </c>
      <c r="G154" s="46">
        <f t="shared" si="38"/>
        <v>0.63888888888888862</v>
      </c>
      <c r="H154" s="46">
        <f t="shared" si="39"/>
        <v>2.2999999999999989</v>
      </c>
      <c r="I154" s="46">
        <f>G154*'Input Data'!$B$7</f>
        <v>1033.3708333333329</v>
      </c>
      <c r="J154" s="46">
        <f>IF(F154=0,0,'Input Data'!$B$11*'Input Data'!$B$7*9.81)</f>
        <v>103.13669925000001</v>
      </c>
      <c r="K154" s="46">
        <f>'Input Data'!$B$10*'Input Data'!$B$9*'Input Data'!$B$13*WLTC_class_3!F154^2</f>
        <v>29.212483246222227</v>
      </c>
      <c r="L154" s="46">
        <f t="shared" si="33"/>
        <v>1165.7200158295552</v>
      </c>
      <c r="M154" s="46">
        <f t="shared" si="34"/>
        <v>7382.8934335871827</v>
      </c>
      <c r="N154" s="46">
        <f t="shared" si="40"/>
        <v>8.5522828303430484E-2</v>
      </c>
      <c r="O154" s="46">
        <f t="shared" si="41"/>
        <v>4.6637152465600136E-2</v>
      </c>
      <c r="P154" s="46" t="str">
        <f t="shared" si="35"/>
        <v/>
      </c>
      <c r="Q154" s="46"/>
      <c r="R154" s="46">
        <f t="shared" si="36"/>
        <v>1.4457517264336042E-2</v>
      </c>
      <c r="S154" s="46">
        <f t="shared" si="37"/>
        <v>3.2646006725920093E-2</v>
      </c>
      <c r="U154">
        <f t="shared" si="29"/>
        <v>0</v>
      </c>
      <c r="V154">
        <f t="shared" si="30"/>
        <v>22.8</v>
      </c>
      <c r="W154">
        <f t="shared" si="31"/>
        <v>6.333333333333333</v>
      </c>
    </row>
    <row r="155" spans="2:23" x14ac:dyDescent="0.3">
      <c r="B155" s="29" t="s">
        <v>47</v>
      </c>
      <c r="C155" s="29">
        <v>147</v>
      </c>
      <c r="D155" s="29">
        <v>147</v>
      </c>
      <c r="E155" s="28">
        <v>25.4</v>
      </c>
      <c r="F155" s="45">
        <f t="shared" si="32"/>
        <v>7.0555555555555554</v>
      </c>
      <c r="G155" s="46">
        <f t="shared" si="38"/>
        <v>0.68055555555555536</v>
      </c>
      <c r="H155" s="46">
        <f t="shared" si="39"/>
        <v>2.4499999999999993</v>
      </c>
      <c r="I155" s="46">
        <f>G155*'Input Data'!$B$7</f>
        <v>1100.7645833333331</v>
      </c>
      <c r="J155" s="46">
        <f>IF(F155=0,0,'Input Data'!$B$11*'Input Data'!$B$7*9.81)</f>
        <v>103.13669925000001</v>
      </c>
      <c r="K155" s="46">
        <f>'Input Data'!$B$10*'Input Data'!$B$9*'Input Data'!$B$13*WLTC_class_3!F155^2</f>
        <v>36.254858593283956</v>
      </c>
      <c r="L155" s="46">
        <f t="shared" si="33"/>
        <v>1240.156141176617</v>
      </c>
      <c r="M155" s="46">
        <f t="shared" si="34"/>
        <v>8749.9905516350191</v>
      </c>
      <c r="N155" s="46">
        <f t="shared" si="40"/>
        <v>8.7953381234440214E-2</v>
      </c>
      <c r="O155" s="46">
        <f t="shared" si="41"/>
        <v>4.6637152465600136E-2</v>
      </c>
      <c r="P155" s="46" t="str">
        <f t="shared" si="35"/>
        <v/>
      </c>
      <c r="Q155" s="46"/>
      <c r="R155" s="46">
        <f t="shared" si="36"/>
        <v>1.4457517264336042E-2</v>
      </c>
      <c r="S155" s="46">
        <f t="shared" si="37"/>
        <v>3.2646006725920093E-2</v>
      </c>
      <c r="U155">
        <f t="shared" si="29"/>
        <v>0</v>
      </c>
      <c r="V155">
        <f t="shared" si="30"/>
        <v>25.4</v>
      </c>
      <c r="W155">
        <f t="shared" si="31"/>
        <v>7.0555555555555554</v>
      </c>
    </row>
    <row r="156" spans="2:23" x14ac:dyDescent="0.3">
      <c r="B156" s="29" t="s">
        <v>47</v>
      </c>
      <c r="C156" s="29">
        <v>148</v>
      </c>
      <c r="D156" s="29">
        <v>148</v>
      </c>
      <c r="E156" s="28">
        <v>27.7</v>
      </c>
      <c r="F156" s="45">
        <f t="shared" si="32"/>
        <v>7.6944444444444446</v>
      </c>
      <c r="G156" s="46">
        <f t="shared" si="38"/>
        <v>0.5277777777777779</v>
      </c>
      <c r="H156" s="46">
        <f t="shared" si="39"/>
        <v>1.9000000000000004</v>
      </c>
      <c r="I156" s="46">
        <f>G156*'Input Data'!$B$7</f>
        <v>853.65416666666692</v>
      </c>
      <c r="J156" s="46">
        <f>IF(F156=0,0,'Input Data'!$B$11*'Input Data'!$B$7*9.81)</f>
        <v>103.13669925000001</v>
      </c>
      <c r="K156" s="46">
        <f>'Input Data'!$B$10*'Input Data'!$B$9*'Input Data'!$B$13*WLTC_class_3!F156^2</f>
        <v>43.117971433506185</v>
      </c>
      <c r="L156" s="46">
        <f t="shared" si="33"/>
        <v>999.90883735017314</v>
      </c>
      <c r="M156" s="46">
        <f t="shared" si="34"/>
        <v>7693.7429984999435</v>
      </c>
      <c r="N156" s="46">
        <f t="shared" si="40"/>
        <v>9.0090532067356871E-2</v>
      </c>
      <c r="O156" s="46">
        <f t="shared" si="41"/>
        <v>4.6637152465600136E-2</v>
      </c>
      <c r="P156" s="46" t="str">
        <f t="shared" si="35"/>
        <v/>
      </c>
      <c r="Q156" s="46"/>
      <c r="R156" s="46">
        <f t="shared" si="36"/>
        <v>1.4457517264336042E-2</v>
      </c>
      <c r="S156" s="46">
        <f t="shared" si="37"/>
        <v>3.2646006725920093E-2</v>
      </c>
      <c r="U156">
        <f t="shared" si="29"/>
        <v>0</v>
      </c>
      <c r="V156">
        <f t="shared" si="30"/>
        <v>27.7</v>
      </c>
      <c r="W156">
        <f t="shared" si="31"/>
        <v>7.6944444444444438</v>
      </c>
    </row>
    <row r="157" spans="2:23" x14ac:dyDescent="0.3">
      <c r="B157" s="29" t="s">
        <v>47</v>
      </c>
      <c r="C157" s="29">
        <v>149</v>
      </c>
      <c r="D157" s="29">
        <v>149</v>
      </c>
      <c r="E157" s="28">
        <v>29.2</v>
      </c>
      <c r="F157" s="45">
        <f t="shared" si="32"/>
        <v>8.1111111111111107</v>
      </c>
      <c r="G157" s="46">
        <f t="shared" si="38"/>
        <v>0.29166666666666685</v>
      </c>
      <c r="H157" s="46">
        <f t="shared" si="39"/>
        <v>1.0500000000000007</v>
      </c>
      <c r="I157" s="46">
        <f>G157*'Input Data'!$B$7</f>
        <v>471.75625000000031</v>
      </c>
      <c r="J157" s="46">
        <f>IF(F157=0,0,'Input Data'!$B$11*'Input Data'!$B$7*9.81)</f>
        <v>103.13669925000001</v>
      </c>
      <c r="K157" s="46">
        <f>'Input Data'!$B$10*'Input Data'!$B$9*'Input Data'!$B$13*WLTC_class_3!F157^2</f>
        <v>47.914226906469139</v>
      </c>
      <c r="L157" s="46">
        <f t="shared" si="33"/>
        <v>622.8071761564695</v>
      </c>
      <c r="M157" s="46">
        <f t="shared" si="34"/>
        <v>5051.6582066024748</v>
      </c>
      <c r="N157" s="46">
        <f t="shared" si="40"/>
        <v>9.1493770458079784E-2</v>
      </c>
      <c r="O157" s="46">
        <f t="shared" si="41"/>
        <v>4.6637152465600136E-2</v>
      </c>
      <c r="P157" s="46" t="str">
        <f t="shared" si="35"/>
        <v/>
      </c>
      <c r="Q157" s="46"/>
      <c r="R157" s="46">
        <f t="shared" si="36"/>
        <v>1.4457517264336042E-2</v>
      </c>
      <c r="S157" s="46">
        <f t="shared" si="37"/>
        <v>3.2646006725920093E-2</v>
      </c>
      <c r="U157">
        <f t="shared" si="29"/>
        <v>0</v>
      </c>
      <c r="V157">
        <f t="shared" si="30"/>
        <v>29.2</v>
      </c>
      <c r="W157">
        <f t="shared" si="31"/>
        <v>8.1111111111111107</v>
      </c>
    </row>
    <row r="158" spans="2:23" x14ac:dyDescent="0.3">
      <c r="B158" s="29" t="s">
        <v>47</v>
      </c>
      <c r="C158" s="29">
        <v>150</v>
      </c>
      <c r="D158" s="29">
        <v>150</v>
      </c>
      <c r="E158" s="28">
        <v>29.8</v>
      </c>
      <c r="F158" s="45">
        <f t="shared" si="32"/>
        <v>8.2777777777777786</v>
      </c>
      <c r="G158" s="46">
        <f t="shared" si="38"/>
        <v>2.7777777777777679E-2</v>
      </c>
      <c r="H158" s="46">
        <f t="shared" si="39"/>
        <v>9.9999999999999645E-2</v>
      </c>
      <c r="I158" s="46">
        <f>G158*'Input Data'!$B$7</f>
        <v>44.929166666666511</v>
      </c>
      <c r="J158" s="46">
        <f>IF(F158=0,0,'Input Data'!$B$11*'Input Data'!$B$7*9.81)</f>
        <v>103.13669925000001</v>
      </c>
      <c r="K158" s="46">
        <f>'Input Data'!$B$10*'Input Data'!$B$9*'Input Data'!$B$13*WLTC_class_3!F158^2</f>
        <v>49.90353497609879</v>
      </c>
      <c r="L158" s="46">
        <f t="shared" si="33"/>
        <v>197.96940089276532</v>
      </c>
      <c r="M158" s="46">
        <f t="shared" si="34"/>
        <v>1638.746707390113</v>
      </c>
      <c r="N158" s="46">
        <f t="shared" si="40"/>
        <v>9.1948977876799259E-2</v>
      </c>
      <c r="O158" s="46">
        <f t="shared" si="41"/>
        <v>4.6637152465600136E-2</v>
      </c>
      <c r="P158" s="46" t="str">
        <f t="shared" si="35"/>
        <v/>
      </c>
      <c r="Q158" s="46"/>
      <c r="R158" s="46">
        <f t="shared" si="36"/>
        <v>1.4457517264336042E-2</v>
      </c>
      <c r="S158" s="46">
        <f t="shared" si="37"/>
        <v>3.2646006725920093E-2</v>
      </c>
      <c r="U158">
        <f t="shared" si="29"/>
        <v>0</v>
      </c>
      <c r="V158">
        <f t="shared" si="30"/>
        <v>29.8</v>
      </c>
      <c r="W158">
        <f t="shared" si="31"/>
        <v>8.2777777777777786</v>
      </c>
    </row>
    <row r="159" spans="2:23" x14ac:dyDescent="0.3">
      <c r="B159" s="29" t="s">
        <v>47</v>
      </c>
      <c r="C159" s="29">
        <v>151</v>
      </c>
      <c r="D159" s="29">
        <v>151</v>
      </c>
      <c r="E159" s="28">
        <v>29.4</v>
      </c>
      <c r="F159" s="45">
        <f t="shared" si="32"/>
        <v>8.1666666666666661</v>
      </c>
      <c r="G159" s="46">
        <f t="shared" si="38"/>
        <v>-0.36111111111111133</v>
      </c>
      <c r="H159" s="46">
        <f t="shared" si="39"/>
        <v>-1.3000000000000007</v>
      </c>
      <c r="I159" s="46">
        <f>G159*'Input Data'!$B$7</f>
        <v>-584.07916666666699</v>
      </c>
      <c r="J159" s="46">
        <f>IF(F159=0,0,'Input Data'!$B$11*'Input Data'!$B$7*9.81)</f>
        <v>103.13669925000001</v>
      </c>
      <c r="K159" s="46">
        <f>'Input Data'!$B$10*'Input Data'!$B$9*'Input Data'!$B$13*WLTC_class_3!F159^2</f>
        <v>48.572833984888888</v>
      </c>
      <c r="L159" s="46">
        <f t="shared" si="33"/>
        <v>-432.36963343177808</v>
      </c>
      <c r="M159" s="46">
        <f t="shared" si="34"/>
        <v>-3531.0186730261876</v>
      </c>
      <c r="N159" s="46">
        <f t="shared" si="40"/>
        <v>9.1948977876799259E-2</v>
      </c>
      <c r="O159" s="46">
        <f t="shared" si="41"/>
        <v>4.7617990985885185E-2</v>
      </c>
      <c r="P159" s="46">
        <f t="shared" si="35"/>
        <v>-3531.0186730261876</v>
      </c>
      <c r="Q159" s="46">
        <f>-P159/1000/3600</f>
        <v>9.8083852028505217E-4</v>
      </c>
      <c r="R159" s="46">
        <f t="shared" si="36"/>
        <v>1.4761577205624408E-2</v>
      </c>
      <c r="S159" s="46">
        <f t="shared" si="37"/>
        <v>3.3332593690119629E-2</v>
      </c>
      <c r="U159">
        <f t="shared" si="29"/>
        <v>0</v>
      </c>
      <c r="V159">
        <f t="shared" si="30"/>
        <v>29.4</v>
      </c>
      <c r="W159">
        <f t="shared" si="31"/>
        <v>8.1666666666666661</v>
      </c>
    </row>
    <row r="160" spans="2:23" x14ac:dyDescent="0.3">
      <c r="B160" s="29" t="s">
        <v>47</v>
      </c>
      <c r="C160" s="29">
        <v>152</v>
      </c>
      <c r="D160" s="29">
        <v>152</v>
      </c>
      <c r="E160" s="28">
        <v>27.2</v>
      </c>
      <c r="F160" s="45">
        <f t="shared" si="32"/>
        <v>7.5555555555555554</v>
      </c>
      <c r="G160" s="46">
        <f t="shared" si="38"/>
        <v>-0.94444444444444398</v>
      </c>
      <c r="H160" s="46">
        <f t="shared" si="39"/>
        <v>-3.3999999999999986</v>
      </c>
      <c r="I160" s="46">
        <f>G160*'Input Data'!$B$7</f>
        <v>-1527.591666666666</v>
      </c>
      <c r="J160" s="46">
        <f>IF(F160=0,0,'Input Data'!$B$11*'Input Data'!$B$7*9.81)</f>
        <v>103.13669925000001</v>
      </c>
      <c r="K160" s="46">
        <f>'Input Data'!$B$10*'Input Data'!$B$9*'Input Data'!$B$13*WLTC_class_3!F160^2</f>
        <v>41.575414752395069</v>
      </c>
      <c r="L160" s="46">
        <f t="shared" si="33"/>
        <v>-1382.8795526642709</v>
      </c>
      <c r="M160" s="46">
        <f t="shared" si="34"/>
        <v>-10448.423286796713</v>
      </c>
      <c r="N160" s="46">
        <f t="shared" si="40"/>
        <v>9.1948977876799259E-2</v>
      </c>
      <c r="O160" s="46">
        <f t="shared" si="41"/>
        <v>5.0520330787773161E-2</v>
      </c>
      <c r="P160" s="46">
        <f t="shared" si="35"/>
        <v>-10448.423286796713</v>
      </c>
      <c r="Q160" s="46">
        <f>-P160/1000/3600+Q159</f>
        <v>3.883178322173028E-3</v>
      </c>
      <c r="R160" s="46">
        <f t="shared" si="36"/>
        <v>1.5661302544209679E-2</v>
      </c>
      <c r="S160" s="46">
        <f t="shared" si="37"/>
        <v>3.5364231551441208E-2</v>
      </c>
      <c r="U160">
        <f t="shared" si="29"/>
        <v>0</v>
      </c>
      <c r="V160">
        <f t="shared" si="30"/>
        <v>27.2</v>
      </c>
      <c r="W160">
        <f t="shared" si="31"/>
        <v>7.5555555555555554</v>
      </c>
    </row>
    <row r="161" spans="2:23" x14ac:dyDescent="0.3">
      <c r="B161" s="29" t="s">
        <v>47</v>
      </c>
      <c r="C161" s="29">
        <v>153</v>
      </c>
      <c r="D161" s="29">
        <v>153</v>
      </c>
      <c r="E161" s="28">
        <v>22.6</v>
      </c>
      <c r="F161" s="45">
        <f t="shared" si="32"/>
        <v>6.2777777777777777</v>
      </c>
      <c r="G161" s="46">
        <f t="shared" si="38"/>
        <v>-1.3749999999999998</v>
      </c>
      <c r="H161" s="46">
        <f t="shared" si="39"/>
        <v>-4.9499999999999993</v>
      </c>
      <c r="I161" s="46">
        <f>G161*'Input Data'!$B$7</f>
        <v>-2223.9937499999996</v>
      </c>
      <c r="J161" s="46">
        <f>IF(F161=0,0,'Input Data'!$B$11*'Input Data'!$B$7*9.81)</f>
        <v>103.13669925000001</v>
      </c>
      <c r="K161" s="46">
        <f>'Input Data'!$B$10*'Input Data'!$B$9*'Input Data'!$B$13*WLTC_class_3!F161^2</f>
        <v>28.702231345876548</v>
      </c>
      <c r="L161" s="46">
        <f t="shared" si="33"/>
        <v>-2092.1548194041229</v>
      </c>
      <c r="M161" s="46">
        <f t="shared" si="34"/>
        <v>-13134.083032925882</v>
      </c>
      <c r="N161" s="46">
        <f t="shared" si="40"/>
        <v>9.1948977876799259E-2</v>
      </c>
      <c r="O161" s="46">
        <f t="shared" si="41"/>
        <v>5.4168687185808126E-2</v>
      </c>
      <c r="P161" s="46">
        <f t="shared" si="35"/>
        <v>-13134.083032925882</v>
      </c>
      <c r="Q161" s="46">
        <f t="shared" ref="Q161:Q164" si="42">-P161/1000/3600+Q160</f>
        <v>7.5315347202079951E-3</v>
      </c>
      <c r="R161" s="46">
        <f t="shared" si="36"/>
        <v>1.6792293027600519E-2</v>
      </c>
      <c r="S161" s="46">
        <f t="shared" si="37"/>
        <v>3.7918081030065685E-2</v>
      </c>
      <c r="U161">
        <f t="shared" si="29"/>
        <v>0</v>
      </c>
      <c r="V161">
        <f t="shared" si="30"/>
        <v>22.6</v>
      </c>
      <c r="W161">
        <f t="shared" si="31"/>
        <v>6.2777777777777777</v>
      </c>
    </row>
    <row r="162" spans="2:23" x14ac:dyDescent="0.3">
      <c r="B162" s="29" t="s">
        <v>47</v>
      </c>
      <c r="C162" s="29">
        <v>154</v>
      </c>
      <c r="D162" s="29">
        <v>154</v>
      </c>
      <c r="E162" s="28">
        <v>17.3</v>
      </c>
      <c r="F162" s="45">
        <f t="shared" si="32"/>
        <v>4.8055555555555554</v>
      </c>
      <c r="G162" s="46">
        <f t="shared" si="38"/>
        <v>-1.2916666666666667</v>
      </c>
      <c r="H162" s="46">
        <f t="shared" si="39"/>
        <v>-4.6500000000000004</v>
      </c>
      <c r="I162" s="46">
        <f>G162*'Input Data'!$B$7</f>
        <v>-2089.2062500000002</v>
      </c>
      <c r="J162" s="46">
        <f>IF(F162=0,0,'Input Data'!$B$11*'Input Data'!$B$7*9.81)</f>
        <v>103.13669925000001</v>
      </c>
      <c r="K162" s="46">
        <f>'Input Data'!$B$10*'Input Data'!$B$9*'Input Data'!$B$13*WLTC_class_3!F162^2</f>
        <v>16.818644411283955</v>
      </c>
      <c r="L162" s="46">
        <f t="shared" si="33"/>
        <v>-1969.2509063387163</v>
      </c>
      <c r="M162" s="46">
        <f t="shared" si="34"/>
        <v>-9463.3446332388303</v>
      </c>
      <c r="N162" s="46">
        <f t="shared" si="40"/>
        <v>9.1948977876799259E-2</v>
      </c>
      <c r="O162" s="46">
        <f t="shared" si="41"/>
        <v>5.679739402837447E-2</v>
      </c>
      <c r="P162" s="46">
        <f t="shared" si="35"/>
        <v>-9463.3446332388303</v>
      </c>
      <c r="Q162" s="46">
        <f t="shared" si="42"/>
        <v>1.0160241562774336E-2</v>
      </c>
      <c r="R162" s="46">
        <f t="shared" si="36"/>
        <v>1.7607192148796087E-2</v>
      </c>
      <c r="S162" s="46">
        <f t="shared" si="37"/>
        <v>3.9758175819862129E-2</v>
      </c>
      <c r="U162">
        <f t="shared" si="29"/>
        <v>0</v>
      </c>
      <c r="V162">
        <f t="shared" si="30"/>
        <v>17.3</v>
      </c>
      <c r="W162">
        <f t="shared" si="31"/>
        <v>4.8055555555555554</v>
      </c>
    </row>
    <row r="163" spans="2:23" x14ac:dyDescent="0.3">
      <c r="B163" s="29" t="s">
        <v>47</v>
      </c>
      <c r="C163" s="29">
        <v>155</v>
      </c>
      <c r="D163" s="29">
        <v>155</v>
      </c>
      <c r="E163" s="28">
        <v>13.3</v>
      </c>
      <c r="F163" s="45">
        <f t="shared" si="32"/>
        <v>3.6944444444444446</v>
      </c>
      <c r="G163" s="46">
        <f t="shared" si="38"/>
        <v>-0.73611111111111116</v>
      </c>
      <c r="H163" s="46">
        <f t="shared" si="39"/>
        <v>-2.6500000000000004</v>
      </c>
      <c r="I163" s="46">
        <f>G163*'Input Data'!$B$7</f>
        <v>-1190.6229166666667</v>
      </c>
      <c r="J163" s="46">
        <f>IF(F163=0,0,'Input Data'!$B$11*'Input Data'!$B$7*9.81)</f>
        <v>103.13669925000001</v>
      </c>
      <c r="K163" s="46">
        <f>'Input Data'!$B$10*'Input Data'!$B$9*'Input Data'!$B$13*WLTC_class_3!F163^2</f>
        <v>9.9403588823950653</v>
      </c>
      <c r="L163" s="46">
        <f t="shared" si="33"/>
        <v>-1077.5458585342717</v>
      </c>
      <c r="M163" s="46">
        <f t="shared" si="34"/>
        <v>-3980.9333106960594</v>
      </c>
      <c r="N163" s="46">
        <f t="shared" si="40"/>
        <v>9.1948977876799259E-2</v>
      </c>
      <c r="O163" s="46">
        <f t="shared" si="41"/>
        <v>5.7903208836901157E-2</v>
      </c>
      <c r="P163" s="46">
        <f t="shared" si="35"/>
        <v>-3980.9333106960594</v>
      </c>
      <c r="Q163" s="46">
        <f t="shared" si="42"/>
        <v>1.1266056371301019E-2</v>
      </c>
      <c r="R163" s="46">
        <f t="shared" si="36"/>
        <v>1.7949994739439357E-2</v>
      </c>
      <c r="S163" s="46">
        <f t="shared" si="37"/>
        <v>4.053224618583081E-2</v>
      </c>
      <c r="U163">
        <f t="shared" si="29"/>
        <v>0</v>
      </c>
      <c r="V163">
        <f t="shared" si="30"/>
        <v>13.3</v>
      </c>
      <c r="W163">
        <f t="shared" si="31"/>
        <v>3.6944444444444446</v>
      </c>
    </row>
    <row r="164" spans="2:23" x14ac:dyDescent="0.3">
      <c r="B164" s="29" t="s">
        <v>47</v>
      </c>
      <c r="C164" s="29">
        <v>156</v>
      </c>
      <c r="D164" s="29">
        <v>156</v>
      </c>
      <c r="E164" s="28">
        <v>12</v>
      </c>
      <c r="F164" s="45">
        <f t="shared" si="32"/>
        <v>3.3333333333333335</v>
      </c>
      <c r="G164" s="46">
        <f t="shared" si="38"/>
        <v>-9.7222222222222363E-2</v>
      </c>
      <c r="H164" s="46">
        <f t="shared" si="39"/>
        <v>-0.35000000000000053</v>
      </c>
      <c r="I164" s="46">
        <f>G164*'Input Data'!$B$7</f>
        <v>-157.25208333333356</v>
      </c>
      <c r="J164" s="46">
        <f>IF(F164=0,0,'Input Data'!$B$11*'Input Data'!$B$7*9.81)</f>
        <v>103.13669925000001</v>
      </c>
      <c r="K164" s="46">
        <f>'Input Data'!$B$10*'Input Data'!$B$9*'Input Data'!$B$13*WLTC_class_3!F164^2</f>
        <v>8.0921006222222243</v>
      </c>
      <c r="L164" s="46">
        <f t="shared" si="33"/>
        <v>-46.023283461111326</v>
      </c>
      <c r="M164" s="46">
        <f t="shared" si="34"/>
        <v>-153.41094487037108</v>
      </c>
      <c r="N164" s="46">
        <f t="shared" si="40"/>
        <v>9.1948977876799259E-2</v>
      </c>
      <c r="O164" s="46">
        <f t="shared" si="41"/>
        <v>5.7945822988254035E-2</v>
      </c>
      <c r="P164" s="46">
        <f t="shared" si="35"/>
        <v>-153.41094487037108</v>
      </c>
      <c r="Q164" s="46">
        <f t="shared" si="42"/>
        <v>1.1308670522653901E-2</v>
      </c>
      <c r="R164" s="46">
        <f t="shared" si="36"/>
        <v>1.7963205126358749E-2</v>
      </c>
      <c r="S164" s="46">
        <f t="shared" si="37"/>
        <v>4.0562076091777824E-2</v>
      </c>
      <c r="U164">
        <f t="shared" si="29"/>
        <v>0</v>
      </c>
      <c r="V164">
        <f t="shared" si="30"/>
        <v>12</v>
      </c>
      <c r="W164">
        <f t="shared" si="31"/>
        <v>3.333333333333333</v>
      </c>
    </row>
    <row r="165" spans="2:23" x14ac:dyDescent="0.3">
      <c r="B165" s="29" t="s">
        <v>47</v>
      </c>
      <c r="C165" s="29">
        <v>157</v>
      </c>
      <c r="D165" s="29">
        <v>157</v>
      </c>
      <c r="E165" s="28">
        <v>12.6</v>
      </c>
      <c r="F165" s="45">
        <f t="shared" si="32"/>
        <v>3.5</v>
      </c>
      <c r="G165" s="46">
        <f t="shared" si="38"/>
        <v>0.29166666666666663</v>
      </c>
      <c r="H165" s="46">
        <f t="shared" si="39"/>
        <v>1.0499999999999998</v>
      </c>
      <c r="I165" s="46">
        <f>G165*'Input Data'!$B$7</f>
        <v>471.75624999999997</v>
      </c>
      <c r="J165" s="46">
        <f>IF(F165=0,0,'Input Data'!$B$11*'Input Data'!$B$7*9.81)</f>
        <v>103.13669925000001</v>
      </c>
      <c r="K165" s="46">
        <f>'Input Data'!$B$10*'Input Data'!$B$9*'Input Data'!$B$13*WLTC_class_3!F165^2</f>
        <v>8.9215409360000013</v>
      </c>
      <c r="L165" s="46">
        <f t="shared" si="33"/>
        <v>583.81449018600006</v>
      </c>
      <c r="M165" s="46">
        <f t="shared" si="34"/>
        <v>2043.3507156510002</v>
      </c>
      <c r="N165" s="46">
        <f t="shared" si="40"/>
        <v>9.251657529781343E-2</v>
      </c>
      <c r="O165" s="46">
        <f t="shared" si="41"/>
        <v>5.7945822988254035E-2</v>
      </c>
      <c r="P165" s="46" t="str">
        <f t="shared" si="35"/>
        <v/>
      </c>
      <c r="Q165" s="46"/>
      <c r="R165" s="46">
        <f t="shared" si="36"/>
        <v>1.7963205126358749E-2</v>
      </c>
      <c r="S165" s="46">
        <f t="shared" si="37"/>
        <v>4.0562076091777824E-2</v>
      </c>
      <c r="U165">
        <f t="shared" si="29"/>
        <v>0</v>
      </c>
      <c r="V165">
        <f t="shared" si="30"/>
        <v>12.6</v>
      </c>
      <c r="W165">
        <f t="shared" si="31"/>
        <v>3.5</v>
      </c>
    </row>
    <row r="166" spans="2:23" x14ac:dyDescent="0.3">
      <c r="B166" s="29" t="s">
        <v>47</v>
      </c>
      <c r="C166" s="29">
        <v>158</v>
      </c>
      <c r="D166" s="29">
        <v>158</v>
      </c>
      <c r="E166" s="28">
        <v>14.1</v>
      </c>
      <c r="F166" s="45">
        <f t="shared" si="32"/>
        <v>3.9166666666666665</v>
      </c>
      <c r="G166" s="46">
        <f t="shared" si="38"/>
        <v>0.63888888888888884</v>
      </c>
      <c r="H166" s="46">
        <f t="shared" si="39"/>
        <v>2.2999999999999998</v>
      </c>
      <c r="I166" s="46">
        <f>G166*'Input Data'!$B$7</f>
        <v>1033.3708333333334</v>
      </c>
      <c r="J166" s="46">
        <f>IF(F166=0,0,'Input Data'!$B$11*'Input Data'!$B$7*9.81)</f>
        <v>103.13669925000001</v>
      </c>
      <c r="K166" s="46">
        <f>'Input Data'!$B$10*'Input Data'!$B$9*'Input Data'!$B$13*WLTC_class_3!F166^2</f>
        <v>11.172156421555558</v>
      </c>
      <c r="L166" s="46">
        <f t="shared" si="33"/>
        <v>1147.679689004889</v>
      </c>
      <c r="M166" s="46">
        <f t="shared" si="34"/>
        <v>4495.0787819358156</v>
      </c>
      <c r="N166" s="46">
        <f t="shared" si="40"/>
        <v>9.3765208292795596E-2</v>
      </c>
      <c r="O166" s="46">
        <f t="shared" si="41"/>
        <v>5.7945822988254035E-2</v>
      </c>
      <c r="P166" s="46" t="str">
        <f t="shared" si="35"/>
        <v/>
      </c>
      <c r="Q166" s="46"/>
      <c r="R166" s="46">
        <f t="shared" si="36"/>
        <v>1.7963205126358749E-2</v>
      </c>
      <c r="S166" s="46">
        <f t="shared" si="37"/>
        <v>4.0562076091777824E-2</v>
      </c>
      <c r="U166">
        <f t="shared" si="29"/>
        <v>0</v>
      </c>
      <c r="V166">
        <f t="shared" si="30"/>
        <v>14.1</v>
      </c>
      <c r="W166">
        <f t="shared" si="31"/>
        <v>3.9166666666666665</v>
      </c>
    </row>
    <row r="167" spans="2:23" x14ac:dyDescent="0.3">
      <c r="B167" s="29" t="s">
        <v>47</v>
      </c>
      <c r="C167" s="29">
        <v>159</v>
      </c>
      <c r="D167" s="29">
        <v>159</v>
      </c>
      <c r="E167" s="28">
        <v>17.2</v>
      </c>
      <c r="F167" s="45">
        <f t="shared" si="32"/>
        <v>4.7777777777777777</v>
      </c>
      <c r="G167" s="46">
        <f t="shared" si="38"/>
        <v>0.83333333333333359</v>
      </c>
      <c r="H167" s="46">
        <f t="shared" si="39"/>
        <v>3.0000000000000009</v>
      </c>
      <c r="I167" s="46">
        <f>G167*'Input Data'!$B$7</f>
        <v>1347.8750000000005</v>
      </c>
      <c r="J167" s="46">
        <f>IF(F167=0,0,'Input Data'!$B$11*'Input Data'!$B$7*9.81)</f>
        <v>103.13669925000001</v>
      </c>
      <c r="K167" s="46">
        <f>'Input Data'!$B$10*'Input Data'!$B$9*'Input Data'!$B$13*WLTC_class_3!F167^2</f>
        <v>16.624771167209879</v>
      </c>
      <c r="L167" s="46">
        <f t="shared" si="33"/>
        <v>1467.6364704172104</v>
      </c>
      <c r="M167" s="46">
        <f t="shared" si="34"/>
        <v>7012.0409142155604</v>
      </c>
      <c r="N167" s="46">
        <f t="shared" si="40"/>
        <v>9.5712997435633246E-2</v>
      </c>
      <c r="O167" s="46">
        <f t="shared" si="41"/>
        <v>5.7945822988254035E-2</v>
      </c>
      <c r="P167" s="46" t="str">
        <f t="shared" si="35"/>
        <v/>
      </c>
      <c r="Q167" s="46"/>
      <c r="R167" s="46">
        <f t="shared" si="36"/>
        <v>1.7963205126358749E-2</v>
      </c>
      <c r="S167" s="46">
        <f t="shared" si="37"/>
        <v>4.0562076091777824E-2</v>
      </c>
      <c r="U167">
        <f t="shared" si="29"/>
        <v>0</v>
      </c>
      <c r="V167">
        <f t="shared" si="30"/>
        <v>17.2</v>
      </c>
      <c r="W167">
        <f t="shared" si="31"/>
        <v>4.7777777777777777</v>
      </c>
    </row>
    <row r="168" spans="2:23" x14ac:dyDescent="0.3">
      <c r="B168" s="29" t="s">
        <v>47</v>
      </c>
      <c r="C168" s="29">
        <v>160</v>
      </c>
      <c r="D168" s="29">
        <v>160</v>
      </c>
      <c r="E168" s="28">
        <v>20.100000000000001</v>
      </c>
      <c r="F168" s="45">
        <f t="shared" si="32"/>
        <v>5.583333333333333</v>
      </c>
      <c r="G168" s="46">
        <f t="shared" si="38"/>
        <v>0.86111111111111094</v>
      </c>
      <c r="H168" s="46">
        <f t="shared" si="39"/>
        <v>3.0999999999999996</v>
      </c>
      <c r="I168" s="46">
        <f>G168*'Input Data'!$B$7</f>
        <v>1392.8041666666663</v>
      </c>
      <c r="J168" s="46">
        <f>IF(F168=0,0,'Input Data'!$B$11*'Input Data'!$B$7*9.81)</f>
        <v>103.13669925000001</v>
      </c>
      <c r="K168" s="46">
        <f>'Input Data'!$B$10*'Input Data'!$B$9*'Input Data'!$B$13*WLTC_class_3!F168^2</f>
        <v>22.703399808222223</v>
      </c>
      <c r="L168" s="46">
        <f t="shared" si="33"/>
        <v>1518.6442657248886</v>
      </c>
      <c r="M168" s="46">
        <f t="shared" si="34"/>
        <v>8479.0971502972934</v>
      </c>
      <c r="N168" s="46">
        <f t="shared" si="40"/>
        <v>9.8068302199604718E-2</v>
      </c>
      <c r="O168" s="46">
        <f t="shared" si="41"/>
        <v>5.7945822988254035E-2</v>
      </c>
      <c r="P168" s="46" t="str">
        <f t="shared" si="35"/>
        <v/>
      </c>
      <c r="Q168" s="46"/>
      <c r="R168" s="46">
        <f t="shared" si="36"/>
        <v>1.7963205126358749E-2</v>
      </c>
      <c r="S168" s="46">
        <f t="shared" si="37"/>
        <v>4.0562076091777824E-2</v>
      </c>
      <c r="U168">
        <f t="shared" si="29"/>
        <v>0</v>
      </c>
      <c r="V168">
        <f t="shared" si="30"/>
        <v>20.100000000000001</v>
      </c>
      <c r="W168">
        <f t="shared" si="31"/>
        <v>5.5833333333333339</v>
      </c>
    </row>
    <row r="169" spans="2:23" x14ac:dyDescent="0.3">
      <c r="B169" s="29" t="s">
        <v>47</v>
      </c>
      <c r="C169" s="29">
        <v>161</v>
      </c>
      <c r="D169" s="29">
        <v>161</v>
      </c>
      <c r="E169" s="28">
        <v>23.4</v>
      </c>
      <c r="F169" s="45">
        <f t="shared" si="32"/>
        <v>6.5</v>
      </c>
      <c r="G169" s="46">
        <f t="shared" si="38"/>
        <v>0.74999999999999978</v>
      </c>
      <c r="H169" s="46">
        <f t="shared" si="39"/>
        <v>2.6999999999999993</v>
      </c>
      <c r="I169" s="46">
        <f>G169*'Input Data'!$B$7</f>
        <v>1213.0874999999996</v>
      </c>
      <c r="J169" s="46">
        <f>IF(F169=0,0,'Input Data'!$B$11*'Input Data'!$B$7*9.81)</f>
        <v>103.13669925000001</v>
      </c>
      <c r="K169" s="46">
        <f>'Input Data'!$B$10*'Input Data'!$B$9*'Input Data'!$B$13*WLTC_class_3!F169^2</f>
        <v>30.770212616000006</v>
      </c>
      <c r="L169" s="46">
        <f t="shared" si="33"/>
        <v>1346.9944118659996</v>
      </c>
      <c r="M169" s="46">
        <f t="shared" si="34"/>
        <v>8755.463677128997</v>
      </c>
      <c r="N169" s="46">
        <f t="shared" si="40"/>
        <v>0.10050037544325166</v>
      </c>
      <c r="O169" s="46">
        <f t="shared" si="41"/>
        <v>5.7945822988254035E-2</v>
      </c>
      <c r="P169" s="46" t="str">
        <f t="shared" si="35"/>
        <v/>
      </c>
      <c r="Q169" s="46"/>
      <c r="R169" s="46">
        <f t="shared" si="36"/>
        <v>1.7963205126358749E-2</v>
      </c>
      <c r="S169" s="46">
        <f t="shared" si="37"/>
        <v>4.0562076091777824E-2</v>
      </c>
      <c r="U169">
        <f t="shared" si="29"/>
        <v>0</v>
      </c>
      <c r="V169">
        <f t="shared" si="30"/>
        <v>23.4</v>
      </c>
      <c r="W169">
        <f t="shared" si="31"/>
        <v>6.4999999999999991</v>
      </c>
    </row>
    <row r="170" spans="2:23" x14ac:dyDescent="0.3">
      <c r="B170" s="29" t="s">
        <v>47</v>
      </c>
      <c r="C170" s="29">
        <v>162</v>
      </c>
      <c r="D170" s="29">
        <v>162</v>
      </c>
      <c r="E170" s="28">
        <v>25.5</v>
      </c>
      <c r="F170" s="45">
        <f t="shared" si="32"/>
        <v>7.083333333333333</v>
      </c>
      <c r="G170" s="46">
        <f t="shared" si="38"/>
        <v>0.5833333333333337</v>
      </c>
      <c r="H170" s="46">
        <f t="shared" si="39"/>
        <v>2.1000000000000014</v>
      </c>
      <c r="I170" s="46">
        <f>G170*'Input Data'!$B$7</f>
        <v>943.51250000000061</v>
      </c>
      <c r="J170" s="46">
        <f>IF(F170=0,0,'Input Data'!$B$11*'Input Data'!$B$7*9.81)</f>
        <v>103.13669925000001</v>
      </c>
      <c r="K170" s="46">
        <f>'Input Data'!$B$10*'Input Data'!$B$9*'Input Data'!$B$13*WLTC_class_3!F170^2</f>
        <v>36.540891872222225</v>
      </c>
      <c r="L170" s="46">
        <f t="shared" si="33"/>
        <v>1083.1900911222228</v>
      </c>
      <c r="M170" s="46">
        <f t="shared" si="34"/>
        <v>7672.5964787824114</v>
      </c>
      <c r="N170" s="46">
        <f t="shared" si="40"/>
        <v>0.10263165224291344</v>
      </c>
      <c r="O170" s="46">
        <f t="shared" si="41"/>
        <v>5.7945822988254035E-2</v>
      </c>
      <c r="P170" s="46" t="str">
        <f t="shared" si="35"/>
        <v/>
      </c>
      <c r="Q170" s="46"/>
      <c r="R170" s="46">
        <f t="shared" si="36"/>
        <v>1.7963205126358749E-2</v>
      </c>
      <c r="S170" s="46">
        <f t="shared" si="37"/>
        <v>4.0562076091777824E-2</v>
      </c>
      <c r="U170">
        <f t="shared" si="29"/>
        <v>0</v>
      </c>
      <c r="V170">
        <f t="shared" si="30"/>
        <v>25.5</v>
      </c>
      <c r="W170">
        <f t="shared" si="31"/>
        <v>7.083333333333333</v>
      </c>
    </row>
    <row r="171" spans="2:23" x14ac:dyDescent="0.3">
      <c r="B171" s="29" t="s">
        <v>47</v>
      </c>
      <c r="C171" s="29">
        <v>163</v>
      </c>
      <c r="D171" s="29">
        <v>163</v>
      </c>
      <c r="E171" s="28">
        <v>27.6</v>
      </c>
      <c r="F171" s="45">
        <f t="shared" si="32"/>
        <v>7.666666666666667</v>
      </c>
      <c r="G171" s="46">
        <f t="shared" si="38"/>
        <v>0.55555555555555558</v>
      </c>
      <c r="H171" s="46">
        <f t="shared" si="39"/>
        <v>2</v>
      </c>
      <c r="I171" s="46">
        <f>G171*'Input Data'!$B$7</f>
        <v>898.58333333333337</v>
      </c>
      <c r="J171" s="46">
        <f>IF(F171=0,0,'Input Data'!$B$11*'Input Data'!$B$7*9.81)</f>
        <v>103.13669925000001</v>
      </c>
      <c r="K171" s="46">
        <f>'Input Data'!$B$10*'Input Data'!$B$9*'Input Data'!$B$13*WLTC_class_3!F171^2</f>
        <v>42.807212291555572</v>
      </c>
      <c r="L171" s="46">
        <f t="shared" si="33"/>
        <v>1044.527244874889</v>
      </c>
      <c r="M171" s="46">
        <f t="shared" si="34"/>
        <v>8008.0422107074828</v>
      </c>
      <c r="N171" s="46">
        <f t="shared" si="40"/>
        <v>0.10485610841255441</v>
      </c>
      <c r="O171" s="46">
        <f t="shared" si="41"/>
        <v>5.7945822988254035E-2</v>
      </c>
      <c r="P171" s="46" t="str">
        <f t="shared" si="35"/>
        <v/>
      </c>
      <c r="Q171" s="46"/>
      <c r="R171" s="46">
        <f t="shared" si="36"/>
        <v>1.7963205126358749E-2</v>
      </c>
      <c r="S171" s="46">
        <f t="shared" si="37"/>
        <v>4.0562076091777824E-2</v>
      </c>
      <c r="U171">
        <f t="shared" si="29"/>
        <v>0</v>
      </c>
      <c r="V171">
        <f t="shared" si="30"/>
        <v>27.6</v>
      </c>
      <c r="W171">
        <f t="shared" si="31"/>
        <v>7.666666666666667</v>
      </c>
    </row>
    <row r="172" spans="2:23" x14ac:dyDescent="0.3">
      <c r="B172" s="29" t="s">
        <v>47</v>
      </c>
      <c r="C172" s="29">
        <v>164</v>
      </c>
      <c r="D172" s="29">
        <v>164</v>
      </c>
      <c r="E172" s="28">
        <v>29.5</v>
      </c>
      <c r="F172" s="45">
        <f t="shared" si="32"/>
        <v>8.1944444444444446</v>
      </c>
      <c r="G172" s="46">
        <f t="shared" si="38"/>
        <v>0.4861111111111111</v>
      </c>
      <c r="H172" s="46">
        <f t="shared" si="39"/>
        <v>1.75</v>
      </c>
      <c r="I172" s="46">
        <f>G172*'Input Data'!$B$7</f>
        <v>786.26041666666663</v>
      </c>
      <c r="J172" s="46">
        <f>IF(F172=0,0,'Input Data'!$B$11*'Input Data'!$B$7*9.81)</f>
        <v>103.13669925000001</v>
      </c>
      <c r="K172" s="46">
        <f>'Input Data'!$B$10*'Input Data'!$B$9*'Input Data'!$B$13*WLTC_class_3!F172^2</f>
        <v>48.903823378395067</v>
      </c>
      <c r="L172" s="46">
        <f t="shared" si="33"/>
        <v>938.30093929506165</v>
      </c>
      <c r="M172" s="46">
        <f t="shared" si="34"/>
        <v>7688.8549192234223</v>
      </c>
      <c r="N172" s="46">
        <f t="shared" si="40"/>
        <v>0.10699190144567203</v>
      </c>
      <c r="O172" s="46">
        <f t="shared" si="41"/>
        <v>5.7945822988254035E-2</v>
      </c>
      <c r="P172" s="46" t="str">
        <f t="shared" si="35"/>
        <v/>
      </c>
      <c r="Q172" s="46"/>
      <c r="R172" s="46">
        <f t="shared" si="36"/>
        <v>1.7963205126358749E-2</v>
      </c>
      <c r="S172" s="46">
        <f t="shared" si="37"/>
        <v>4.0562076091777824E-2</v>
      </c>
      <c r="U172">
        <f t="shared" si="29"/>
        <v>0</v>
      </c>
      <c r="V172">
        <f t="shared" si="30"/>
        <v>29.5</v>
      </c>
      <c r="W172">
        <f t="shared" si="31"/>
        <v>8.1944444444444446</v>
      </c>
    </row>
    <row r="173" spans="2:23" x14ac:dyDescent="0.3">
      <c r="B173" s="29" t="s">
        <v>47</v>
      </c>
      <c r="C173" s="29">
        <v>165</v>
      </c>
      <c r="D173" s="29">
        <v>165</v>
      </c>
      <c r="E173" s="28">
        <v>31.1</v>
      </c>
      <c r="F173" s="45">
        <f t="shared" si="32"/>
        <v>8.6388888888888893</v>
      </c>
      <c r="G173" s="46">
        <f t="shared" si="38"/>
        <v>0.36111111111111133</v>
      </c>
      <c r="H173" s="46">
        <f t="shared" si="39"/>
        <v>1.3000000000000007</v>
      </c>
      <c r="I173" s="46">
        <f>G173*'Input Data'!$B$7</f>
        <v>584.07916666666699</v>
      </c>
      <c r="J173" s="46">
        <f>IF(F173=0,0,'Input Data'!$B$11*'Input Data'!$B$7*9.81)</f>
        <v>103.13669925000001</v>
      </c>
      <c r="K173" s="46">
        <f>'Input Data'!$B$10*'Input Data'!$B$9*'Input Data'!$B$13*WLTC_class_3!F173^2</f>
        <v>54.352504464024712</v>
      </c>
      <c r="L173" s="46">
        <f t="shared" si="33"/>
        <v>741.5683703806917</v>
      </c>
      <c r="M173" s="46">
        <f t="shared" si="34"/>
        <v>6406.3267552331981</v>
      </c>
      <c r="N173" s="46">
        <f t="shared" si="40"/>
        <v>0.10877143665545903</v>
      </c>
      <c r="O173" s="46">
        <f t="shared" si="41"/>
        <v>5.7945822988254035E-2</v>
      </c>
      <c r="P173" s="46" t="str">
        <f t="shared" si="35"/>
        <v/>
      </c>
      <c r="Q173" s="46"/>
      <c r="R173" s="46">
        <f t="shared" si="36"/>
        <v>1.7963205126358749E-2</v>
      </c>
      <c r="S173" s="46">
        <f t="shared" si="37"/>
        <v>4.0562076091777824E-2</v>
      </c>
      <c r="U173">
        <f t="shared" si="29"/>
        <v>0</v>
      </c>
      <c r="V173">
        <f t="shared" si="30"/>
        <v>31.1</v>
      </c>
      <c r="W173">
        <f t="shared" si="31"/>
        <v>8.6388888888888893</v>
      </c>
    </row>
    <row r="174" spans="2:23" x14ac:dyDescent="0.3">
      <c r="B174" s="29" t="s">
        <v>47</v>
      </c>
      <c r="C174" s="29">
        <v>166</v>
      </c>
      <c r="D174" s="29">
        <v>166</v>
      </c>
      <c r="E174" s="28">
        <v>32.1</v>
      </c>
      <c r="F174" s="45">
        <f t="shared" si="32"/>
        <v>8.9166666666666661</v>
      </c>
      <c r="G174" s="46">
        <f t="shared" si="38"/>
        <v>0.29166666666666685</v>
      </c>
      <c r="H174" s="46">
        <f t="shared" si="39"/>
        <v>1.0500000000000007</v>
      </c>
      <c r="I174" s="46">
        <f>G174*'Input Data'!$B$7</f>
        <v>471.75625000000031</v>
      </c>
      <c r="J174" s="46">
        <f>IF(F174=0,0,'Input Data'!$B$11*'Input Data'!$B$7*9.81)</f>
        <v>103.13669925000001</v>
      </c>
      <c r="K174" s="46">
        <f>'Input Data'!$B$10*'Input Data'!$B$9*'Input Data'!$B$13*WLTC_class_3!F174^2</f>
        <v>57.904037514888891</v>
      </c>
      <c r="L174" s="46">
        <f t="shared" si="33"/>
        <v>632.7969867648892</v>
      </c>
      <c r="M174" s="46">
        <f t="shared" si="34"/>
        <v>5642.4397986535951</v>
      </c>
      <c r="N174" s="46">
        <f t="shared" si="40"/>
        <v>0.11033878104397392</v>
      </c>
      <c r="O174" s="46">
        <f t="shared" si="41"/>
        <v>5.7945822988254035E-2</v>
      </c>
      <c r="P174" s="46" t="str">
        <f t="shared" si="35"/>
        <v/>
      </c>
      <c r="Q174" s="46"/>
      <c r="R174" s="46">
        <f t="shared" si="36"/>
        <v>1.7963205126358749E-2</v>
      </c>
      <c r="S174" s="46">
        <f t="shared" si="37"/>
        <v>4.0562076091777824E-2</v>
      </c>
      <c r="U174">
        <f t="shared" si="29"/>
        <v>0</v>
      </c>
      <c r="V174">
        <f t="shared" si="30"/>
        <v>32.1</v>
      </c>
      <c r="W174">
        <f t="shared" si="31"/>
        <v>8.9166666666666661</v>
      </c>
    </row>
    <row r="175" spans="2:23" x14ac:dyDescent="0.3">
      <c r="B175" s="29" t="s">
        <v>47</v>
      </c>
      <c r="C175" s="29">
        <v>167</v>
      </c>
      <c r="D175" s="29">
        <v>167</v>
      </c>
      <c r="E175" s="28">
        <v>33.200000000000003</v>
      </c>
      <c r="F175" s="45">
        <f t="shared" si="32"/>
        <v>9.2222222222222214</v>
      </c>
      <c r="G175" s="46">
        <f t="shared" si="38"/>
        <v>0.43055555555555575</v>
      </c>
      <c r="H175" s="46">
        <f t="shared" si="39"/>
        <v>1.5500000000000007</v>
      </c>
      <c r="I175" s="46">
        <f>G175*'Input Data'!$B$7</f>
        <v>696.40208333333362</v>
      </c>
      <c r="J175" s="46">
        <f>IF(F175=0,0,'Input Data'!$B$11*'Input Data'!$B$7*9.81)</f>
        <v>103.13669925000001</v>
      </c>
      <c r="K175" s="46">
        <f>'Input Data'!$B$10*'Input Data'!$B$9*'Input Data'!$B$13*WLTC_class_3!F175^2</f>
        <v>61.940534651654325</v>
      </c>
      <c r="L175" s="46">
        <f t="shared" si="33"/>
        <v>861.47931723498789</v>
      </c>
      <c r="M175" s="46">
        <f t="shared" si="34"/>
        <v>7944.7537033893323</v>
      </c>
      <c r="N175" s="46">
        <f t="shared" si="40"/>
        <v>0.11254565707269318</v>
      </c>
      <c r="O175" s="46">
        <f t="shared" si="41"/>
        <v>5.7945822988254035E-2</v>
      </c>
      <c r="P175" s="46" t="str">
        <f t="shared" si="35"/>
        <v/>
      </c>
      <c r="Q175" s="46"/>
      <c r="R175" s="46">
        <f t="shared" si="36"/>
        <v>1.7963205126358749E-2</v>
      </c>
      <c r="S175" s="46">
        <f t="shared" si="37"/>
        <v>4.0562076091777824E-2</v>
      </c>
      <c r="U175">
        <f t="shared" si="29"/>
        <v>0</v>
      </c>
      <c r="V175">
        <f t="shared" si="30"/>
        <v>33.200000000000003</v>
      </c>
      <c r="W175">
        <f t="shared" si="31"/>
        <v>9.2222222222222232</v>
      </c>
    </row>
    <row r="176" spans="2:23" x14ac:dyDescent="0.3">
      <c r="B176" s="29" t="s">
        <v>47</v>
      </c>
      <c r="C176" s="29">
        <v>168</v>
      </c>
      <c r="D176" s="29">
        <v>168</v>
      </c>
      <c r="E176" s="28">
        <v>35.200000000000003</v>
      </c>
      <c r="F176" s="45">
        <f t="shared" si="32"/>
        <v>9.7777777777777786</v>
      </c>
      <c r="G176" s="46">
        <f t="shared" si="38"/>
        <v>0.55555555555555558</v>
      </c>
      <c r="H176" s="46">
        <f t="shared" si="39"/>
        <v>2</v>
      </c>
      <c r="I176" s="46">
        <f>G176*'Input Data'!$B$7</f>
        <v>898.58333333333337</v>
      </c>
      <c r="J176" s="46">
        <f>IF(F176=0,0,'Input Data'!$B$11*'Input Data'!$B$7*9.81)</f>
        <v>103.13669925000001</v>
      </c>
      <c r="K176" s="46">
        <f>'Input Data'!$B$10*'Input Data'!$B$9*'Input Data'!$B$13*WLTC_class_3!F176^2</f>
        <v>69.628030242765462</v>
      </c>
      <c r="L176" s="46">
        <f t="shared" si="33"/>
        <v>1071.3480628260988</v>
      </c>
      <c r="M176" s="46">
        <f t="shared" si="34"/>
        <v>10475.4032809663</v>
      </c>
      <c r="N176" s="46">
        <f t="shared" si="40"/>
        <v>0.11545549131740604</v>
      </c>
      <c r="O176" s="46">
        <f t="shared" si="41"/>
        <v>5.7945822988254035E-2</v>
      </c>
      <c r="P176" s="46" t="str">
        <f t="shared" si="35"/>
        <v/>
      </c>
      <c r="Q176" s="46"/>
      <c r="R176" s="46">
        <f t="shared" si="36"/>
        <v>1.7963205126358749E-2</v>
      </c>
      <c r="S176" s="46">
        <f t="shared" si="37"/>
        <v>4.0562076091777824E-2</v>
      </c>
      <c r="U176">
        <f t="shared" si="29"/>
        <v>0</v>
      </c>
      <c r="V176">
        <f t="shared" si="30"/>
        <v>35.200000000000003</v>
      </c>
      <c r="W176">
        <f t="shared" si="31"/>
        <v>9.7777777777777786</v>
      </c>
    </row>
    <row r="177" spans="2:23" x14ac:dyDescent="0.3">
      <c r="B177" s="29" t="s">
        <v>47</v>
      </c>
      <c r="C177" s="29">
        <v>169</v>
      </c>
      <c r="D177" s="29">
        <v>169</v>
      </c>
      <c r="E177" s="28">
        <v>37.200000000000003</v>
      </c>
      <c r="F177" s="45">
        <f t="shared" si="32"/>
        <v>10.333333333333334</v>
      </c>
      <c r="G177" s="46">
        <f t="shared" si="38"/>
        <v>0.38888888888888851</v>
      </c>
      <c r="H177" s="46">
        <f t="shared" si="39"/>
        <v>1.3999999999999986</v>
      </c>
      <c r="I177" s="46">
        <f>G177*'Input Data'!$B$7</f>
        <v>629.00833333333276</v>
      </c>
      <c r="J177" s="46">
        <f>IF(F177=0,0,'Input Data'!$B$11*'Input Data'!$B$7*9.81)</f>
        <v>103.13669925000001</v>
      </c>
      <c r="K177" s="46">
        <f>'Input Data'!$B$10*'Input Data'!$B$9*'Input Data'!$B$13*WLTC_class_3!F177^2</f>
        <v>77.765086979555576</v>
      </c>
      <c r="L177" s="46">
        <f t="shared" si="33"/>
        <v>809.91011956288833</v>
      </c>
      <c r="M177" s="46">
        <f t="shared" si="34"/>
        <v>8369.0712354831794</v>
      </c>
      <c r="N177" s="46">
        <f t="shared" si="40"/>
        <v>0.11778023332726248</v>
      </c>
      <c r="O177" s="46">
        <f t="shared" si="41"/>
        <v>5.7945822988254035E-2</v>
      </c>
      <c r="P177" s="46" t="str">
        <f t="shared" si="35"/>
        <v/>
      </c>
      <c r="Q177" s="46"/>
      <c r="R177" s="46">
        <f t="shared" si="36"/>
        <v>1.7963205126358749E-2</v>
      </c>
      <c r="S177" s="46">
        <f t="shared" si="37"/>
        <v>4.0562076091777824E-2</v>
      </c>
      <c r="U177">
        <f t="shared" si="29"/>
        <v>0</v>
      </c>
      <c r="V177">
        <f t="shared" si="30"/>
        <v>37.200000000000003</v>
      </c>
      <c r="W177">
        <f t="shared" si="31"/>
        <v>10.333333333333334</v>
      </c>
    </row>
    <row r="178" spans="2:23" x14ac:dyDescent="0.3">
      <c r="B178" s="29" t="s">
        <v>47</v>
      </c>
      <c r="C178" s="29">
        <v>170</v>
      </c>
      <c r="D178" s="29">
        <v>170</v>
      </c>
      <c r="E178" s="28">
        <v>38</v>
      </c>
      <c r="F178" s="45">
        <f t="shared" si="32"/>
        <v>10.555555555555555</v>
      </c>
      <c r="G178" s="46">
        <f t="shared" si="38"/>
        <v>2.7777777777777186E-2</v>
      </c>
      <c r="H178" s="46">
        <f t="shared" si="39"/>
        <v>9.9999999999997868E-2</v>
      </c>
      <c r="I178" s="46">
        <f>G178*'Input Data'!$B$7</f>
        <v>44.929166666665708</v>
      </c>
      <c r="J178" s="46">
        <f>IF(F178=0,0,'Input Data'!$B$11*'Input Data'!$B$7*9.81)</f>
        <v>103.13669925000001</v>
      </c>
      <c r="K178" s="46">
        <f>'Input Data'!$B$10*'Input Data'!$B$9*'Input Data'!$B$13*WLTC_class_3!F178^2</f>
        <v>81.145786795061738</v>
      </c>
      <c r="L178" s="46">
        <f t="shared" si="33"/>
        <v>229.21165271172742</v>
      </c>
      <c r="M178" s="46">
        <f t="shared" si="34"/>
        <v>2419.456334179345</v>
      </c>
      <c r="N178" s="46">
        <f t="shared" si="40"/>
        <v>0.11845230453120119</v>
      </c>
      <c r="O178" s="46">
        <f t="shared" si="41"/>
        <v>5.7945822988254035E-2</v>
      </c>
      <c r="P178" s="46" t="str">
        <f t="shared" si="35"/>
        <v/>
      </c>
      <c r="Q178" s="46"/>
      <c r="R178" s="46">
        <f t="shared" si="36"/>
        <v>1.7963205126358749E-2</v>
      </c>
      <c r="S178" s="46">
        <f t="shared" si="37"/>
        <v>4.0562076091777824E-2</v>
      </c>
      <c r="U178">
        <f t="shared" si="29"/>
        <v>0</v>
      </c>
      <c r="V178">
        <f t="shared" si="30"/>
        <v>38</v>
      </c>
      <c r="W178">
        <f t="shared" si="31"/>
        <v>10.555555555555555</v>
      </c>
    </row>
    <row r="179" spans="2:23" x14ac:dyDescent="0.3">
      <c r="B179" s="29" t="s">
        <v>47</v>
      </c>
      <c r="C179" s="29">
        <v>171</v>
      </c>
      <c r="D179" s="29">
        <v>171</v>
      </c>
      <c r="E179" s="28">
        <v>37.4</v>
      </c>
      <c r="F179" s="45">
        <f t="shared" si="32"/>
        <v>10.388888888888889</v>
      </c>
      <c r="G179" s="46">
        <f t="shared" si="38"/>
        <v>-0.40277777777777757</v>
      </c>
      <c r="H179" s="46">
        <f t="shared" si="39"/>
        <v>-1.4499999999999993</v>
      </c>
      <c r="I179" s="46">
        <f>G179*'Input Data'!$B$7</f>
        <v>-651.47291666666638</v>
      </c>
      <c r="J179" s="46">
        <f>IF(F179=0,0,'Input Data'!$B$11*'Input Data'!$B$7*9.81)</f>
        <v>103.13669925000001</v>
      </c>
      <c r="K179" s="46">
        <f>'Input Data'!$B$10*'Input Data'!$B$9*'Input Data'!$B$13*WLTC_class_3!F179^2</f>
        <v>78.603518516246936</v>
      </c>
      <c r="L179" s="46">
        <f t="shared" si="33"/>
        <v>-469.73269890041945</v>
      </c>
      <c r="M179" s="46">
        <f t="shared" si="34"/>
        <v>-4880.000816354358</v>
      </c>
      <c r="N179" s="46">
        <f t="shared" si="40"/>
        <v>0.11845230453120119</v>
      </c>
      <c r="O179" s="46">
        <f t="shared" si="41"/>
        <v>5.9301378770574689E-2</v>
      </c>
      <c r="P179" s="46">
        <f t="shared" si="35"/>
        <v>-4880.000816354358</v>
      </c>
      <c r="Q179" s="46">
        <f>-P179/1000/3600</f>
        <v>1.3555557823206551E-3</v>
      </c>
      <c r="R179" s="46">
        <f t="shared" si="36"/>
        <v>1.8383427418878155E-2</v>
      </c>
      <c r="S179" s="46">
        <f t="shared" si="37"/>
        <v>4.1510965139402278E-2</v>
      </c>
      <c r="U179">
        <f t="shared" si="29"/>
        <v>0</v>
      </c>
      <c r="V179">
        <f t="shared" si="30"/>
        <v>37.4</v>
      </c>
      <c r="W179">
        <f t="shared" si="31"/>
        <v>10.388888888888888</v>
      </c>
    </row>
    <row r="180" spans="2:23" x14ac:dyDescent="0.3">
      <c r="B180" s="29" t="s">
        <v>47</v>
      </c>
      <c r="C180" s="29">
        <v>172</v>
      </c>
      <c r="D180" s="29">
        <v>172</v>
      </c>
      <c r="E180" s="28">
        <v>35.1</v>
      </c>
      <c r="F180" s="45">
        <f t="shared" si="32"/>
        <v>9.75</v>
      </c>
      <c r="G180" s="46">
        <f t="shared" si="38"/>
        <v>-0.88888888888888862</v>
      </c>
      <c r="H180" s="46">
        <f t="shared" si="39"/>
        <v>-3.1999999999999993</v>
      </c>
      <c r="I180" s="46">
        <f>G180*'Input Data'!$B$7</f>
        <v>-1437.7333333333329</v>
      </c>
      <c r="J180" s="46">
        <f>IF(F180=0,0,'Input Data'!$B$11*'Input Data'!$B$7*9.81)</f>
        <v>103.13669925000001</v>
      </c>
      <c r="K180" s="46">
        <f>'Input Data'!$B$10*'Input Data'!$B$9*'Input Data'!$B$13*WLTC_class_3!F180^2</f>
        <v>69.232978386000013</v>
      </c>
      <c r="L180" s="46">
        <f t="shared" si="33"/>
        <v>-1265.3636556973329</v>
      </c>
      <c r="M180" s="46">
        <f t="shared" si="34"/>
        <v>-12337.295643048996</v>
      </c>
      <c r="N180" s="46">
        <f t="shared" si="40"/>
        <v>0.11845230453120119</v>
      </c>
      <c r="O180" s="46">
        <f t="shared" si="41"/>
        <v>6.2728405338088294E-2</v>
      </c>
      <c r="P180" s="46">
        <f t="shared" si="35"/>
        <v>-12337.295643048996</v>
      </c>
      <c r="Q180" s="46">
        <f>-P180/1000/3600+Q179</f>
        <v>4.7825823498342654E-3</v>
      </c>
      <c r="R180" s="46">
        <f t="shared" si="36"/>
        <v>1.9445805654807372E-2</v>
      </c>
      <c r="S180" s="46">
        <f t="shared" si="37"/>
        <v>4.3909883736661805E-2</v>
      </c>
      <c r="U180">
        <f t="shared" si="29"/>
        <v>0</v>
      </c>
      <c r="V180">
        <f t="shared" si="30"/>
        <v>35.1</v>
      </c>
      <c r="W180">
        <f t="shared" si="31"/>
        <v>9.75</v>
      </c>
    </row>
    <row r="181" spans="2:23" x14ac:dyDescent="0.3">
      <c r="B181" s="29" t="s">
        <v>47</v>
      </c>
      <c r="C181" s="29">
        <v>173</v>
      </c>
      <c r="D181" s="29">
        <v>173</v>
      </c>
      <c r="E181" s="28">
        <v>31</v>
      </c>
      <c r="F181" s="45">
        <f t="shared" si="32"/>
        <v>8.6111111111111107</v>
      </c>
      <c r="G181" s="46">
        <f t="shared" si="38"/>
        <v>-1.1111111111111112</v>
      </c>
      <c r="H181" s="46">
        <f t="shared" si="39"/>
        <v>-4</v>
      </c>
      <c r="I181" s="46">
        <f>G181*'Input Data'!$B$7</f>
        <v>-1797.1666666666667</v>
      </c>
      <c r="J181" s="46">
        <f>IF(F181=0,0,'Input Data'!$B$11*'Input Data'!$B$7*9.81)</f>
        <v>103.13669925000001</v>
      </c>
      <c r="K181" s="46">
        <f>'Input Data'!$B$10*'Input Data'!$B$9*'Input Data'!$B$13*WLTC_class_3!F181^2</f>
        <v>54.003532624691367</v>
      </c>
      <c r="L181" s="46">
        <f t="shared" si="33"/>
        <v>-1640.0264347919754</v>
      </c>
      <c r="M181" s="46">
        <f t="shared" si="34"/>
        <v>-14122.44985515312</v>
      </c>
      <c r="N181" s="46">
        <f t="shared" si="40"/>
        <v>0.11845230453120119</v>
      </c>
      <c r="O181" s="46">
        <f t="shared" si="41"/>
        <v>6.6651308075630827E-2</v>
      </c>
      <c r="P181" s="46">
        <f t="shared" si="35"/>
        <v>-14122.44985515312</v>
      </c>
      <c r="Q181" s="46">
        <f t="shared" ref="Q181:Q183" si="43">-P181/1000/3600+Q180</f>
        <v>8.7054850873767992E-3</v>
      </c>
      <c r="R181" s="46">
        <f t="shared" si="36"/>
        <v>2.0661905503445557E-2</v>
      </c>
      <c r="S181" s="46">
        <f t="shared" si="37"/>
        <v>4.6655915652941575E-2</v>
      </c>
      <c r="U181">
        <f t="shared" si="29"/>
        <v>0</v>
      </c>
      <c r="V181">
        <f t="shared" si="30"/>
        <v>31</v>
      </c>
      <c r="W181">
        <f t="shared" si="31"/>
        <v>8.6111111111111107</v>
      </c>
    </row>
    <row r="182" spans="2:23" x14ac:dyDescent="0.3">
      <c r="B182" s="29" t="s">
        <v>47</v>
      </c>
      <c r="C182" s="29">
        <v>174</v>
      </c>
      <c r="D182" s="29">
        <v>174</v>
      </c>
      <c r="E182" s="28">
        <v>27.1</v>
      </c>
      <c r="F182" s="45">
        <f t="shared" si="32"/>
        <v>7.5277777777777777</v>
      </c>
      <c r="G182" s="46">
        <f t="shared" si="38"/>
        <v>-0.79166666666666652</v>
      </c>
      <c r="H182" s="46">
        <f t="shared" si="39"/>
        <v>-2.8499999999999996</v>
      </c>
      <c r="I182" s="46">
        <f>G182*'Input Data'!$B$7</f>
        <v>-1280.4812499999998</v>
      </c>
      <c r="J182" s="46">
        <f>IF(F182=0,0,'Input Data'!$B$11*'Input Data'!$B$7*9.81)</f>
        <v>103.13669925000001</v>
      </c>
      <c r="K182" s="46">
        <f>'Input Data'!$B$10*'Input Data'!$B$9*'Input Data'!$B$13*WLTC_class_3!F182^2</f>
        <v>41.27027512476544</v>
      </c>
      <c r="L182" s="46">
        <f t="shared" si="33"/>
        <v>-1136.0742756252343</v>
      </c>
      <c r="M182" s="46">
        <f t="shared" si="34"/>
        <v>-8552.1146859566252</v>
      </c>
      <c r="N182" s="46">
        <f t="shared" si="40"/>
        <v>0.11845230453120119</v>
      </c>
      <c r="O182" s="46">
        <f t="shared" si="41"/>
        <v>6.902689548839655E-2</v>
      </c>
      <c r="P182" s="46">
        <f t="shared" si="35"/>
        <v>-8552.1146859566252</v>
      </c>
      <c r="Q182" s="46">
        <f t="shared" si="43"/>
        <v>1.1081072500142529E-2</v>
      </c>
      <c r="R182" s="46">
        <f t="shared" si="36"/>
        <v>2.1398337601402931E-2</v>
      </c>
      <c r="S182" s="46">
        <f t="shared" si="37"/>
        <v>4.8318826841877584E-2</v>
      </c>
      <c r="U182">
        <f t="shared" si="29"/>
        <v>0</v>
      </c>
      <c r="V182">
        <f t="shared" si="30"/>
        <v>27.1</v>
      </c>
      <c r="W182">
        <f t="shared" si="31"/>
        <v>7.5277777777777777</v>
      </c>
    </row>
    <row r="183" spans="2:23" x14ac:dyDescent="0.3">
      <c r="B183" s="29" t="s">
        <v>47</v>
      </c>
      <c r="C183" s="29">
        <v>175</v>
      </c>
      <c r="D183" s="29">
        <v>175</v>
      </c>
      <c r="E183" s="28">
        <v>25.3</v>
      </c>
      <c r="F183" s="45">
        <f t="shared" si="32"/>
        <v>7.0277777777777777</v>
      </c>
      <c r="G183" s="46">
        <f t="shared" si="38"/>
        <v>-0.27777777777777779</v>
      </c>
      <c r="H183" s="46">
        <f t="shared" si="39"/>
        <v>-1</v>
      </c>
      <c r="I183" s="46">
        <f>G183*'Input Data'!$B$7</f>
        <v>-449.29166666666669</v>
      </c>
      <c r="J183" s="46">
        <f>IF(F183=0,0,'Input Data'!$B$11*'Input Data'!$B$7*9.81)</f>
        <v>103.13669925000001</v>
      </c>
      <c r="K183" s="46">
        <f>'Input Data'!$B$10*'Input Data'!$B$9*'Input Data'!$B$13*WLTC_class_3!F183^2</f>
        <v>35.96994921720988</v>
      </c>
      <c r="L183" s="46">
        <f t="shared" si="33"/>
        <v>-310.18501819945681</v>
      </c>
      <c r="M183" s="46">
        <f t="shared" si="34"/>
        <v>-2179.911377901738</v>
      </c>
      <c r="N183" s="46">
        <f t="shared" si="40"/>
        <v>0.11845230453120119</v>
      </c>
      <c r="O183" s="46">
        <f t="shared" si="41"/>
        <v>6.9632426426702587E-2</v>
      </c>
      <c r="P183" s="46">
        <f t="shared" si="35"/>
        <v>-2179.911377901738</v>
      </c>
      <c r="Q183" s="46">
        <f t="shared" si="43"/>
        <v>1.1686603438448568E-2</v>
      </c>
      <c r="R183" s="46">
        <f t="shared" si="36"/>
        <v>2.1586052192277803E-2</v>
      </c>
      <c r="S183" s="46">
        <f t="shared" si="37"/>
        <v>4.8742698498691811E-2</v>
      </c>
      <c r="U183">
        <f t="shared" si="29"/>
        <v>0</v>
      </c>
      <c r="V183">
        <f t="shared" si="30"/>
        <v>25.3</v>
      </c>
      <c r="W183">
        <f t="shared" si="31"/>
        <v>7.0277777777777777</v>
      </c>
    </row>
    <row r="184" spans="2:23" x14ac:dyDescent="0.3">
      <c r="B184" s="29" t="s">
        <v>47</v>
      </c>
      <c r="C184" s="29">
        <v>176</v>
      </c>
      <c r="D184" s="29">
        <v>176</v>
      </c>
      <c r="E184" s="28">
        <v>25.1</v>
      </c>
      <c r="F184" s="45">
        <f t="shared" si="32"/>
        <v>6.9722222222222223</v>
      </c>
      <c r="G184" s="46">
        <f t="shared" si="38"/>
        <v>8.3333333333333037E-2</v>
      </c>
      <c r="H184" s="46">
        <f t="shared" si="39"/>
        <v>0.29999999999999893</v>
      </c>
      <c r="I184" s="46">
        <f>G184*'Input Data'!$B$7</f>
        <v>134.78749999999951</v>
      </c>
      <c r="J184" s="46">
        <f>IF(F184=0,0,'Input Data'!$B$11*'Input Data'!$B$7*9.81)</f>
        <v>103.13669925000001</v>
      </c>
      <c r="K184" s="46">
        <f>'Input Data'!$B$10*'Input Data'!$B$9*'Input Data'!$B$13*WLTC_class_3!F184^2</f>
        <v>35.403502173654331</v>
      </c>
      <c r="L184" s="46">
        <f t="shared" si="33"/>
        <v>273.32770142365382</v>
      </c>
      <c r="M184" s="46">
        <f t="shared" si="34"/>
        <v>1905.7014738149196</v>
      </c>
      <c r="N184" s="46">
        <f t="shared" si="40"/>
        <v>0.11898166605170533</v>
      </c>
      <c r="O184" s="46">
        <f t="shared" si="41"/>
        <v>6.9632426426702587E-2</v>
      </c>
      <c r="P184" s="46" t="str">
        <f t="shared" si="35"/>
        <v/>
      </c>
      <c r="Q184" s="46"/>
      <c r="R184" s="46">
        <f t="shared" si="36"/>
        <v>2.1586052192277803E-2</v>
      </c>
      <c r="S184" s="46">
        <f t="shared" si="37"/>
        <v>4.8742698498691811E-2</v>
      </c>
      <c r="U184">
        <f t="shared" si="29"/>
        <v>0</v>
      </c>
      <c r="V184">
        <f t="shared" si="30"/>
        <v>25.1</v>
      </c>
      <c r="W184">
        <f t="shared" si="31"/>
        <v>6.9722222222222223</v>
      </c>
    </row>
    <row r="185" spans="2:23" x14ac:dyDescent="0.3">
      <c r="B185" s="29" t="s">
        <v>47</v>
      </c>
      <c r="C185" s="29">
        <v>177</v>
      </c>
      <c r="D185" s="29">
        <v>177</v>
      </c>
      <c r="E185" s="28">
        <v>25.9</v>
      </c>
      <c r="F185" s="45">
        <f t="shared" si="32"/>
        <v>7.1944444444444446</v>
      </c>
      <c r="G185" s="46">
        <f t="shared" si="38"/>
        <v>0.37499999999999989</v>
      </c>
      <c r="H185" s="46">
        <f t="shared" si="39"/>
        <v>1.3499999999999996</v>
      </c>
      <c r="I185" s="46">
        <f>G185*'Input Data'!$B$7</f>
        <v>606.54374999999982</v>
      </c>
      <c r="J185" s="46">
        <f>IF(F185=0,0,'Input Data'!$B$11*'Input Data'!$B$7*9.81)</f>
        <v>103.13669925000001</v>
      </c>
      <c r="K185" s="46">
        <f>'Input Data'!$B$10*'Input Data'!$B$9*'Input Data'!$B$13*WLTC_class_3!F185^2</f>
        <v>37.696264016617292</v>
      </c>
      <c r="L185" s="46">
        <f t="shared" si="33"/>
        <v>747.37671326661712</v>
      </c>
      <c r="M185" s="46">
        <f t="shared" si="34"/>
        <v>5376.9602426681622</v>
      </c>
      <c r="N185" s="46">
        <f t="shared" si="40"/>
        <v>0.12047526611911316</v>
      </c>
      <c r="O185" s="46">
        <f t="shared" si="41"/>
        <v>6.9632426426702587E-2</v>
      </c>
      <c r="P185" s="46" t="str">
        <f t="shared" si="35"/>
        <v/>
      </c>
      <c r="Q185" s="46"/>
      <c r="R185" s="46">
        <f t="shared" si="36"/>
        <v>2.1586052192277803E-2</v>
      </c>
      <c r="S185" s="46">
        <f t="shared" si="37"/>
        <v>4.8742698498691811E-2</v>
      </c>
      <c r="U185">
        <f t="shared" si="29"/>
        <v>0</v>
      </c>
      <c r="V185">
        <f t="shared" si="30"/>
        <v>25.9</v>
      </c>
      <c r="W185">
        <f t="shared" si="31"/>
        <v>7.1944444444444438</v>
      </c>
    </row>
    <row r="186" spans="2:23" x14ac:dyDescent="0.3">
      <c r="B186" s="29" t="s">
        <v>47</v>
      </c>
      <c r="C186" s="29">
        <v>178</v>
      </c>
      <c r="D186" s="29">
        <v>178</v>
      </c>
      <c r="E186" s="28">
        <v>27.8</v>
      </c>
      <c r="F186" s="45">
        <f t="shared" si="32"/>
        <v>7.7222222222222223</v>
      </c>
      <c r="G186" s="46">
        <f t="shared" si="38"/>
        <v>0.45833333333333343</v>
      </c>
      <c r="H186" s="46">
        <f t="shared" si="39"/>
        <v>1.6500000000000004</v>
      </c>
      <c r="I186" s="46">
        <f>G186*'Input Data'!$B$7</f>
        <v>741.33125000000018</v>
      </c>
      <c r="J186" s="46">
        <f>IF(F186=0,0,'Input Data'!$B$11*'Input Data'!$B$7*9.81)</f>
        <v>103.13669925000001</v>
      </c>
      <c r="K186" s="46">
        <f>'Input Data'!$B$10*'Input Data'!$B$9*'Input Data'!$B$13*WLTC_class_3!F186^2</f>
        <v>43.429854478320998</v>
      </c>
      <c r="L186" s="46">
        <f t="shared" si="33"/>
        <v>887.89780372832115</v>
      </c>
      <c r="M186" s="46">
        <f t="shared" si="34"/>
        <v>6856.5441510131468</v>
      </c>
      <c r="N186" s="46">
        <f t="shared" si="40"/>
        <v>0.12237986171661681</v>
      </c>
      <c r="O186" s="46">
        <f t="shared" si="41"/>
        <v>6.9632426426702587E-2</v>
      </c>
      <c r="P186" s="46" t="str">
        <f t="shared" si="35"/>
        <v/>
      </c>
      <c r="Q186" s="46"/>
      <c r="R186" s="46">
        <f t="shared" si="36"/>
        <v>2.1586052192277803E-2</v>
      </c>
      <c r="S186" s="46">
        <f t="shared" si="37"/>
        <v>4.8742698498691811E-2</v>
      </c>
      <c r="U186">
        <f t="shared" si="29"/>
        <v>0</v>
      </c>
      <c r="V186">
        <f t="shared" si="30"/>
        <v>27.8</v>
      </c>
      <c r="W186">
        <f t="shared" si="31"/>
        <v>7.7222222222222223</v>
      </c>
    </row>
    <row r="187" spans="2:23" x14ac:dyDescent="0.3">
      <c r="B187" s="29" t="s">
        <v>47</v>
      </c>
      <c r="C187" s="29">
        <v>179</v>
      </c>
      <c r="D187" s="29">
        <v>179</v>
      </c>
      <c r="E187" s="28">
        <v>29.2</v>
      </c>
      <c r="F187" s="45">
        <f t="shared" si="32"/>
        <v>8.1111111111111107</v>
      </c>
      <c r="G187" s="46">
        <f t="shared" si="38"/>
        <v>0.25000000000000011</v>
      </c>
      <c r="H187" s="46">
        <f t="shared" si="39"/>
        <v>0.90000000000000036</v>
      </c>
      <c r="I187" s="46">
        <f>G187*'Input Data'!$B$7</f>
        <v>404.36250000000018</v>
      </c>
      <c r="J187" s="46">
        <f>IF(F187=0,0,'Input Data'!$B$11*'Input Data'!$B$7*9.81)</f>
        <v>103.13669925000001</v>
      </c>
      <c r="K187" s="46">
        <f>'Input Data'!$B$10*'Input Data'!$B$9*'Input Data'!$B$13*WLTC_class_3!F187^2</f>
        <v>47.914226906469139</v>
      </c>
      <c r="L187" s="46">
        <f t="shared" si="33"/>
        <v>555.41342615646931</v>
      </c>
      <c r="M187" s="46">
        <f t="shared" si="34"/>
        <v>4505.0200121580283</v>
      </c>
      <c r="N187" s="46">
        <f t="shared" si="40"/>
        <v>0.12363125616443849</v>
      </c>
      <c r="O187" s="46">
        <f t="shared" si="41"/>
        <v>6.9632426426702587E-2</v>
      </c>
      <c r="P187" s="46" t="str">
        <f t="shared" si="35"/>
        <v/>
      </c>
      <c r="Q187" s="46"/>
      <c r="R187" s="46">
        <f t="shared" si="36"/>
        <v>2.1586052192277803E-2</v>
      </c>
      <c r="S187" s="46">
        <f t="shared" si="37"/>
        <v>4.8742698498691811E-2</v>
      </c>
      <c r="U187">
        <f t="shared" si="29"/>
        <v>0</v>
      </c>
      <c r="V187">
        <f t="shared" si="30"/>
        <v>29.2</v>
      </c>
      <c r="W187">
        <f t="shared" si="31"/>
        <v>8.1111111111111107</v>
      </c>
    </row>
    <row r="188" spans="2:23" x14ac:dyDescent="0.3">
      <c r="B188" s="29" t="s">
        <v>47</v>
      </c>
      <c r="C188" s="29">
        <v>180</v>
      </c>
      <c r="D188" s="29">
        <v>180</v>
      </c>
      <c r="E188" s="28">
        <v>29.6</v>
      </c>
      <c r="F188" s="45">
        <f t="shared" si="32"/>
        <v>8.2222222222222214</v>
      </c>
      <c r="G188" s="46">
        <f t="shared" si="38"/>
        <v>4.1666666666666761E-2</v>
      </c>
      <c r="H188" s="46">
        <f t="shared" si="39"/>
        <v>0.15000000000000036</v>
      </c>
      <c r="I188" s="46">
        <f>G188*'Input Data'!$B$7</f>
        <v>67.393750000000153</v>
      </c>
      <c r="J188" s="46">
        <f>IF(F188=0,0,'Input Data'!$B$11*'Input Data'!$B$7*9.81)</f>
        <v>103.13669925000001</v>
      </c>
      <c r="K188" s="46">
        <f>'Input Data'!$B$10*'Input Data'!$B$9*'Input Data'!$B$13*WLTC_class_3!F188^2</f>
        <v>49.235936674765433</v>
      </c>
      <c r="L188" s="46">
        <f t="shared" si="33"/>
        <v>219.76638592476561</v>
      </c>
      <c r="M188" s="46">
        <f t="shared" si="34"/>
        <v>1806.9680620480726</v>
      </c>
      <c r="N188" s="46">
        <f t="shared" si="40"/>
        <v>0.12413319173722961</v>
      </c>
      <c r="O188" s="46">
        <f t="shared" si="41"/>
        <v>6.9632426426702587E-2</v>
      </c>
      <c r="P188" s="46" t="str">
        <f t="shared" si="35"/>
        <v/>
      </c>
      <c r="Q188" s="46"/>
      <c r="R188" s="46">
        <f t="shared" si="36"/>
        <v>2.1586052192277803E-2</v>
      </c>
      <c r="S188" s="46">
        <f t="shared" si="37"/>
        <v>4.8742698498691811E-2</v>
      </c>
      <c r="U188">
        <f t="shared" si="29"/>
        <v>0</v>
      </c>
      <c r="V188">
        <f t="shared" si="30"/>
        <v>29.6</v>
      </c>
      <c r="W188">
        <f t="shared" si="31"/>
        <v>8.2222222222222232</v>
      </c>
    </row>
    <row r="189" spans="2:23" x14ac:dyDescent="0.3">
      <c r="B189" s="29" t="s">
        <v>47</v>
      </c>
      <c r="C189" s="29">
        <v>181</v>
      </c>
      <c r="D189" s="29">
        <v>181</v>
      </c>
      <c r="E189" s="28">
        <v>29.5</v>
      </c>
      <c r="F189" s="45">
        <f t="shared" si="32"/>
        <v>8.1944444444444446</v>
      </c>
      <c r="G189" s="46">
        <f t="shared" si="38"/>
        <v>-5.5555555555555851E-2</v>
      </c>
      <c r="H189" s="46">
        <f t="shared" si="39"/>
        <v>-0.20000000000000107</v>
      </c>
      <c r="I189" s="46">
        <f>G189*'Input Data'!$B$7</f>
        <v>-89.858333333333817</v>
      </c>
      <c r="J189" s="46">
        <f>IF(F189=0,0,'Input Data'!$B$11*'Input Data'!$B$7*9.81)</f>
        <v>103.13669925000001</v>
      </c>
      <c r="K189" s="46">
        <f>'Input Data'!$B$10*'Input Data'!$B$9*'Input Data'!$B$13*WLTC_class_3!F189^2</f>
        <v>48.903823378395067</v>
      </c>
      <c r="L189" s="46">
        <f t="shared" si="33"/>
        <v>62.182189295061256</v>
      </c>
      <c r="M189" s="46">
        <f t="shared" si="34"/>
        <v>509.54849561230753</v>
      </c>
      <c r="N189" s="46">
        <f t="shared" si="40"/>
        <v>0.12427473298601081</v>
      </c>
      <c r="O189" s="46">
        <f t="shared" si="41"/>
        <v>6.9632426426702587E-2</v>
      </c>
      <c r="P189" s="46" t="str">
        <f t="shared" si="35"/>
        <v/>
      </c>
      <c r="Q189" s="46"/>
      <c r="R189" s="46">
        <f t="shared" si="36"/>
        <v>2.1586052192277803E-2</v>
      </c>
      <c r="S189" s="46">
        <f t="shared" si="37"/>
        <v>4.8742698498691811E-2</v>
      </c>
      <c r="U189">
        <f t="shared" si="29"/>
        <v>0</v>
      </c>
      <c r="V189">
        <f t="shared" si="30"/>
        <v>29.5</v>
      </c>
      <c r="W189">
        <f t="shared" si="31"/>
        <v>8.1944444444444446</v>
      </c>
    </row>
    <row r="190" spans="2:23" x14ac:dyDescent="0.3">
      <c r="B190" s="29" t="s">
        <v>47</v>
      </c>
      <c r="C190" s="29">
        <v>182</v>
      </c>
      <c r="D190" s="29">
        <v>182</v>
      </c>
      <c r="E190" s="28">
        <v>29.2</v>
      </c>
      <c r="F190" s="45">
        <f t="shared" si="32"/>
        <v>8.1111111111111107</v>
      </c>
      <c r="G190" s="46">
        <f t="shared" si="38"/>
        <v>-0.16666666666666657</v>
      </c>
      <c r="H190" s="46">
        <f t="shared" si="39"/>
        <v>-0.59999999999999964</v>
      </c>
      <c r="I190" s="46">
        <f>G190*'Input Data'!$B$7</f>
        <v>-269.57499999999987</v>
      </c>
      <c r="J190" s="46">
        <f>IF(F190=0,0,'Input Data'!$B$11*'Input Data'!$B$7*9.81)</f>
        <v>103.13669925000001</v>
      </c>
      <c r="K190" s="46">
        <f>'Input Data'!$B$10*'Input Data'!$B$9*'Input Data'!$B$13*WLTC_class_3!F190^2</f>
        <v>47.914226906469139</v>
      </c>
      <c r="L190" s="46">
        <f t="shared" si="33"/>
        <v>-118.52407384353074</v>
      </c>
      <c r="M190" s="46">
        <f t="shared" si="34"/>
        <v>-961.36193228641594</v>
      </c>
      <c r="N190" s="46">
        <f t="shared" si="40"/>
        <v>0.12427473298601081</v>
      </c>
      <c r="O190" s="46">
        <f t="shared" si="41"/>
        <v>6.9899471407893252E-2</v>
      </c>
      <c r="P190" s="46">
        <f t="shared" si="35"/>
        <v>-961.36193228641594</v>
      </c>
      <c r="Q190" s="46">
        <f>-P190/1000/3600</f>
        <v>2.6704498119067111E-4</v>
      </c>
      <c r="R190" s="46">
        <f t="shared" si="36"/>
        <v>2.1668836136446906E-2</v>
      </c>
      <c r="S190" s="46">
        <f t="shared" si="37"/>
        <v>4.8929629985525275E-2</v>
      </c>
      <c r="U190">
        <f t="shared" si="29"/>
        <v>0</v>
      </c>
      <c r="V190">
        <f t="shared" si="30"/>
        <v>29.2</v>
      </c>
      <c r="W190">
        <f t="shared" si="31"/>
        <v>8.1111111111111107</v>
      </c>
    </row>
    <row r="191" spans="2:23" x14ac:dyDescent="0.3">
      <c r="B191" s="29" t="s">
        <v>47</v>
      </c>
      <c r="C191" s="29">
        <v>183</v>
      </c>
      <c r="D191" s="29">
        <v>183</v>
      </c>
      <c r="E191" s="28">
        <v>28.3</v>
      </c>
      <c r="F191" s="45">
        <f t="shared" si="32"/>
        <v>7.8611111111111107</v>
      </c>
      <c r="G191" s="46">
        <f t="shared" si="38"/>
        <v>-0.43055555555555525</v>
      </c>
      <c r="H191" s="46">
        <f t="shared" si="39"/>
        <v>-1.5499999999999989</v>
      </c>
      <c r="I191" s="46">
        <f>G191*'Input Data'!$B$7</f>
        <v>-696.40208333333283</v>
      </c>
      <c r="J191" s="46">
        <f>IF(F191=0,0,'Input Data'!$B$11*'Input Data'!$B$7*9.81)</f>
        <v>103.13669925000001</v>
      </c>
      <c r="K191" s="46">
        <f>'Input Data'!$B$10*'Input Data'!$B$9*'Input Data'!$B$13*WLTC_class_3!F191^2</f>
        <v>45.006128245358028</v>
      </c>
      <c r="L191" s="46">
        <f t="shared" si="33"/>
        <v>-548.25925583797482</v>
      </c>
      <c r="M191" s="46">
        <f t="shared" si="34"/>
        <v>-4309.9269278374131</v>
      </c>
      <c r="N191" s="46">
        <f t="shared" si="40"/>
        <v>0.12427473298601081</v>
      </c>
      <c r="O191" s="46">
        <f t="shared" si="41"/>
        <v>7.109667333229254E-2</v>
      </c>
      <c r="P191" s="46">
        <f t="shared" si="35"/>
        <v>-4309.9269278374131</v>
      </c>
      <c r="Q191" s="46">
        <f>-P191/1000/3600+Q190</f>
        <v>1.4642469055899526E-3</v>
      </c>
      <c r="R191" s="46">
        <f t="shared" si="36"/>
        <v>2.2039968733010687E-2</v>
      </c>
      <c r="S191" s="46">
        <f t="shared" si="37"/>
        <v>4.9767671332604776E-2</v>
      </c>
      <c r="U191">
        <f t="shared" si="29"/>
        <v>0</v>
      </c>
      <c r="V191">
        <f t="shared" si="30"/>
        <v>28.3</v>
      </c>
      <c r="W191">
        <f t="shared" si="31"/>
        <v>7.8611111111111107</v>
      </c>
    </row>
    <row r="192" spans="2:23" x14ac:dyDescent="0.3">
      <c r="B192" s="29" t="s">
        <v>47</v>
      </c>
      <c r="C192" s="29">
        <v>184</v>
      </c>
      <c r="D192" s="29">
        <v>184</v>
      </c>
      <c r="E192" s="28">
        <v>26.1</v>
      </c>
      <c r="F192" s="45">
        <f t="shared" si="32"/>
        <v>7.25</v>
      </c>
      <c r="G192" s="46">
        <f t="shared" si="38"/>
        <v>-0.65277777777777768</v>
      </c>
      <c r="H192" s="46">
        <f t="shared" si="39"/>
        <v>-2.3499999999999996</v>
      </c>
      <c r="I192" s="46">
        <f>G192*'Input Data'!$B$7</f>
        <v>-1055.8354166666666</v>
      </c>
      <c r="J192" s="46">
        <f>IF(F192=0,0,'Input Data'!$B$11*'Input Data'!$B$7*9.81)</f>
        <v>103.13669925000001</v>
      </c>
      <c r="K192" s="46">
        <f>'Input Data'!$B$10*'Input Data'!$B$9*'Input Data'!$B$13*WLTC_class_3!F192^2</f>
        <v>38.280693506000006</v>
      </c>
      <c r="L192" s="46">
        <f t="shared" si="33"/>
        <v>-914.41802391066653</v>
      </c>
      <c r="M192" s="46">
        <f t="shared" si="34"/>
        <v>-6629.5306733523321</v>
      </c>
      <c r="N192" s="46">
        <f t="shared" si="40"/>
        <v>0.12427473298601081</v>
      </c>
      <c r="O192" s="46">
        <f t="shared" si="41"/>
        <v>7.2938209630445963E-2</v>
      </c>
      <c r="P192" s="46">
        <f t="shared" si="35"/>
        <v>-6629.5306733523321</v>
      </c>
      <c r="Q192" s="46">
        <f t="shared" ref="Q192:Q202" si="44">-P192/1000/3600+Q191</f>
        <v>3.3057832037433781E-3</v>
      </c>
      <c r="R192" s="46">
        <f t="shared" si="36"/>
        <v>2.261084498543825E-2</v>
      </c>
      <c r="S192" s="46">
        <f t="shared" si="37"/>
        <v>5.1056746741312171E-2</v>
      </c>
      <c r="U192">
        <f t="shared" si="29"/>
        <v>0</v>
      </c>
      <c r="V192">
        <f t="shared" si="30"/>
        <v>26.1</v>
      </c>
      <c r="W192">
        <f t="shared" si="31"/>
        <v>7.25</v>
      </c>
    </row>
    <row r="193" spans="2:23" x14ac:dyDescent="0.3">
      <c r="B193" s="29" t="s">
        <v>47</v>
      </c>
      <c r="C193" s="29">
        <v>185</v>
      </c>
      <c r="D193" s="29">
        <v>185</v>
      </c>
      <c r="E193" s="28">
        <v>23.6</v>
      </c>
      <c r="F193" s="45">
        <f t="shared" si="32"/>
        <v>6.5555555555555554</v>
      </c>
      <c r="G193" s="46">
        <f t="shared" si="38"/>
        <v>-0.70833333333333348</v>
      </c>
      <c r="H193" s="46">
        <f t="shared" si="39"/>
        <v>-2.5500000000000007</v>
      </c>
      <c r="I193" s="46">
        <f>G193*'Input Data'!$B$7</f>
        <v>-1145.6937500000004</v>
      </c>
      <c r="J193" s="46">
        <f>IF(F193=0,0,'Input Data'!$B$11*'Input Data'!$B$7*9.81)</f>
        <v>103.13669925000001</v>
      </c>
      <c r="K193" s="46">
        <f>'Input Data'!$B$10*'Input Data'!$B$9*'Input Data'!$B$13*WLTC_class_3!F193^2</f>
        <v>31.298446962172843</v>
      </c>
      <c r="L193" s="46">
        <f t="shared" si="33"/>
        <v>-1011.2586037878275</v>
      </c>
      <c r="M193" s="46">
        <f t="shared" si="34"/>
        <v>-6629.3619581646471</v>
      </c>
      <c r="N193" s="46">
        <f t="shared" si="40"/>
        <v>0.12427473298601081</v>
      </c>
      <c r="O193" s="46">
        <f t="shared" si="41"/>
        <v>7.4779699063269478E-2</v>
      </c>
      <c r="P193" s="46">
        <f t="shared" si="35"/>
        <v>-6629.3619581646471</v>
      </c>
      <c r="Q193" s="46">
        <f t="shared" si="44"/>
        <v>5.1472726365668908E-3</v>
      </c>
      <c r="R193" s="46">
        <f t="shared" si="36"/>
        <v>2.3181706709613538E-2</v>
      </c>
      <c r="S193" s="46">
        <f t="shared" si="37"/>
        <v>5.2345789344288629E-2</v>
      </c>
      <c r="U193">
        <f t="shared" si="29"/>
        <v>0</v>
      </c>
      <c r="V193">
        <f t="shared" si="30"/>
        <v>23.6</v>
      </c>
      <c r="W193">
        <f t="shared" si="31"/>
        <v>6.5555555555555554</v>
      </c>
    </row>
    <row r="194" spans="2:23" x14ac:dyDescent="0.3">
      <c r="B194" s="29" t="s">
        <v>47</v>
      </c>
      <c r="C194" s="29">
        <v>186</v>
      </c>
      <c r="D194" s="29">
        <v>186</v>
      </c>
      <c r="E194" s="28">
        <v>21</v>
      </c>
      <c r="F194" s="45">
        <f t="shared" si="32"/>
        <v>5.833333333333333</v>
      </c>
      <c r="G194" s="46">
        <f t="shared" si="38"/>
        <v>-0.65277777777777812</v>
      </c>
      <c r="H194" s="46">
        <f t="shared" si="39"/>
        <v>-2.3500000000000014</v>
      </c>
      <c r="I194" s="46">
        <f>G194*'Input Data'!$B$7</f>
        <v>-1055.8354166666672</v>
      </c>
      <c r="J194" s="46">
        <f>IF(F194=0,0,'Input Data'!$B$11*'Input Data'!$B$7*9.81)</f>
        <v>103.13669925000001</v>
      </c>
      <c r="K194" s="46">
        <f>'Input Data'!$B$10*'Input Data'!$B$9*'Input Data'!$B$13*WLTC_class_3!F194^2</f>
        <v>24.782058155555557</v>
      </c>
      <c r="L194" s="46">
        <f t="shared" si="33"/>
        <v>-927.9166592611117</v>
      </c>
      <c r="M194" s="46">
        <f t="shared" si="34"/>
        <v>-5412.8471790231515</v>
      </c>
      <c r="N194" s="46">
        <f t="shared" si="40"/>
        <v>0.12427473298601081</v>
      </c>
      <c r="O194" s="46">
        <f t="shared" si="41"/>
        <v>7.6283267724109247E-2</v>
      </c>
      <c r="P194" s="46">
        <f t="shared" si="35"/>
        <v>-5412.8471790231515</v>
      </c>
      <c r="Q194" s="46">
        <f t="shared" si="44"/>
        <v>6.6508412974066551E-3</v>
      </c>
      <c r="R194" s="46">
        <f t="shared" si="36"/>
        <v>2.3647812994473865E-2</v>
      </c>
      <c r="S194" s="46">
        <f t="shared" si="37"/>
        <v>5.3398287406876473E-2</v>
      </c>
      <c r="U194">
        <f t="shared" si="29"/>
        <v>0</v>
      </c>
      <c r="V194">
        <f t="shared" si="30"/>
        <v>21</v>
      </c>
      <c r="W194">
        <f t="shared" si="31"/>
        <v>5.833333333333333</v>
      </c>
    </row>
    <row r="195" spans="2:23" x14ac:dyDescent="0.3">
      <c r="B195" s="29" t="s">
        <v>47</v>
      </c>
      <c r="C195" s="29">
        <v>187</v>
      </c>
      <c r="D195" s="29">
        <v>187</v>
      </c>
      <c r="E195" s="28">
        <v>18.899999999999999</v>
      </c>
      <c r="F195" s="45">
        <f t="shared" si="32"/>
        <v>5.25</v>
      </c>
      <c r="G195" s="46">
        <f t="shared" si="38"/>
        <v>-0.54166666666666641</v>
      </c>
      <c r="H195" s="46">
        <f t="shared" si="39"/>
        <v>-1.9499999999999993</v>
      </c>
      <c r="I195" s="46">
        <f>G195*'Input Data'!$B$7</f>
        <v>-876.11874999999964</v>
      </c>
      <c r="J195" s="46">
        <f>IF(F195=0,0,'Input Data'!$B$11*'Input Data'!$B$7*9.81)</f>
        <v>103.13669925000001</v>
      </c>
      <c r="K195" s="46">
        <f>'Input Data'!$B$10*'Input Data'!$B$9*'Input Data'!$B$13*WLTC_class_3!F195^2</f>
        <v>20.073467106000006</v>
      </c>
      <c r="L195" s="46">
        <f t="shared" si="33"/>
        <v>-752.90858364399969</v>
      </c>
      <c r="M195" s="46">
        <f t="shared" si="34"/>
        <v>-3952.7700641309984</v>
      </c>
      <c r="N195" s="46">
        <f t="shared" si="40"/>
        <v>0.12427473298601081</v>
      </c>
      <c r="O195" s="46">
        <f t="shared" si="41"/>
        <v>7.7381259408590086E-2</v>
      </c>
      <c r="P195" s="46">
        <f t="shared" si="35"/>
        <v>-3952.7700641309984</v>
      </c>
      <c r="Q195" s="46">
        <f t="shared" si="44"/>
        <v>7.7488329818874878E-3</v>
      </c>
      <c r="R195" s="46">
        <f t="shared" si="36"/>
        <v>2.3988190416662926E-2</v>
      </c>
      <c r="S195" s="46">
        <f t="shared" si="37"/>
        <v>5.4166881586013058E-2</v>
      </c>
      <c r="U195">
        <f t="shared" si="29"/>
        <v>0</v>
      </c>
      <c r="V195">
        <f t="shared" si="30"/>
        <v>18.899999999999999</v>
      </c>
      <c r="W195">
        <f t="shared" si="31"/>
        <v>5.2499999999999991</v>
      </c>
    </row>
    <row r="196" spans="2:23" x14ac:dyDescent="0.3">
      <c r="B196" s="29" t="s">
        <v>47</v>
      </c>
      <c r="C196" s="29">
        <v>188</v>
      </c>
      <c r="D196" s="29">
        <v>188</v>
      </c>
      <c r="E196" s="28">
        <v>17.100000000000001</v>
      </c>
      <c r="F196" s="45">
        <f t="shared" si="32"/>
        <v>4.75</v>
      </c>
      <c r="G196" s="46">
        <f t="shared" si="38"/>
        <v>-0.44444444444444431</v>
      </c>
      <c r="H196" s="46">
        <f t="shared" si="39"/>
        <v>-1.5999999999999996</v>
      </c>
      <c r="I196" s="46">
        <f>G196*'Input Data'!$B$7</f>
        <v>-718.86666666666645</v>
      </c>
      <c r="J196" s="46">
        <f>IF(F196=0,0,'Input Data'!$B$11*'Input Data'!$B$7*9.81)</f>
        <v>103.13669925000001</v>
      </c>
      <c r="K196" s="46">
        <f>'Input Data'!$B$10*'Input Data'!$B$9*'Input Data'!$B$13*WLTC_class_3!F196^2</f>
        <v>16.432021826000003</v>
      </c>
      <c r="L196" s="46">
        <f t="shared" si="33"/>
        <v>-599.29794559066647</v>
      </c>
      <c r="M196" s="46">
        <f t="shared" si="34"/>
        <v>-2846.6652415556659</v>
      </c>
      <c r="N196" s="46">
        <f t="shared" si="40"/>
        <v>0.12427473298601081</v>
      </c>
      <c r="O196" s="46">
        <f t="shared" si="41"/>
        <v>7.8171999753466656E-2</v>
      </c>
      <c r="P196" s="46">
        <f t="shared" si="35"/>
        <v>-2846.6652415556659</v>
      </c>
      <c r="Q196" s="46">
        <f t="shared" si="44"/>
        <v>8.5395733267640619E-3</v>
      </c>
      <c r="R196" s="46">
        <f t="shared" si="36"/>
        <v>2.4233319923574664E-2</v>
      </c>
      <c r="S196" s="46">
        <f t="shared" si="37"/>
        <v>5.4720399827426658E-2</v>
      </c>
      <c r="U196">
        <f t="shared" si="29"/>
        <v>0</v>
      </c>
      <c r="V196">
        <f t="shared" si="30"/>
        <v>17.100000000000001</v>
      </c>
      <c r="W196">
        <f t="shared" si="31"/>
        <v>4.75</v>
      </c>
    </row>
    <row r="197" spans="2:23" x14ac:dyDescent="0.3">
      <c r="B197" s="29" t="s">
        <v>47</v>
      </c>
      <c r="C197" s="29">
        <v>189</v>
      </c>
      <c r="D197" s="29">
        <v>189</v>
      </c>
      <c r="E197" s="28">
        <v>15.7</v>
      </c>
      <c r="F197" s="45">
        <f t="shared" si="32"/>
        <v>4.3611111111111107</v>
      </c>
      <c r="G197" s="46">
        <f t="shared" si="38"/>
        <v>-0.36111111111111133</v>
      </c>
      <c r="H197" s="46">
        <f t="shared" si="39"/>
        <v>-1.3000000000000007</v>
      </c>
      <c r="I197" s="46">
        <f>G197*'Input Data'!$B$7</f>
        <v>-584.07916666666699</v>
      </c>
      <c r="J197" s="46">
        <f>IF(F197=0,0,'Input Data'!$B$11*'Input Data'!$B$7*9.81)</f>
        <v>103.13669925000001</v>
      </c>
      <c r="K197" s="46">
        <f>'Input Data'!$B$10*'Input Data'!$B$9*'Input Data'!$B$13*WLTC_class_3!F197^2</f>
        <v>13.85154084980247</v>
      </c>
      <c r="L197" s="46">
        <f t="shared" si="33"/>
        <v>-467.09092656686454</v>
      </c>
      <c r="M197" s="46">
        <f t="shared" si="34"/>
        <v>-2037.0354297499368</v>
      </c>
      <c r="N197" s="46">
        <f t="shared" si="40"/>
        <v>0.12427473298601081</v>
      </c>
      <c r="O197" s="46">
        <f t="shared" si="41"/>
        <v>7.8737842928397195E-2</v>
      </c>
      <c r="P197" s="46">
        <f t="shared" si="35"/>
        <v>-2037.0354297499368</v>
      </c>
      <c r="Q197" s="46">
        <f t="shared" si="44"/>
        <v>9.1054165016946007E-3</v>
      </c>
      <c r="R197" s="46">
        <f t="shared" si="36"/>
        <v>2.440873130780313E-2</v>
      </c>
      <c r="S197" s="46">
        <f t="shared" si="37"/>
        <v>5.5116490049878029E-2</v>
      </c>
      <c r="U197">
        <f t="shared" si="29"/>
        <v>0</v>
      </c>
      <c r="V197">
        <f t="shared" si="30"/>
        <v>15.7</v>
      </c>
      <c r="W197">
        <f t="shared" si="31"/>
        <v>4.3611111111111107</v>
      </c>
    </row>
    <row r="198" spans="2:23" x14ac:dyDescent="0.3">
      <c r="B198" s="29" t="s">
        <v>47</v>
      </c>
      <c r="C198" s="29">
        <v>190</v>
      </c>
      <c r="D198" s="29">
        <v>190</v>
      </c>
      <c r="E198" s="28">
        <v>14.5</v>
      </c>
      <c r="F198" s="45">
        <f t="shared" si="32"/>
        <v>4.0277777777777777</v>
      </c>
      <c r="G198" s="46">
        <f t="shared" si="38"/>
        <v>-0.27777777777777779</v>
      </c>
      <c r="H198" s="46">
        <f t="shared" si="39"/>
        <v>-1</v>
      </c>
      <c r="I198" s="46">
        <f>G198*'Input Data'!$B$7</f>
        <v>-449.29166666666669</v>
      </c>
      <c r="J198" s="46">
        <f>IF(F198=0,0,'Input Data'!$B$11*'Input Data'!$B$7*9.81)</f>
        <v>103.13669925000001</v>
      </c>
      <c r="K198" s="46">
        <f>'Input Data'!$B$10*'Input Data'!$B$9*'Input Data'!$B$13*WLTC_class_3!F198^2</f>
        <v>11.815028859876545</v>
      </c>
      <c r="L198" s="46">
        <f t="shared" si="33"/>
        <v>-334.33993855679017</v>
      </c>
      <c r="M198" s="46">
        <f t="shared" si="34"/>
        <v>-1346.646974742627</v>
      </c>
      <c r="N198" s="46">
        <f t="shared" si="40"/>
        <v>0.12427473298601081</v>
      </c>
      <c r="O198" s="46">
        <f t="shared" si="41"/>
        <v>7.9111911532492363E-2</v>
      </c>
      <c r="P198" s="46">
        <f t="shared" si="35"/>
        <v>-1346.646974742627</v>
      </c>
      <c r="Q198" s="46">
        <f t="shared" si="44"/>
        <v>9.4794851057897755E-3</v>
      </c>
      <c r="R198" s="46">
        <f t="shared" si="36"/>
        <v>2.4524692575072633E-2</v>
      </c>
      <c r="S198" s="46">
        <f t="shared" si="37"/>
        <v>5.537833807274465E-2</v>
      </c>
      <c r="U198">
        <f t="shared" si="29"/>
        <v>0</v>
      </c>
      <c r="V198">
        <f t="shared" si="30"/>
        <v>14.5</v>
      </c>
      <c r="W198">
        <f t="shared" si="31"/>
        <v>4.0277777777777777</v>
      </c>
    </row>
    <row r="199" spans="2:23" x14ac:dyDescent="0.3">
      <c r="B199" s="29" t="s">
        <v>47</v>
      </c>
      <c r="C199" s="29">
        <v>191</v>
      </c>
      <c r="D199" s="29">
        <v>191</v>
      </c>
      <c r="E199" s="28">
        <v>13.7</v>
      </c>
      <c r="F199" s="45">
        <f t="shared" si="32"/>
        <v>3.8055555555555554</v>
      </c>
      <c r="G199" s="46">
        <f t="shared" si="38"/>
        <v>-0.22222222222222215</v>
      </c>
      <c r="H199" s="46">
        <f t="shared" si="39"/>
        <v>-0.79999999999999982</v>
      </c>
      <c r="I199" s="46">
        <f>G199*'Input Data'!$B$7</f>
        <v>-359.43333333333322</v>
      </c>
      <c r="J199" s="46">
        <f>IF(F199=0,0,'Input Data'!$B$11*'Input Data'!$B$7*9.81)</f>
        <v>103.13669925000001</v>
      </c>
      <c r="K199" s="46">
        <f>'Input Data'!$B$10*'Input Data'!$B$9*'Input Data'!$B$13*WLTC_class_3!F199^2</f>
        <v>10.547266429061729</v>
      </c>
      <c r="L199" s="46">
        <f t="shared" si="33"/>
        <v>-245.74936765427151</v>
      </c>
      <c r="M199" s="46">
        <f t="shared" si="34"/>
        <v>-935.21287135097759</v>
      </c>
      <c r="N199" s="46">
        <f t="shared" si="40"/>
        <v>0.12427473298601081</v>
      </c>
      <c r="O199" s="46">
        <f t="shared" si="41"/>
        <v>7.9371692885645412E-2</v>
      </c>
      <c r="P199" s="46">
        <f t="shared" si="35"/>
        <v>-935.21287135097759</v>
      </c>
      <c r="Q199" s="46">
        <f t="shared" si="44"/>
        <v>9.7392664589428246E-3</v>
      </c>
      <c r="R199" s="46">
        <f t="shared" si="36"/>
        <v>2.4605224794550077E-2</v>
      </c>
      <c r="S199" s="46">
        <f t="shared" si="37"/>
        <v>5.5560185019951781E-2</v>
      </c>
      <c r="U199">
        <f t="shared" si="29"/>
        <v>0</v>
      </c>
      <c r="V199">
        <f t="shared" si="30"/>
        <v>13.7</v>
      </c>
      <c r="W199">
        <f t="shared" si="31"/>
        <v>3.8055555555555554</v>
      </c>
    </row>
    <row r="200" spans="2:23" x14ac:dyDescent="0.3">
      <c r="B200" s="29" t="s">
        <v>47</v>
      </c>
      <c r="C200" s="29">
        <v>192</v>
      </c>
      <c r="D200" s="29">
        <v>192</v>
      </c>
      <c r="E200" s="28">
        <v>12.9</v>
      </c>
      <c r="F200" s="45">
        <f t="shared" si="32"/>
        <v>3.5833333333333335</v>
      </c>
      <c r="G200" s="46">
        <f t="shared" si="38"/>
        <v>-0.16666666666666657</v>
      </c>
      <c r="H200" s="46">
        <f t="shared" si="39"/>
        <v>-0.59999999999999964</v>
      </c>
      <c r="I200" s="46">
        <f>G200*'Input Data'!$B$7</f>
        <v>-269.57499999999987</v>
      </c>
      <c r="J200" s="46">
        <f>IF(F200=0,0,'Input Data'!$B$11*'Input Data'!$B$7*9.81)</f>
        <v>103.13669925000001</v>
      </c>
      <c r="K200" s="46">
        <f>'Input Data'!$B$10*'Input Data'!$B$9*'Input Data'!$B$13*WLTC_class_3!F200^2</f>
        <v>9.3514337815555582</v>
      </c>
      <c r="L200" s="46">
        <f t="shared" si="33"/>
        <v>-157.08686696844433</v>
      </c>
      <c r="M200" s="46">
        <f t="shared" si="34"/>
        <v>-562.89460663692557</v>
      </c>
      <c r="N200" s="46">
        <f t="shared" si="40"/>
        <v>0.12427473298601081</v>
      </c>
      <c r="O200" s="46">
        <f t="shared" si="41"/>
        <v>7.9528052498600108E-2</v>
      </c>
      <c r="P200" s="46">
        <f t="shared" si="35"/>
        <v>-562.89460663692557</v>
      </c>
      <c r="Q200" s="46">
        <f t="shared" si="44"/>
        <v>9.8956260718975255E-3</v>
      </c>
      <c r="R200" s="46">
        <f t="shared" si="36"/>
        <v>2.4653696274566032E-2</v>
      </c>
      <c r="S200" s="46">
        <f t="shared" si="37"/>
        <v>5.566963674902007E-2</v>
      </c>
      <c r="U200">
        <f t="shared" ref="U200:U263" si="45">IF(E200&lt;1,1,0)</f>
        <v>0</v>
      </c>
      <c r="V200">
        <f t="shared" ref="V200:V263" si="46">IF(U200=1,"",E200)</f>
        <v>12.9</v>
      </c>
      <c r="W200">
        <f t="shared" ref="W200:W263" si="47">E200/3.6</f>
        <v>3.5833333333333335</v>
      </c>
    </row>
    <row r="201" spans="2:23" x14ac:dyDescent="0.3">
      <c r="B201" s="29" t="s">
        <v>47</v>
      </c>
      <c r="C201" s="29">
        <v>193</v>
      </c>
      <c r="D201" s="29">
        <v>193</v>
      </c>
      <c r="E201" s="28">
        <v>12.5</v>
      </c>
      <c r="F201" s="45">
        <f t="shared" ref="F201:F264" si="48">E201*1000/3600</f>
        <v>3.4722222222222223</v>
      </c>
      <c r="G201" s="46">
        <f t="shared" si="38"/>
        <v>-9.7222222222222363E-2</v>
      </c>
      <c r="H201" s="46">
        <f t="shared" si="39"/>
        <v>-0.35000000000000053</v>
      </c>
      <c r="I201" s="46">
        <f>G201*'Input Data'!$B$7</f>
        <v>-157.25208333333356</v>
      </c>
      <c r="J201" s="46">
        <f>IF(F201=0,0,'Input Data'!$B$11*'Input Data'!$B$7*9.81)</f>
        <v>103.13669925000001</v>
      </c>
      <c r="K201" s="46">
        <f>'Input Data'!$B$10*'Input Data'!$B$9*'Input Data'!$B$13*WLTC_class_3!F201^2</f>
        <v>8.7804911265432128</v>
      </c>
      <c r="L201" s="46">
        <f t="shared" ref="L201:L264" si="49">I201+J201+K201</f>
        <v>-45.334892956790341</v>
      </c>
      <c r="M201" s="46">
        <f t="shared" ref="M201:M264" si="50">L201*F201</f>
        <v>-157.41282276663313</v>
      </c>
      <c r="N201" s="46">
        <f t="shared" si="40"/>
        <v>0.12427473298601081</v>
      </c>
      <c r="O201" s="46">
        <f t="shared" si="41"/>
        <v>7.9571778282701955E-2</v>
      </c>
      <c r="P201" s="46">
        <f t="shared" ref="P201:P264" si="51">IF(M201&lt;0,M201,"")</f>
        <v>-157.41282276663313</v>
      </c>
      <c r="Q201" s="46">
        <f t="shared" si="44"/>
        <v>9.9393518559993677E-3</v>
      </c>
      <c r="R201" s="46">
        <f t="shared" ref="R201:R264" si="52">O201*0.31</f>
        <v>2.4667251267637604E-2</v>
      </c>
      <c r="S201" s="46">
        <f t="shared" ref="S201:S264" si="53">O201*0.7</f>
        <v>5.5700244797891367E-2</v>
      </c>
      <c r="U201">
        <f t="shared" si="45"/>
        <v>0</v>
      </c>
      <c r="V201">
        <f t="shared" si="46"/>
        <v>12.5</v>
      </c>
      <c r="W201">
        <f t="shared" si="47"/>
        <v>3.4722222222222223</v>
      </c>
    </row>
    <row r="202" spans="2:23" x14ac:dyDescent="0.3">
      <c r="B202" s="29" t="s">
        <v>47</v>
      </c>
      <c r="C202" s="29">
        <v>194</v>
      </c>
      <c r="D202" s="29">
        <v>194</v>
      </c>
      <c r="E202" s="28">
        <v>12.2</v>
      </c>
      <c r="F202" s="45">
        <f t="shared" si="48"/>
        <v>3.3888888888888888</v>
      </c>
      <c r="G202" s="46">
        <f t="shared" ref="G202:G265" si="54">($E203-$E201)/2/3.6</f>
        <v>-6.9444444444444448E-2</v>
      </c>
      <c r="H202" s="46">
        <f t="shared" ref="H202:H265" si="55">($E203-$E201)/2</f>
        <v>-0.25</v>
      </c>
      <c r="I202" s="46">
        <f>G202*'Input Data'!$B$7</f>
        <v>-112.32291666666667</v>
      </c>
      <c r="J202" s="46">
        <f>IF(F202=0,0,'Input Data'!$B$11*'Input Data'!$B$7*9.81)</f>
        <v>103.13669925000001</v>
      </c>
      <c r="K202" s="46">
        <f>'Input Data'!$B$10*'Input Data'!$B$9*'Input Data'!$B$13*WLTC_class_3!F202^2</f>
        <v>8.3640851153580265</v>
      </c>
      <c r="L202" s="46">
        <f t="shared" si="49"/>
        <v>-0.82213230130863835</v>
      </c>
      <c r="M202" s="46">
        <f t="shared" si="50"/>
        <v>-2.7861150211014967</v>
      </c>
      <c r="N202" s="46">
        <f t="shared" ref="N202:N265" si="56">IF(M202&gt;0,M202/1000/3600+N201,N201)</f>
        <v>0.12427473298601081</v>
      </c>
      <c r="O202" s="46">
        <f t="shared" ref="O202:O265" si="57">IF(M202&lt;0,O201-M202/1000/3600,O201)</f>
        <v>7.9572552203541147E-2</v>
      </c>
      <c r="P202" s="46">
        <f t="shared" si="51"/>
        <v>-2.7861150211014967</v>
      </c>
      <c r="Q202" s="46">
        <f t="shared" si="44"/>
        <v>9.9401257768385633E-3</v>
      </c>
      <c r="R202" s="46">
        <f t="shared" si="52"/>
        <v>2.4667491183097755E-2</v>
      </c>
      <c r="S202" s="46">
        <f t="shared" si="53"/>
        <v>5.57007865424788E-2</v>
      </c>
      <c r="U202">
        <f t="shared" si="45"/>
        <v>0</v>
      </c>
      <c r="V202">
        <f t="shared" si="46"/>
        <v>12.2</v>
      </c>
      <c r="W202">
        <f t="shared" si="47"/>
        <v>3.3888888888888884</v>
      </c>
    </row>
    <row r="203" spans="2:23" x14ac:dyDescent="0.3">
      <c r="B203" s="29" t="s">
        <v>47</v>
      </c>
      <c r="C203" s="29">
        <v>195</v>
      </c>
      <c r="D203" s="29">
        <v>195</v>
      </c>
      <c r="E203" s="28">
        <v>12</v>
      </c>
      <c r="F203" s="45">
        <f t="shared" si="48"/>
        <v>3.3333333333333335</v>
      </c>
      <c r="G203" s="46">
        <f t="shared" si="54"/>
        <v>-2.7777777777777679E-2</v>
      </c>
      <c r="H203" s="46">
        <f t="shared" si="55"/>
        <v>-9.9999999999999645E-2</v>
      </c>
      <c r="I203" s="46">
        <f>G203*'Input Data'!$B$7</f>
        <v>-44.929166666666511</v>
      </c>
      <c r="J203" s="46">
        <f>IF(F203=0,0,'Input Data'!$B$11*'Input Data'!$B$7*9.81)</f>
        <v>103.13669925000001</v>
      </c>
      <c r="K203" s="46">
        <f>'Input Data'!$B$10*'Input Data'!$B$9*'Input Data'!$B$13*WLTC_class_3!F203^2</f>
        <v>8.0921006222222243</v>
      </c>
      <c r="L203" s="46">
        <f t="shared" si="49"/>
        <v>66.299633205555722</v>
      </c>
      <c r="M203" s="46">
        <f t="shared" si="50"/>
        <v>220.99877735185242</v>
      </c>
      <c r="N203" s="46">
        <f t="shared" si="56"/>
        <v>0.12433612153527522</v>
      </c>
      <c r="O203" s="46">
        <f t="shared" si="57"/>
        <v>7.9572552203541147E-2</v>
      </c>
      <c r="P203" s="46" t="str">
        <f t="shared" si="51"/>
        <v/>
      </c>
      <c r="Q203" s="46"/>
      <c r="R203" s="46">
        <f t="shared" si="52"/>
        <v>2.4667491183097755E-2</v>
      </c>
      <c r="S203" s="46">
        <f t="shared" si="53"/>
        <v>5.57007865424788E-2</v>
      </c>
      <c r="U203">
        <f t="shared" si="45"/>
        <v>0</v>
      </c>
      <c r="V203">
        <f t="shared" si="46"/>
        <v>12</v>
      </c>
      <c r="W203">
        <f t="shared" si="47"/>
        <v>3.333333333333333</v>
      </c>
    </row>
    <row r="204" spans="2:23" x14ac:dyDescent="0.3">
      <c r="B204" s="29" t="s">
        <v>47</v>
      </c>
      <c r="C204" s="29">
        <v>196</v>
      </c>
      <c r="D204" s="29">
        <v>196</v>
      </c>
      <c r="E204" s="28">
        <v>12</v>
      </c>
      <c r="F204" s="45">
        <f t="shared" si="48"/>
        <v>3.3333333333333335</v>
      </c>
      <c r="G204" s="46">
        <f t="shared" si="54"/>
        <v>0</v>
      </c>
      <c r="H204" s="46">
        <f t="shared" si="55"/>
        <v>0</v>
      </c>
      <c r="I204" s="46">
        <f>G204*'Input Data'!$B$7</f>
        <v>0</v>
      </c>
      <c r="J204" s="46">
        <f>IF(F204=0,0,'Input Data'!$B$11*'Input Data'!$B$7*9.81)</f>
        <v>103.13669925000001</v>
      </c>
      <c r="K204" s="46">
        <f>'Input Data'!$B$10*'Input Data'!$B$9*'Input Data'!$B$13*WLTC_class_3!F204^2</f>
        <v>8.0921006222222243</v>
      </c>
      <c r="L204" s="46">
        <f t="shared" si="49"/>
        <v>111.22879987222223</v>
      </c>
      <c r="M204" s="46">
        <f t="shared" si="50"/>
        <v>370.76266624074077</v>
      </c>
      <c r="N204" s="46">
        <f t="shared" si="56"/>
        <v>0.12443911116478654</v>
      </c>
      <c r="O204" s="46">
        <f t="shared" si="57"/>
        <v>7.9572552203541147E-2</v>
      </c>
      <c r="P204" s="46" t="str">
        <f t="shared" si="51"/>
        <v/>
      </c>
      <c r="Q204" s="46"/>
      <c r="R204" s="46">
        <f t="shared" si="52"/>
        <v>2.4667491183097755E-2</v>
      </c>
      <c r="S204" s="46">
        <f t="shared" si="53"/>
        <v>5.57007865424788E-2</v>
      </c>
      <c r="U204">
        <f t="shared" si="45"/>
        <v>0</v>
      </c>
      <c r="V204">
        <f t="shared" si="46"/>
        <v>12</v>
      </c>
      <c r="W204">
        <f t="shared" si="47"/>
        <v>3.333333333333333</v>
      </c>
    </row>
    <row r="205" spans="2:23" x14ac:dyDescent="0.3">
      <c r="B205" s="29" t="s">
        <v>47</v>
      </c>
      <c r="C205" s="29">
        <v>197</v>
      </c>
      <c r="D205" s="29">
        <v>197</v>
      </c>
      <c r="E205" s="28">
        <v>12</v>
      </c>
      <c r="F205" s="45">
        <f t="shared" si="48"/>
        <v>3.3333333333333335</v>
      </c>
      <c r="G205" s="46">
        <f t="shared" si="54"/>
        <v>0</v>
      </c>
      <c r="H205" s="46">
        <f t="shared" si="55"/>
        <v>0</v>
      </c>
      <c r="I205" s="46">
        <f>G205*'Input Data'!$B$7</f>
        <v>0</v>
      </c>
      <c r="J205" s="46">
        <f>IF(F205=0,0,'Input Data'!$B$11*'Input Data'!$B$7*9.81)</f>
        <v>103.13669925000001</v>
      </c>
      <c r="K205" s="46">
        <f>'Input Data'!$B$10*'Input Data'!$B$9*'Input Data'!$B$13*WLTC_class_3!F205^2</f>
        <v>8.0921006222222243</v>
      </c>
      <c r="L205" s="46">
        <f t="shared" si="49"/>
        <v>111.22879987222223</v>
      </c>
      <c r="M205" s="46">
        <f t="shared" si="50"/>
        <v>370.76266624074077</v>
      </c>
      <c r="N205" s="46">
        <f t="shared" si="56"/>
        <v>0.12454210079429785</v>
      </c>
      <c r="O205" s="46">
        <f t="shared" si="57"/>
        <v>7.9572552203541147E-2</v>
      </c>
      <c r="P205" s="46" t="str">
        <f t="shared" si="51"/>
        <v/>
      </c>
      <c r="Q205" s="46"/>
      <c r="R205" s="46">
        <f t="shared" si="52"/>
        <v>2.4667491183097755E-2</v>
      </c>
      <c r="S205" s="46">
        <f t="shared" si="53"/>
        <v>5.57007865424788E-2</v>
      </c>
      <c r="U205">
        <f t="shared" si="45"/>
        <v>0</v>
      </c>
      <c r="V205">
        <f t="shared" si="46"/>
        <v>12</v>
      </c>
      <c r="W205">
        <f t="shared" si="47"/>
        <v>3.333333333333333</v>
      </c>
    </row>
    <row r="206" spans="2:23" x14ac:dyDescent="0.3">
      <c r="B206" s="29" t="s">
        <v>47</v>
      </c>
      <c r="C206" s="29">
        <v>198</v>
      </c>
      <c r="D206" s="29">
        <v>198</v>
      </c>
      <c r="E206" s="28">
        <v>12</v>
      </c>
      <c r="F206" s="45">
        <f t="shared" si="48"/>
        <v>3.3333333333333335</v>
      </c>
      <c r="G206" s="46">
        <f t="shared" si="54"/>
        <v>6.9444444444444448E-2</v>
      </c>
      <c r="H206" s="46">
        <f t="shared" si="55"/>
        <v>0.25</v>
      </c>
      <c r="I206" s="46">
        <f>G206*'Input Data'!$B$7</f>
        <v>112.32291666666667</v>
      </c>
      <c r="J206" s="46">
        <f>IF(F206=0,0,'Input Data'!$B$11*'Input Data'!$B$7*9.81)</f>
        <v>103.13669925000001</v>
      </c>
      <c r="K206" s="46">
        <f>'Input Data'!$B$10*'Input Data'!$B$9*'Input Data'!$B$13*WLTC_class_3!F206^2</f>
        <v>8.0921006222222243</v>
      </c>
      <c r="L206" s="46">
        <f t="shared" si="49"/>
        <v>223.55171653888891</v>
      </c>
      <c r="M206" s="46">
        <f t="shared" si="50"/>
        <v>745.17238846296311</v>
      </c>
      <c r="N206" s="46">
        <f t="shared" si="56"/>
        <v>0.12474909312442645</v>
      </c>
      <c r="O206" s="46">
        <f t="shared" si="57"/>
        <v>7.9572552203541147E-2</v>
      </c>
      <c r="P206" s="46" t="str">
        <f t="shared" si="51"/>
        <v/>
      </c>
      <c r="Q206" s="46"/>
      <c r="R206" s="46">
        <f t="shared" si="52"/>
        <v>2.4667491183097755E-2</v>
      </c>
      <c r="S206" s="46">
        <f t="shared" si="53"/>
        <v>5.57007865424788E-2</v>
      </c>
      <c r="U206">
        <f t="shared" si="45"/>
        <v>0</v>
      </c>
      <c r="V206">
        <f t="shared" si="46"/>
        <v>12</v>
      </c>
      <c r="W206">
        <f t="shared" si="47"/>
        <v>3.333333333333333</v>
      </c>
    </row>
    <row r="207" spans="2:23" x14ac:dyDescent="0.3">
      <c r="B207" s="29" t="s">
        <v>47</v>
      </c>
      <c r="C207" s="29">
        <v>199</v>
      </c>
      <c r="D207" s="29">
        <v>199</v>
      </c>
      <c r="E207" s="28">
        <v>12.5</v>
      </c>
      <c r="F207" s="45">
        <f t="shared" si="48"/>
        <v>3.4722222222222223</v>
      </c>
      <c r="G207" s="46">
        <f t="shared" si="54"/>
        <v>0.1388888888888889</v>
      </c>
      <c r="H207" s="46">
        <f t="shared" si="55"/>
        <v>0.5</v>
      </c>
      <c r="I207" s="46">
        <f>G207*'Input Data'!$B$7</f>
        <v>224.64583333333334</v>
      </c>
      <c r="J207" s="46">
        <f>IF(F207=0,0,'Input Data'!$B$11*'Input Data'!$B$7*9.81)</f>
        <v>103.13669925000001</v>
      </c>
      <c r="K207" s="46">
        <f>'Input Data'!$B$10*'Input Data'!$B$9*'Input Data'!$B$13*WLTC_class_3!F207^2</f>
        <v>8.7804911265432128</v>
      </c>
      <c r="L207" s="46">
        <f t="shared" si="49"/>
        <v>336.56302370987657</v>
      </c>
      <c r="M207" s="46">
        <f t="shared" si="50"/>
        <v>1168.6216101037382</v>
      </c>
      <c r="N207" s="46">
        <f t="shared" si="56"/>
        <v>0.12507371023834415</v>
      </c>
      <c r="O207" s="46">
        <f t="shared" si="57"/>
        <v>7.9572552203541147E-2</v>
      </c>
      <c r="P207" s="46" t="str">
        <f t="shared" si="51"/>
        <v/>
      </c>
      <c r="Q207" s="46"/>
      <c r="R207" s="46">
        <f t="shared" si="52"/>
        <v>2.4667491183097755E-2</v>
      </c>
      <c r="S207" s="46">
        <f t="shared" si="53"/>
        <v>5.57007865424788E-2</v>
      </c>
      <c r="U207">
        <f t="shared" si="45"/>
        <v>0</v>
      </c>
      <c r="V207">
        <f t="shared" si="46"/>
        <v>12.5</v>
      </c>
      <c r="W207">
        <f t="shared" si="47"/>
        <v>3.4722222222222223</v>
      </c>
    </row>
    <row r="208" spans="2:23" x14ac:dyDescent="0.3">
      <c r="B208" s="29" t="s">
        <v>47</v>
      </c>
      <c r="C208" s="29">
        <v>200</v>
      </c>
      <c r="D208" s="29">
        <v>200</v>
      </c>
      <c r="E208" s="28">
        <v>13</v>
      </c>
      <c r="F208" s="45">
        <f t="shared" si="48"/>
        <v>3.6111111111111112</v>
      </c>
      <c r="G208" s="46">
        <f t="shared" si="54"/>
        <v>0.20833333333333331</v>
      </c>
      <c r="H208" s="46">
        <f t="shared" si="55"/>
        <v>0.75</v>
      </c>
      <c r="I208" s="46">
        <f>G208*'Input Data'!$B$7</f>
        <v>336.96875</v>
      </c>
      <c r="J208" s="46">
        <f>IF(F208=0,0,'Input Data'!$B$11*'Input Data'!$B$7*9.81)</f>
        <v>103.13669925000001</v>
      </c>
      <c r="K208" s="46">
        <f>'Input Data'!$B$10*'Input Data'!$B$9*'Input Data'!$B$13*WLTC_class_3!F208^2</f>
        <v>9.496979202469138</v>
      </c>
      <c r="L208" s="46">
        <f t="shared" si="49"/>
        <v>449.60242845246916</v>
      </c>
      <c r="M208" s="46">
        <f t="shared" si="50"/>
        <v>1623.5643249672498</v>
      </c>
      <c r="N208" s="46">
        <f t="shared" si="56"/>
        <v>0.12552470032861285</v>
      </c>
      <c r="O208" s="46">
        <f t="shared" si="57"/>
        <v>7.9572552203541147E-2</v>
      </c>
      <c r="P208" s="46" t="str">
        <f t="shared" si="51"/>
        <v/>
      </c>
      <c r="Q208" s="46"/>
      <c r="R208" s="46">
        <f t="shared" si="52"/>
        <v>2.4667491183097755E-2</v>
      </c>
      <c r="S208" s="46">
        <f t="shared" si="53"/>
        <v>5.57007865424788E-2</v>
      </c>
      <c r="U208">
        <f t="shared" si="45"/>
        <v>0</v>
      </c>
      <c r="V208">
        <f t="shared" si="46"/>
        <v>13</v>
      </c>
      <c r="W208">
        <f t="shared" si="47"/>
        <v>3.6111111111111112</v>
      </c>
    </row>
    <row r="209" spans="2:23" x14ac:dyDescent="0.3">
      <c r="B209" s="29" t="s">
        <v>47</v>
      </c>
      <c r="C209" s="29">
        <v>201</v>
      </c>
      <c r="D209" s="29">
        <v>201</v>
      </c>
      <c r="E209" s="28">
        <v>14</v>
      </c>
      <c r="F209" s="45">
        <f t="shared" si="48"/>
        <v>3.8888888888888888</v>
      </c>
      <c r="G209" s="46">
        <f t="shared" si="54"/>
        <v>0.27777777777777779</v>
      </c>
      <c r="H209" s="46">
        <f t="shared" si="55"/>
        <v>1</v>
      </c>
      <c r="I209" s="46">
        <f>G209*'Input Data'!$B$7</f>
        <v>449.29166666666669</v>
      </c>
      <c r="J209" s="46">
        <f>IF(F209=0,0,'Input Data'!$B$11*'Input Data'!$B$7*9.81)</f>
        <v>103.13669925000001</v>
      </c>
      <c r="K209" s="46">
        <f>'Input Data'!$B$10*'Input Data'!$B$9*'Input Data'!$B$13*WLTC_class_3!F209^2</f>
        <v>11.014248069135803</v>
      </c>
      <c r="L209" s="46">
        <f t="shared" si="49"/>
        <v>563.4426139858025</v>
      </c>
      <c r="M209" s="46">
        <f t="shared" si="50"/>
        <v>2191.1657210558988</v>
      </c>
      <c r="N209" s="46">
        <f t="shared" si="56"/>
        <v>0.12613335747335061</v>
      </c>
      <c r="O209" s="46">
        <f t="shared" si="57"/>
        <v>7.9572552203541147E-2</v>
      </c>
      <c r="P209" s="46" t="str">
        <f t="shared" si="51"/>
        <v/>
      </c>
      <c r="Q209" s="46"/>
      <c r="R209" s="46">
        <f t="shared" si="52"/>
        <v>2.4667491183097755E-2</v>
      </c>
      <c r="S209" s="46">
        <f t="shared" si="53"/>
        <v>5.57007865424788E-2</v>
      </c>
      <c r="U209">
        <f t="shared" si="45"/>
        <v>0</v>
      </c>
      <c r="V209">
        <f t="shared" si="46"/>
        <v>14</v>
      </c>
      <c r="W209">
        <f t="shared" si="47"/>
        <v>3.8888888888888888</v>
      </c>
    </row>
    <row r="210" spans="2:23" x14ac:dyDescent="0.3">
      <c r="B210" s="29" t="s">
        <v>47</v>
      </c>
      <c r="C210" s="29">
        <v>202</v>
      </c>
      <c r="D210" s="29">
        <v>202</v>
      </c>
      <c r="E210" s="28">
        <v>15</v>
      </c>
      <c r="F210" s="45">
        <f t="shared" si="48"/>
        <v>4.166666666666667</v>
      </c>
      <c r="G210" s="46">
        <f t="shared" si="54"/>
        <v>0.34722222222222221</v>
      </c>
      <c r="H210" s="46">
        <f t="shared" si="55"/>
        <v>1.25</v>
      </c>
      <c r="I210" s="46">
        <f>G210*'Input Data'!$B$7</f>
        <v>561.61458333333337</v>
      </c>
      <c r="J210" s="46">
        <f>IF(F210=0,0,'Input Data'!$B$11*'Input Data'!$B$7*9.81)</f>
        <v>103.13669925000001</v>
      </c>
      <c r="K210" s="46">
        <f>'Input Data'!$B$10*'Input Data'!$B$9*'Input Data'!$B$13*WLTC_class_3!F210^2</f>
        <v>12.643907222222227</v>
      </c>
      <c r="L210" s="46">
        <f t="shared" si="49"/>
        <v>677.39518980555556</v>
      </c>
      <c r="M210" s="46">
        <f t="shared" si="50"/>
        <v>2822.4799575231482</v>
      </c>
      <c r="N210" s="46">
        <f t="shared" si="56"/>
        <v>0.1269173796837737</v>
      </c>
      <c r="O210" s="46">
        <f t="shared" si="57"/>
        <v>7.9572552203541147E-2</v>
      </c>
      <c r="P210" s="46" t="str">
        <f t="shared" si="51"/>
        <v/>
      </c>
      <c r="Q210" s="46"/>
      <c r="R210" s="46">
        <f t="shared" si="52"/>
        <v>2.4667491183097755E-2</v>
      </c>
      <c r="S210" s="46">
        <f t="shared" si="53"/>
        <v>5.57007865424788E-2</v>
      </c>
      <c r="U210">
        <f t="shared" si="45"/>
        <v>0</v>
      </c>
      <c r="V210">
        <f t="shared" si="46"/>
        <v>15</v>
      </c>
      <c r="W210">
        <f t="shared" si="47"/>
        <v>4.166666666666667</v>
      </c>
    </row>
    <row r="211" spans="2:23" x14ac:dyDescent="0.3">
      <c r="B211" s="29" t="s">
        <v>47</v>
      </c>
      <c r="C211" s="29">
        <v>203</v>
      </c>
      <c r="D211" s="29">
        <v>203</v>
      </c>
      <c r="E211" s="28">
        <v>16.5</v>
      </c>
      <c r="F211" s="45">
        <f t="shared" si="48"/>
        <v>4.583333333333333</v>
      </c>
      <c r="G211" s="46">
        <f t="shared" si="54"/>
        <v>0.55555555555555558</v>
      </c>
      <c r="H211" s="46">
        <f t="shared" si="55"/>
        <v>2</v>
      </c>
      <c r="I211" s="46">
        <f>G211*'Input Data'!$B$7</f>
        <v>898.58333333333337</v>
      </c>
      <c r="J211" s="46">
        <f>IF(F211=0,0,'Input Data'!$B$11*'Input Data'!$B$7*9.81)</f>
        <v>103.13669925000001</v>
      </c>
      <c r="K211" s="46">
        <f>'Input Data'!$B$10*'Input Data'!$B$9*'Input Data'!$B$13*WLTC_class_3!F211^2</f>
        <v>15.299127738888892</v>
      </c>
      <c r="L211" s="46">
        <f t="shared" si="49"/>
        <v>1017.0191603222222</v>
      </c>
      <c r="M211" s="46">
        <f t="shared" si="50"/>
        <v>4661.3378181435182</v>
      </c>
      <c r="N211" s="46">
        <f t="shared" si="56"/>
        <v>0.12821219574436912</v>
      </c>
      <c r="O211" s="46">
        <f t="shared" si="57"/>
        <v>7.9572552203541147E-2</v>
      </c>
      <c r="P211" s="46" t="str">
        <f t="shared" si="51"/>
        <v/>
      </c>
      <c r="Q211" s="46"/>
      <c r="R211" s="46">
        <f t="shared" si="52"/>
        <v>2.4667491183097755E-2</v>
      </c>
      <c r="S211" s="46">
        <f t="shared" si="53"/>
        <v>5.57007865424788E-2</v>
      </c>
      <c r="U211">
        <f t="shared" si="45"/>
        <v>0</v>
      </c>
      <c r="V211">
        <f t="shared" si="46"/>
        <v>16.5</v>
      </c>
      <c r="W211">
        <f t="shared" si="47"/>
        <v>4.583333333333333</v>
      </c>
    </row>
    <row r="212" spans="2:23" x14ac:dyDescent="0.3">
      <c r="B212" s="29" t="s">
        <v>47</v>
      </c>
      <c r="C212" s="29">
        <v>204</v>
      </c>
      <c r="D212" s="29">
        <v>204</v>
      </c>
      <c r="E212" s="28">
        <v>19</v>
      </c>
      <c r="F212" s="45">
        <f t="shared" si="48"/>
        <v>5.2777777777777777</v>
      </c>
      <c r="G212" s="46">
        <f t="shared" si="54"/>
        <v>0.65277777777777768</v>
      </c>
      <c r="H212" s="46">
        <f t="shared" si="55"/>
        <v>2.3499999999999996</v>
      </c>
      <c r="I212" s="46">
        <f>G212*'Input Data'!$B$7</f>
        <v>1055.8354166666666</v>
      </c>
      <c r="J212" s="46">
        <f>IF(F212=0,0,'Input Data'!$B$11*'Input Data'!$B$7*9.81)</f>
        <v>103.13669925000001</v>
      </c>
      <c r="K212" s="46">
        <f>'Input Data'!$B$10*'Input Data'!$B$9*'Input Data'!$B$13*WLTC_class_3!F212^2</f>
        <v>20.286446698765435</v>
      </c>
      <c r="L212" s="46">
        <f t="shared" si="49"/>
        <v>1179.2585626154321</v>
      </c>
      <c r="M212" s="46">
        <f t="shared" si="50"/>
        <v>6223.8646360258917</v>
      </c>
      <c r="N212" s="46">
        <f t="shared" si="56"/>
        <v>0.12994104703215409</v>
      </c>
      <c r="O212" s="46">
        <f t="shared" si="57"/>
        <v>7.9572552203541147E-2</v>
      </c>
      <c r="P212" s="46" t="str">
        <f t="shared" si="51"/>
        <v/>
      </c>
      <c r="Q212" s="46"/>
      <c r="R212" s="46">
        <f t="shared" si="52"/>
        <v>2.4667491183097755E-2</v>
      </c>
      <c r="S212" s="46">
        <f t="shared" si="53"/>
        <v>5.57007865424788E-2</v>
      </c>
      <c r="U212">
        <f t="shared" si="45"/>
        <v>0</v>
      </c>
      <c r="V212">
        <f t="shared" si="46"/>
        <v>19</v>
      </c>
      <c r="W212">
        <f t="shared" si="47"/>
        <v>5.2777777777777777</v>
      </c>
    </row>
    <row r="213" spans="2:23" x14ac:dyDescent="0.3">
      <c r="B213" s="29" t="s">
        <v>47</v>
      </c>
      <c r="C213" s="29">
        <v>205</v>
      </c>
      <c r="D213" s="29">
        <v>205</v>
      </c>
      <c r="E213" s="28">
        <v>21.2</v>
      </c>
      <c r="F213" s="45">
        <f t="shared" si="48"/>
        <v>5.8888888888888893</v>
      </c>
      <c r="G213" s="46">
        <f t="shared" si="54"/>
        <v>0.66666666666666674</v>
      </c>
      <c r="H213" s="46">
        <f t="shared" si="55"/>
        <v>2.4000000000000004</v>
      </c>
      <c r="I213" s="46">
        <f>G213*'Input Data'!$B$7</f>
        <v>1078.3000000000002</v>
      </c>
      <c r="J213" s="46">
        <f>IF(F213=0,0,'Input Data'!$B$11*'Input Data'!$B$7*9.81)</f>
        <v>103.13669925000001</v>
      </c>
      <c r="K213" s="46">
        <f>'Input Data'!$B$10*'Input Data'!$B$9*'Input Data'!$B$13*WLTC_class_3!F213^2</f>
        <v>25.256345164246923</v>
      </c>
      <c r="L213" s="46">
        <f t="shared" si="49"/>
        <v>1206.6930444142472</v>
      </c>
      <c r="M213" s="46">
        <f t="shared" si="50"/>
        <v>7106.0812615505674</v>
      </c>
      <c r="N213" s="46">
        <f t="shared" si="56"/>
        <v>0.13191495849369592</v>
      </c>
      <c r="O213" s="46">
        <f t="shared" si="57"/>
        <v>7.9572552203541147E-2</v>
      </c>
      <c r="P213" s="46" t="str">
        <f t="shared" si="51"/>
        <v/>
      </c>
      <c r="Q213" s="46"/>
      <c r="R213" s="46">
        <f t="shared" si="52"/>
        <v>2.4667491183097755E-2</v>
      </c>
      <c r="S213" s="46">
        <f t="shared" si="53"/>
        <v>5.57007865424788E-2</v>
      </c>
      <c r="U213">
        <f t="shared" si="45"/>
        <v>0</v>
      </c>
      <c r="V213">
        <f t="shared" si="46"/>
        <v>21.2</v>
      </c>
      <c r="W213">
        <f t="shared" si="47"/>
        <v>5.8888888888888884</v>
      </c>
    </row>
    <row r="214" spans="2:23" x14ac:dyDescent="0.3">
      <c r="B214" s="29" t="s">
        <v>47</v>
      </c>
      <c r="C214" s="29">
        <v>206</v>
      </c>
      <c r="D214" s="29">
        <v>206</v>
      </c>
      <c r="E214" s="28">
        <v>23.8</v>
      </c>
      <c r="F214" s="45">
        <f t="shared" si="48"/>
        <v>6.6111111111111107</v>
      </c>
      <c r="G214" s="46">
        <f t="shared" si="54"/>
        <v>0.79166666666666652</v>
      </c>
      <c r="H214" s="46">
        <f t="shared" si="55"/>
        <v>2.8499999999999996</v>
      </c>
      <c r="I214" s="46">
        <f>G214*'Input Data'!$B$7</f>
        <v>1280.4812499999998</v>
      </c>
      <c r="J214" s="46">
        <f>IF(F214=0,0,'Input Data'!$B$11*'Input Data'!$B$7*9.81)</f>
        <v>103.13669925000001</v>
      </c>
      <c r="K214" s="46">
        <f>'Input Data'!$B$10*'Input Data'!$B$9*'Input Data'!$B$13*WLTC_class_3!F214^2</f>
        <v>31.83117691980247</v>
      </c>
      <c r="L214" s="46">
        <f t="shared" si="49"/>
        <v>1415.4491261698022</v>
      </c>
      <c r="M214" s="46">
        <f t="shared" si="50"/>
        <v>9357.6914452336914</v>
      </c>
      <c r="N214" s="46">
        <f t="shared" si="56"/>
        <v>0.13451431722848306</v>
      </c>
      <c r="O214" s="46">
        <f t="shared" si="57"/>
        <v>7.9572552203541147E-2</v>
      </c>
      <c r="P214" s="46" t="str">
        <f t="shared" si="51"/>
        <v/>
      </c>
      <c r="Q214" s="46"/>
      <c r="R214" s="46">
        <f t="shared" si="52"/>
        <v>2.4667491183097755E-2</v>
      </c>
      <c r="S214" s="46">
        <f t="shared" si="53"/>
        <v>5.57007865424788E-2</v>
      </c>
      <c r="U214">
        <f t="shared" si="45"/>
        <v>0</v>
      </c>
      <c r="V214">
        <f t="shared" si="46"/>
        <v>23.8</v>
      </c>
      <c r="W214">
        <f t="shared" si="47"/>
        <v>6.6111111111111107</v>
      </c>
    </row>
    <row r="215" spans="2:23" x14ac:dyDescent="0.3">
      <c r="B215" s="29" t="s">
        <v>47</v>
      </c>
      <c r="C215" s="29">
        <v>207</v>
      </c>
      <c r="D215" s="29">
        <v>207</v>
      </c>
      <c r="E215" s="28">
        <v>26.9</v>
      </c>
      <c r="F215" s="45">
        <f t="shared" si="48"/>
        <v>7.4722222222222223</v>
      </c>
      <c r="G215" s="46">
        <f t="shared" si="54"/>
        <v>0.80555555555555558</v>
      </c>
      <c r="H215" s="46">
        <f t="shared" si="55"/>
        <v>2.9000000000000004</v>
      </c>
      <c r="I215" s="46">
        <f>G215*'Input Data'!$B$7</f>
        <v>1302.9458333333334</v>
      </c>
      <c r="J215" s="46">
        <f>IF(F215=0,0,'Input Data'!$B$11*'Input Data'!$B$7*9.81)</f>
        <v>103.13669925000001</v>
      </c>
      <c r="K215" s="46">
        <f>'Input Data'!$B$10*'Input Data'!$B$9*'Input Data'!$B$13*WLTC_class_3!F215^2</f>
        <v>40.663367578098779</v>
      </c>
      <c r="L215" s="46">
        <f t="shared" si="49"/>
        <v>1446.7459001614322</v>
      </c>
      <c r="M215" s="46">
        <f t="shared" si="50"/>
        <v>10810.406865095147</v>
      </c>
      <c r="N215" s="46">
        <f t="shared" si="56"/>
        <v>0.13751720802434284</v>
      </c>
      <c r="O215" s="46">
        <f t="shared" si="57"/>
        <v>7.9572552203541147E-2</v>
      </c>
      <c r="P215" s="46" t="str">
        <f t="shared" si="51"/>
        <v/>
      </c>
      <c r="Q215" s="46"/>
      <c r="R215" s="46">
        <f t="shared" si="52"/>
        <v>2.4667491183097755E-2</v>
      </c>
      <c r="S215" s="46">
        <f t="shared" si="53"/>
        <v>5.57007865424788E-2</v>
      </c>
      <c r="U215">
        <f t="shared" si="45"/>
        <v>0</v>
      </c>
      <c r="V215">
        <f t="shared" si="46"/>
        <v>26.9</v>
      </c>
      <c r="W215">
        <f t="shared" si="47"/>
        <v>7.4722222222222214</v>
      </c>
    </row>
    <row r="216" spans="2:23" x14ac:dyDescent="0.3">
      <c r="B216" s="29" t="s">
        <v>47</v>
      </c>
      <c r="C216" s="29">
        <v>208</v>
      </c>
      <c r="D216" s="29">
        <v>208</v>
      </c>
      <c r="E216" s="28">
        <v>29.6</v>
      </c>
      <c r="F216" s="45">
        <f t="shared" si="48"/>
        <v>8.2222222222222214</v>
      </c>
      <c r="G216" s="46">
        <f t="shared" si="54"/>
        <v>0.70833333333333348</v>
      </c>
      <c r="H216" s="46">
        <f t="shared" si="55"/>
        <v>2.5500000000000007</v>
      </c>
      <c r="I216" s="46">
        <f>G216*'Input Data'!$B$7</f>
        <v>1145.6937500000004</v>
      </c>
      <c r="J216" s="46">
        <f>IF(F216=0,0,'Input Data'!$B$11*'Input Data'!$B$7*9.81)</f>
        <v>103.13669925000001</v>
      </c>
      <c r="K216" s="46">
        <f>'Input Data'!$B$10*'Input Data'!$B$9*'Input Data'!$B$13*WLTC_class_3!F216^2</f>
        <v>49.235936674765433</v>
      </c>
      <c r="L216" s="46">
        <f t="shared" si="49"/>
        <v>1298.0663859247659</v>
      </c>
      <c r="M216" s="46">
        <f t="shared" si="50"/>
        <v>10672.990284270296</v>
      </c>
      <c r="N216" s="46">
        <f t="shared" si="56"/>
        <v>0.14048192754775124</v>
      </c>
      <c r="O216" s="46">
        <f t="shared" si="57"/>
        <v>7.9572552203541147E-2</v>
      </c>
      <c r="P216" s="46" t="str">
        <f t="shared" si="51"/>
        <v/>
      </c>
      <c r="Q216" s="46"/>
      <c r="R216" s="46">
        <f t="shared" si="52"/>
        <v>2.4667491183097755E-2</v>
      </c>
      <c r="S216" s="46">
        <f t="shared" si="53"/>
        <v>5.57007865424788E-2</v>
      </c>
      <c r="U216">
        <f t="shared" si="45"/>
        <v>0</v>
      </c>
      <c r="V216">
        <f t="shared" si="46"/>
        <v>29.6</v>
      </c>
      <c r="W216">
        <f t="shared" si="47"/>
        <v>8.2222222222222232</v>
      </c>
    </row>
    <row r="217" spans="2:23" x14ac:dyDescent="0.3">
      <c r="B217" s="29" t="s">
        <v>47</v>
      </c>
      <c r="C217" s="29">
        <v>209</v>
      </c>
      <c r="D217" s="29">
        <v>209</v>
      </c>
      <c r="E217" s="28">
        <v>32</v>
      </c>
      <c r="F217" s="45">
        <f t="shared" si="48"/>
        <v>8.8888888888888893</v>
      </c>
      <c r="G217" s="46">
        <f t="shared" si="54"/>
        <v>0.7777777777777779</v>
      </c>
      <c r="H217" s="46">
        <f t="shared" si="55"/>
        <v>2.8000000000000007</v>
      </c>
      <c r="I217" s="46">
        <f>G217*'Input Data'!$B$7</f>
        <v>1258.0166666666669</v>
      </c>
      <c r="J217" s="46">
        <f>IF(F217=0,0,'Input Data'!$B$11*'Input Data'!$B$7*9.81)</f>
        <v>103.13669925000001</v>
      </c>
      <c r="K217" s="46">
        <f>'Input Data'!$B$10*'Input Data'!$B$9*'Input Data'!$B$13*WLTC_class_3!F217^2</f>
        <v>57.543826646913601</v>
      </c>
      <c r="L217" s="46">
        <f t="shared" si="49"/>
        <v>1418.6971925635805</v>
      </c>
      <c r="M217" s="46">
        <f t="shared" si="50"/>
        <v>12610.641711676271</v>
      </c>
      <c r="N217" s="46">
        <f t="shared" si="56"/>
        <v>0.14398488357877243</v>
      </c>
      <c r="O217" s="46">
        <f t="shared" si="57"/>
        <v>7.9572552203541147E-2</v>
      </c>
      <c r="P217" s="46" t="str">
        <f t="shared" si="51"/>
        <v/>
      </c>
      <c r="Q217" s="46"/>
      <c r="R217" s="46">
        <f t="shared" si="52"/>
        <v>2.4667491183097755E-2</v>
      </c>
      <c r="S217" s="46">
        <f t="shared" si="53"/>
        <v>5.57007865424788E-2</v>
      </c>
      <c r="U217">
        <f t="shared" si="45"/>
        <v>0</v>
      </c>
      <c r="V217">
        <f t="shared" si="46"/>
        <v>32</v>
      </c>
      <c r="W217">
        <f t="shared" si="47"/>
        <v>8.8888888888888893</v>
      </c>
    </row>
    <row r="218" spans="2:23" x14ac:dyDescent="0.3">
      <c r="B218" s="29" t="s">
        <v>47</v>
      </c>
      <c r="C218" s="29">
        <v>210</v>
      </c>
      <c r="D218" s="29">
        <v>210</v>
      </c>
      <c r="E218" s="28">
        <v>35.200000000000003</v>
      </c>
      <c r="F218" s="45">
        <f t="shared" si="48"/>
        <v>9.7777777777777786</v>
      </c>
      <c r="G218" s="46">
        <f t="shared" si="54"/>
        <v>0.76388888888888884</v>
      </c>
      <c r="H218" s="46">
        <f t="shared" si="55"/>
        <v>2.75</v>
      </c>
      <c r="I218" s="46">
        <f>G218*'Input Data'!$B$7</f>
        <v>1235.5520833333333</v>
      </c>
      <c r="J218" s="46">
        <f>IF(F218=0,0,'Input Data'!$B$11*'Input Data'!$B$7*9.81)</f>
        <v>103.13669925000001</v>
      </c>
      <c r="K218" s="46">
        <f>'Input Data'!$B$10*'Input Data'!$B$9*'Input Data'!$B$13*WLTC_class_3!F218^2</f>
        <v>69.628030242765462</v>
      </c>
      <c r="L218" s="46">
        <f t="shared" si="49"/>
        <v>1408.3168128260986</v>
      </c>
      <c r="M218" s="46">
        <f t="shared" si="50"/>
        <v>13770.208836521855</v>
      </c>
      <c r="N218" s="46">
        <f t="shared" si="56"/>
        <v>0.14780994158891739</v>
      </c>
      <c r="O218" s="46">
        <f t="shared" si="57"/>
        <v>7.9572552203541147E-2</v>
      </c>
      <c r="P218" s="46" t="str">
        <f t="shared" si="51"/>
        <v/>
      </c>
      <c r="Q218" s="46"/>
      <c r="R218" s="46">
        <f t="shared" si="52"/>
        <v>2.4667491183097755E-2</v>
      </c>
      <c r="S218" s="46">
        <f t="shared" si="53"/>
        <v>5.57007865424788E-2</v>
      </c>
      <c r="U218">
        <f t="shared" si="45"/>
        <v>0</v>
      </c>
      <c r="V218">
        <f t="shared" si="46"/>
        <v>35.200000000000003</v>
      </c>
      <c r="W218">
        <f t="shared" si="47"/>
        <v>9.7777777777777786</v>
      </c>
    </row>
    <row r="219" spans="2:23" x14ac:dyDescent="0.3">
      <c r="B219" s="29" t="s">
        <v>47</v>
      </c>
      <c r="C219" s="29">
        <v>211</v>
      </c>
      <c r="D219" s="29">
        <v>211</v>
      </c>
      <c r="E219" s="28">
        <v>37.5</v>
      </c>
      <c r="F219" s="45">
        <f t="shared" si="48"/>
        <v>10.416666666666666</v>
      </c>
      <c r="G219" s="46">
        <f t="shared" si="54"/>
        <v>0.55555555555555558</v>
      </c>
      <c r="H219" s="46">
        <f t="shared" si="55"/>
        <v>2</v>
      </c>
      <c r="I219" s="46">
        <f>G219*'Input Data'!$B$7</f>
        <v>898.58333333333337</v>
      </c>
      <c r="J219" s="46">
        <f>IF(F219=0,0,'Input Data'!$B$11*'Input Data'!$B$7*9.81)</f>
        <v>103.13669925000001</v>
      </c>
      <c r="K219" s="46">
        <f>'Input Data'!$B$10*'Input Data'!$B$9*'Input Data'!$B$13*WLTC_class_3!F219^2</f>
        <v>79.0244201388889</v>
      </c>
      <c r="L219" s="46">
        <f t="shared" si="49"/>
        <v>1080.7444527222224</v>
      </c>
      <c r="M219" s="46">
        <f t="shared" si="50"/>
        <v>11257.754715856483</v>
      </c>
      <c r="N219" s="46">
        <f t="shared" si="56"/>
        <v>0.15093709567665531</v>
      </c>
      <c r="O219" s="46">
        <f t="shared" si="57"/>
        <v>7.9572552203541147E-2</v>
      </c>
      <c r="P219" s="46" t="str">
        <f t="shared" si="51"/>
        <v/>
      </c>
      <c r="Q219" s="46"/>
      <c r="R219" s="46">
        <f t="shared" si="52"/>
        <v>2.4667491183097755E-2</v>
      </c>
      <c r="S219" s="46">
        <f t="shared" si="53"/>
        <v>5.57007865424788E-2</v>
      </c>
      <c r="U219">
        <f t="shared" si="45"/>
        <v>0</v>
      </c>
      <c r="V219">
        <f t="shared" si="46"/>
        <v>37.5</v>
      </c>
      <c r="W219">
        <f t="shared" si="47"/>
        <v>10.416666666666666</v>
      </c>
    </row>
    <row r="220" spans="2:23" x14ac:dyDescent="0.3">
      <c r="B220" s="29" t="s">
        <v>47</v>
      </c>
      <c r="C220" s="29">
        <v>212</v>
      </c>
      <c r="D220" s="29">
        <v>212</v>
      </c>
      <c r="E220" s="28">
        <v>39.200000000000003</v>
      </c>
      <c r="F220" s="45">
        <f t="shared" si="48"/>
        <v>10.888888888888889</v>
      </c>
      <c r="G220" s="46">
        <f t="shared" si="54"/>
        <v>0.41666666666666663</v>
      </c>
      <c r="H220" s="46">
        <f t="shared" si="55"/>
        <v>1.5</v>
      </c>
      <c r="I220" s="46">
        <f>G220*'Input Data'!$B$7</f>
        <v>673.9375</v>
      </c>
      <c r="J220" s="46">
        <f>IF(F220=0,0,'Input Data'!$B$11*'Input Data'!$B$7*9.81)</f>
        <v>103.13669925000001</v>
      </c>
      <c r="K220" s="46">
        <f>'Input Data'!$B$10*'Input Data'!$B$9*'Input Data'!$B$13*WLTC_class_3!F220^2</f>
        <v>86.351704862024718</v>
      </c>
      <c r="L220" s="46">
        <f t="shared" si="49"/>
        <v>863.42590411202468</v>
      </c>
      <c r="M220" s="46">
        <f t="shared" si="50"/>
        <v>9401.7487336642698</v>
      </c>
      <c r="N220" s="46">
        <f t="shared" si="56"/>
        <v>0.15354869254711762</v>
      </c>
      <c r="O220" s="46">
        <f t="shared" si="57"/>
        <v>7.9572552203541147E-2</v>
      </c>
      <c r="P220" s="46" t="str">
        <f t="shared" si="51"/>
        <v/>
      </c>
      <c r="Q220" s="46"/>
      <c r="R220" s="46">
        <f t="shared" si="52"/>
        <v>2.4667491183097755E-2</v>
      </c>
      <c r="S220" s="46">
        <f t="shared" si="53"/>
        <v>5.57007865424788E-2</v>
      </c>
      <c r="U220">
        <f t="shared" si="45"/>
        <v>0</v>
      </c>
      <c r="V220">
        <f t="shared" si="46"/>
        <v>39.200000000000003</v>
      </c>
      <c r="W220">
        <f t="shared" si="47"/>
        <v>10.888888888888889</v>
      </c>
    </row>
    <row r="221" spans="2:23" x14ac:dyDescent="0.3">
      <c r="B221" s="29" t="s">
        <v>47</v>
      </c>
      <c r="C221" s="29">
        <v>213</v>
      </c>
      <c r="D221" s="29">
        <v>213</v>
      </c>
      <c r="E221" s="28">
        <v>40.5</v>
      </c>
      <c r="F221" s="45">
        <f t="shared" si="48"/>
        <v>11.25</v>
      </c>
      <c r="G221" s="46">
        <f t="shared" si="54"/>
        <v>0.33333333333333315</v>
      </c>
      <c r="H221" s="46">
        <f t="shared" si="55"/>
        <v>1.1999999999999993</v>
      </c>
      <c r="I221" s="46">
        <f>G221*'Input Data'!$B$7</f>
        <v>539.14999999999975</v>
      </c>
      <c r="J221" s="46">
        <f>IF(F221=0,0,'Input Data'!$B$11*'Input Data'!$B$7*9.81)</f>
        <v>103.13669925000001</v>
      </c>
      <c r="K221" s="46">
        <f>'Input Data'!$B$10*'Input Data'!$B$9*'Input Data'!$B$13*WLTC_class_3!F221^2</f>
        <v>92.174083650000014</v>
      </c>
      <c r="L221" s="46">
        <f t="shared" si="49"/>
        <v>734.4607828999998</v>
      </c>
      <c r="M221" s="46">
        <f t="shared" si="50"/>
        <v>8262.6838076249969</v>
      </c>
      <c r="N221" s="46">
        <f t="shared" si="56"/>
        <v>0.15584388249368011</v>
      </c>
      <c r="O221" s="46">
        <f t="shared" si="57"/>
        <v>7.9572552203541147E-2</v>
      </c>
      <c r="P221" s="46" t="str">
        <f t="shared" si="51"/>
        <v/>
      </c>
      <c r="Q221" s="46"/>
      <c r="R221" s="46">
        <f t="shared" si="52"/>
        <v>2.4667491183097755E-2</v>
      </c>
      <c r="S221" s="46">
        <f t="shared" si="53"/>
        <v>5.57007865424788E-2</v>
      </c>
      <c r="U221">
        <f t="shared" si="45"/>
        <v>0</v>
      </c>
      <c r="V221">
        <f t="shared" si="46"/>
        <v>40.5</v>
      </c>
      <c r="W221">
        <f t="shared" si="47"/>
        <v>11.25</v>
      </c>
    </row>
    <row r="222" spans="2:23" x14ac:dyDescent="0.3">
      <c r="B222" s="29" t="s">
        <v>47</v>
      </c>
      <c r="C222" s="29">
        <v>214</v>
      </c>
      <c r="D222" s="29">
        <v>214</v>
      </c>
      <c r="E222" s="28">
        <v>41.6</v>
      </c>
      <c r="F222" s="45">
        <f t="shared" si="48"/>
        <v>11.555555555555555</v>
      </c>
      <c r="G222" s="46">
        <f t="shared" si="54"/>
        <v>0.36111111111111133</v>
      </c>
      <c r="H222" s="46">
        <f t="shared" si="55"/>
        <v>1.3000000000000007</v>
      </c>
      <c r="I222" s="46">
        <f>G222*'Input Data'!$B$7</f>
        <v>584.07916666666699</v>
      </c>
      <c r="J222" s="46">
        <f>IF(F222=0,0,'Input Data'!$B$11*'Input Data'!$B$7*9.81)</f>
        <v>103.13669925000001</v>
      </c>
      <c r="K222" s="46">
        <f>'Input Data'!$B$10*'Input Data'!$B$9*'Input Data'!$B$13*WLTC_class_3!F222^2</f>
        <v>97.249067033283964</v>
      </c>
      <c r="L222" s="46">
        <f t="shared" si="49"/>
        <v>784.46493294995093</v>
      </c>
      <c r="M222" s="46">
        <f t="shared" si="50"/>
        <v>9064.9281140883213</v>
      </c>
      <c r="N222" s="46">
        <f t="shared" si="56"/>
        <v>0.15836191808092687</v>
      </c>
      <c r="O222" s="46">
        <f t="shared" si="57"/>
        <v>7.9572552203541147E-2</v>
      </c>
      <c r="P222" s="46" t="str">
        <f t="shared" si="51"/>
        <v/>
      </c>
      <c r="Q222" s="46"/>
      <c r="R222" s="46">
        <f t="shared" si="52"/>
        <v>2.4667491183097755E-2</v>
      </c>
      <c r="S222" s="46">
        <f t="shared" si="53"/>
        <v>5.57007865424788E-2</v>
      </c>
      <c r="U222">
        <f t="shared" si="45"/>
        <v>0</v>
      </c>
      <c r="V222">
        <f t="shared" si="46"/>
        <v>41.6</v>
      </c>
      <c r="W222">
        <f t="shared" si="47"/>
        <v>11.555555555555555</v>
      </c>
    </row>
    <row r="223" spans="2:23" x14ac:dyDescent="0.3">
      <c r="B223" s="29" t="s">
        <v>47</v>
      </c>
      <c r="C223" s="29">
        <v>215</v>
      </c>
      <c r="D223" s="29">
        <v>215</v>
      </c>
      <c r="E223" s="28">
        <v>43.1</v>
      </c>
      <c r="F223" s="45">
        <f t="shared" si="48"/>
        <v>11.972222222222221</v>
      </c>
      <c r="G223" s="46">
        <f t="shared" si="54"/>
        <v>0.47222222222222199</v>
      </c>
      <c r="H223" s="46">
        <f t="shared" si="55"/>
        <v>1.6999999999999993</v>
      </c>
      <c r="I223" s="46">
        <f>G223*'Input Data'!$B$7</f>
        <v>763.79583333333301</v>
      </c>
      <c r="J223" s="46">
        <f>IF(F223=0,0,'Input Data'!$B$11*'Input Data'!$B$7*9.81)</f>
        <v>103.13669925000001</v>
      </c>
      <c r="K223" s="46">
        <f>'Input Data'!$B$10*'Input Data'!$B$9*'Input Data'!$B$13*WLTC_class_3!F223^2</f>
        <v>104.38865997809879</v>
      </c>
      <c r="L223" s="46">
        <f t="shared" si="49"/>
        <v>971.32119256143176</v>
      </c>
      <c r="M223" s="46">
        <f t="shared" si="50"/>
        <v>11628.873166499363</v>
      </c>
      <c r="N223" s="46">
        <f t="shared" si="56"/>
        <v>0.16159216062717668</v>
      </c>
      <c r="O223" s="46">
        <f t="shared" si="57"/>
        <v>7.9572552203541147E-2</v>
      </c>
      <c r="P223" s="46" t="str">
        <f t="shared" si="51"/>
        <v/>
      </c>
      <c r="Q223" s="46"/>
      <c r="R223" s="46">
        <f t="shared" si="52"/>
        <v>2.4667491183097755E-2</v>
      </c>
      <c r="S223" s="46">
        <f t="shared" si="53"/>
        <v>5.57007865424788E-2</v>
      </c>
      <c r="U223">
        <f t="shared" si="45"/>
        <v>0</v>
      </c>
      <c r="V223">
        <f t="shared" si="46"/>
        <v>43.1</v>
      </c>
      <c r="W223">
        <f t="shared" si="47"/>
        <v>11.972222222222223</v>
      </c>
    </row>
    <row r="224" spans="2:23" x14ac:dyDescent="0.3">
      <c r="B224" s="29" t="s">
        <v>47</v>
      </c>
      <c r="C224" s="29">
        <v>216</v>
      </c>
      <c r="D224" s="29">
        <v>216</v>
      </c>
      <c r="E224" s="28">
        <v>45</v>
      </c>
      <c r="F224" s="45">
        <f t="shared" si="48"/>
        <v>12.5</v>
      </c>
      <c r="G224" s="46">
        <f t="shared" si="54"/>
        <v>0.55555555555555558</v>
      </c>
      <c r="H224" s="46">
        <f t="shared" si="55"/>
        <v>2</v>
      </c>
      <c r="I224" s="46">
        <f>G224*'Input Data'!$B$7</f>
        <v>898.58333333333337</v>
      </c>
      <c r="J224" s="46">
        <f>IF(F224=0,0,'Input Data'!$B$11*'Input Data'!$B$7*9.81)</f>
        <v>103.13669925000001</v>
      </c>
      <c r="K224" s="46">
        <f>'Input Data'!$B$10*'Input Data'!$B$9*'Input Data'!$B$13*WLTC_class_3!F224^2</f>
        <v>113.79516500000003</v>
      </c>
      <c r="L224" s="46">
        <f t="shared" si="49"/>
        <v>1115.5151975833335</v>
      </c>
      <c r="M224" s="46">
        <f t="shared" si="50"/>
        <v>13943.939969791669</v>
      </c>
      <c r="N224" s="46">
        <f t="shared" si="56"/>
        <v>0.16546547728545213</v>
      </c>
      <c r="O224" s="46">
        <f t="shared" si="57"/>
        <v>7.9572552203541147E-2</v>
      </c>
      <c r="P224" s="46" t="str">
        <f t="shared" si="51"/>
        <v/>
      </c>
      <c r="Q224" s="46"/>
      <c r="R224" s="46">
        <f t="shared" si="52"/>
        <v>2.4667491183097755E-2</v>
      </c>
      <c r="S224" s="46">
        <f t="shared" si="53"/>
        <v>5.57007865424788E-2</v>
      </c>
      <c r="U224">
        <f t="shared" si="45"/>
        <v>0</v>
      </c>
      <c r="V224">
        <f t="shared" si="46"/>
        <v>45</v>
      </c>
      <c r="W224">
        <f t="shared" si="47"/>
        <v>12.5</v>
      </c>
    </row>
    <row r="225" spans="2:23" x14ac:dyDescent="0.3">
      <c r="B225" s="29" t="s">
        <v>47</v>
      </c>
      <c r="C225" s="29">
        <v>217</v>
      </c>
      <c r="D225" s="29">
        <v>217</v>
      </c>
      <c r="E225" s="28">
        <v>47.1</v>
      </c>
      <c r="F225" s="45">
        <f t="shared" si="48"/>
        <v>13.083333333333334</v>
      </c>
      <c r="G225" s="46">
        <f t="shared" si="54"/>
        <v>0.55555555555555558</v>
      </c>
      <c r="H225" s="46">
        <f t="shared" si="55"/>
        <v>2</v>
      </c>
      <c r="I225" s="46">
        <f>G225*'Input Data'!$B$7</f>
        <v>898.58333333333337</v>
      </c>
      <c r="J225" s="46">
        <f>IF(F225=0,0,'Input Data'!$B$11*'Input Data'!$B$7*9.81)</f>
        <v>103.13669925000001</v>
      </c>
      <c r="K225" s="46">
        <f>'Input Data'!$B$10*'Input Data'!$B$9*'Input Data'!$B$13*WLTC_class_3!F225^2</f>
        <v>124.66386764822225</v>
      </c>
      <c r="L225" s="46">
        <f t="shared" si="49"/>
        <v>1126.3839002315556</v>
      </c>
      <c r="M225" s="46">
        <f t="shared" si="50"/>
        <v>14736.856028029519</v>
      </c>
      <c r="N225" s="46">
        <f t="shared" si="56"/>
        <v>0.16955904840434921</v>
      </c>
      <c r="O225" s="46">
        <f t="shared" si="57"/>
        <v>7.9572552203541147E-2</v>
      </c>
      <c r="P225" s="46" t="str">
        <f t="shared" si="51"/>
        <v/>
      </c>
      <c r="Q225" s="46"/>
      <c r="R225" s="46">
        <f t="shared" si="52"/>
        <v>2.4667491183097755E-2</v>
      </c>
      <c r="S225" s="46">
        <f t="shared" si="53"/>
        <v>5.57007865424788E-2</v>
      </c>
      <c r="U225">
        <f t="shared" si="45"/>
        <v>0</v>
      </c>
      <c r="V225">
        <f t="shared" si="46"/>
        <v>47.1</v>
      </c>
      <c r="W225">
        <f t="shared" si="47"/>
        <v>13.083333333333334</v>
      </c>
    </row>
    <row r="226" spans="2:23" x14ac:dyDescent="0.3">
      <c r="B226" s="29" t="s">
        <v>47</v>
      </c>
      <c r="C226" s="29">
        <v>218</v>
      </c>
      <c r="D226" s="29">
        <v>218</v>
      </c>
      <c r="E226" s="28">
        <v>49</v>
      </c>
      <c r="F226" s="45">
        <f t="shared" si="48"/>
        <v>13.611111111111111</v>
      </c>
      <c r="G226" s="46">
        <f t="shared" si="54"/>
        <v>0.4861111111111111</v>
      </c>
      <c r="H226" s="46">
        <f t="shared" si="55"/>
        <v>1.75</v>
      </c>
      <c r="I226" s="46">
        <f>G226*'Input Data'!$B$7</f>
        <v>786.26041666666663</v>
      </c>
      <c r="J226" s="46">
        <f>IF(F226=0,0,'Input Data'!$B$11*'Input Data'!$B$7*9.81)</f>
        <v>103.13669925000001</v>
      </c>
      <c r="K226" s="46">
        <f>'Input Data'!$B$10*'Input Data'!$B$9*'Input Data'!$B$13*WLTC_class_3!F226^2</f>
        <v>134.92453884691361</v>
      </c>
      <c r="L226" s="46">
        <f t="shared" si="49"/>
        <v>1024.3216547635802</v>
      </c>
      <c r="M226" s="46">
        <f t="shared" si="50"/>
        <v>13942.155856504287</v>
      </c>
      <c r="N226" s="46">
        <f t="shared" si="56"/>
        <v>0.17343186947560041</v>
      </c>
      <c r="O226" s="46">
        <f t="shared" si="57"/>
        <v>7.9572552203541147E-2</v>
      </c>
      <c r="P226" s="46" t="str">
        <f t="shared" si="51"/>
        <v/>
      </c>
      <c r="Q226" s="46"/>
      <c r="R226" s="46">
        <f t="shared" si="52"/>
        <v>2.4667491183097755E-2</v>
      </c>
      <c r="S226" s="46">
        <f t="shared" si="53"/>
        <v>5.57007865424788E-2</v>
      </c>
      <c r="U226">
        <f t="shared" si="45"/>
        <v>0</v>
      </c>
      <c r="V226">
        <f t="shared" si="46"/>
        <v>49</v>
      </c>
      <c r="W226">
        <f t="shared" si="47"/>
        <v>13.611111111111111</v>
      </c>
    </row>
    <row r="227" spans="2:23" x14ac:dyDescent="0.3">
      <c r="B227" s="29" t="s">
        <v>47</v>
      </c>
      <c r="C227" s="29">
        <v>219</v>
      </c>
      <c r="D227" s="29">
        <v>219</v>
      </c>
      <c r="E227" s="28">
        <v>50.6</v>
      </c>
      <c r="F227" s="45">
        <f t="shared" si="48"/>
        <v>14.055555555555555</v>
      </c>
      <c r="G227" s="46">
        <f t="shared" si="54"/>
        <v>0.38888888888888851</v>
      </c>
      <c r="H227" s="46">
        <f t="shared" si="55"/>
        <v>1.3999999999999986</v>
      </c>
      <c r="I227" s="46">
        <f>G227*'Input Data'!$B$7</f>
        <v>629.00833333333276</v>
      </c>
      <c r="J227" s="46">
        <f>IF(F227=0,0,'Input Data'!$B$11*'Input Data'!$B$7*9.81)</f>
        <v>103.13669925000001</v>
      </c>
      <c r="K227" s="46">
        <f>'Input Data'!$B$10*'Input Data'!$B$9*'Input Data'!$B$13*WLTC_class_3!F227^2</f>
        <v>143.87979686883952</v>
      </c>
      <c r="L227" s="46">
        <f t="shared" si="49"/>
        <v>876.0248294521723</v>
      </c>
      <c r="M227" s="46">
        <f t="shared" si="50"/>
        <v>12313.015658411088</v>
      </c>
      <c r="N227" s="46">
        <f t="shared" si="56"/>
        <v>0.17685215160293682</v>
      </c>
      <c r="O227" s="46">
        <f t="shared" si="57"/>
        <v>7.9572552203541147E-2</v>
      </c>
      <c r="P227" s="46" t="str">
        <f t="shared" si="51"/>
        <v/>
      </c>
      <c r="Q227" s="46"/>
      <c r="R227" s="46">
        <f t="shared" si="52"/>
        <v>2.4667491183097755E-2</v>
      </c>
      <c r="S227" s="46">
        <f t="shared" si="53"/>
        <v>5.57007865424788E-2</v>
      </c>
      <c r="U227">
        <f t="shared" si="45"/>
        <v>0</v>
      </c>
      <c r="V227">
        <f t="shared" si="46"/>
        <v>50.6</v>
      </c>
      <c r="W227">
        <f t="shared" si="47"/>
        <v>14.055555555555555</v>
      </c>
    </row>
    <row r="228" spans="2:23" x14ac:dyDescent="0.3">
      <c r="B228" s="29" t="s">
        <v>47</v>
      </c>
      <c r="C228" s="29">
        <v>220</v>
      </c>
      <c r="D228" s="29">
        <v>220</v>
      </c>
      <c r="E228" s="28">
        <v>51.8</v>
      </c>
      <c r="F228" s="45">
        <f t="shared" si="48"/>
        <v>14.388888888888889</v>
      </c>
      <c r="G228" s="46">
        <f t="shared" si="54"/>
        <v>0.29166666666666685</v>
      </c>
      <c r="H228" s="46">
        <f t="shared" si="55"/>
        <v>1.0500000000000007</v>
      </c>
      <c r="I228" s="46">
        <f>G228*'Input Data'!$B$7</f>
        <v>471.75625000000031</v>
      </c>
      <c r="J228" s="46">
        <f>IF(F228=0,0,'Input Data'!$B$11*'Input Data'!$B$7*9.81)</f>
        <v>103.13669925000001</v>
      </c>
      <c r="K228" s="46">
        <f>'Input Data'!$B$10*'Input Data'!$B$9*'Input Data'!$B$13*WLTC_class_3!F228^2</f>
        <v>150.78505606646917</v>
      </c>
      <c r="L228" s="46">
        <f t="shared" si="49"/>
        <v>725.67800531646958</v>
      </c>
      <c r="M228" s="46">
        <f t="shared" si="50"/>
        <v>10441.700187609202</v>
      </c>
      <c r="N228" s="46">
        <f t="shared" si="56"/>
        <v>0.17975262387727273</v>
      </c>
      <c r="O228" s="46">
        <f t="shared" si="57"/>
        <v>7.9572552203541147E-2</v>
      </c>
      <c r="P228" s="46" t="str">
        <f t="shared" si="51"/>
        <v/>
      </c>
      <c r="Q228" s="46"/>
      <c r="R228" s="46">
        <f t="shared" si="52"/>
        <v>2.4667491183097755E-2</v>
      </c>
      <c r="S228" s="46">
        <f t="shared" si="53"/>
        <v>5.57007865424788E-2</v>
      </c>
      <c r="U228">
        <f t="shared" si="45"/>
        <v>0</v>
      </c>
      <c r="V228">
        <f t="shared" si="46"/>
        <v>51.8</v>
      </c>
      <c r="W228">
        <f t="shared" si="47"/>
        <v>14.388888888888888</v>
      </c>
    </row>
    <row r="229" spans="2:23" x14ac:dyDescent="0.3">
      <c r="B229" s="29" t="s">
        <v>47</v>
      </c>
      <c r="C229" s="29">
        <v>221</v>
      </c>
      <c r="D229" s="29">
        <v>221</v>
      </c>
      <c r="E229" s="28">
        <v>52.7</v>
      </c>
      <c r="F229" s="45">
        <f t="shared" si="48"/>
        <v>14.638888888888889</v>
      </c>
      <c r="G229" s="46">
        <f t="shared" si="54"/>
        <v>0.18055555555555614</v>
      </c>
      <c r="H229" s="46">
        <f t="shared" si="55"/>
        <v>0.65000000000000213</v>
      </c>
      <c r="I229" s="46">
        <f>G229*'Input Data'!$B$7</f>
        <v>292.03958333333429</v>
      </c>
      <c r="J229" s="46">
        <f>IF(F229=0,0,'Input Data'!$B$11*'Input Data'!$B$7*9.81)</f>
        <v>103.13669925000001</v>
      </c>
      <c r="K229" s="46">
        <f>'Input Data'!$B$10*'Input Data'!$B$9*'Input Data'!$B$13*WLTC_class_3!F229^2</f>
        <v>156.07020928535806</v>
      </c>
      <c r="L229" s="46">
        <f t="shared" si="49"/>
        <v>551.24649186869237</v>
      </c>
      <c r="M229" s="46">
        <f t="shared" si="50"/>
        <v>8069.6361448555799</v>
      </c>
      <c r="N229" s="46">
        <f t="shared" si="56"/>
        <v>0.18199418947306595</v>
      </c>
      <c r="O229" s="46">
        <f t="shared" si="57"/>
        <v>7.9572552203541147E-2</v>
      </c>
      <c r="P229" s="46" t="str">
        <f t="shared" si="51"/>
        <v/>
      </c>
      <c r="Q229" s="46"/>
      <c r="R229" s="46">
        <f t="shared" si="52"/>
        <v>2.4667491183097755E-2</v>
      </c>
      <c r="S229" s="46">
        <f t="shared" si="53"/>
        <v>5.57007865424788E-2</v>
      </c>
      <c r="U229">
        <f t="shared" si="45"/>
        <v>0</v>
      </c>
      <c r="V229">
        <f t="shared" si="46"/>
        <v>52.7</v>
      </c>
      <c r="W229">
        <f t="shared" si="47"/>
        <v>14.638888888888889</v>
      </c>
    </row>
    <row r="230" spans="2:23" x14ac:dyDescent="0.3">
      <c r="B230" s="29" t="s">
        <v>47</v>
      </c>
      <c r="C230" s="29">
        <v>222</v>
      </c>
      <c r="D230" s="29">
        <v>222</v>
      </c>
      <c r="E230" s="28">
        <v>53.1</v>
      </c>
      <c r="F230" s="45">
        <f t="shared" si="48"/>
        <v>14.75</v>
      </c>
      <c r="G230" s="46">
        <f t="shared" si="54"/>
        <v>0.11111111111111072</v>
      </c>
      <c r="H230" s="46">
        <f t="shared" si="55"/>
        <v>0.39999999999999858</v>
      </c>
      <c r="I230" s="46">
        <f>G230*'Input Data'!$B$7</f>
        <v>179.71666666666604</v>
      </c>
      <c r="J230" s="46">
        <f>IF(F230=0,0,'Input Data'!$B$11*'Input Data'!$B$7*9.81)</f>
        <v>103.13669925000001</v>
      </c>
      <c r="K230" s="46">
        <f>'Input Data'!$B$10*'Input Data'!$B$9*'Input Data'!$B$13*WLTC_class_3!F230^2</f>
        <v>158.44838774600004</v>
      </c>
      <c r="L230" s="46">
        <f t="shared" si="49"/>
        <v>441.3017536626661</v>
      </c>
      <c r="M230" s="46">
        <f t="shared" si="50"/>
        <v>6509.2008665243247</v>
      </c>
      <c r="N230" s="46">
        <f t="shared" si="56"/>
        <v>0.18380230082487825</v>
      </c>
      <c r="O230" s="46">
        <f t="shared" si="57"/>
        <v>7.9572552203541147E-2</v>
      </c>
      <c r="P230" s="46" t="str">
        <f t="shared" si="51"/>
        <v/>
      </c>
      <c r="Q230" s="46"/>
      <c r="R230" s="46">
        <f t="shared" si="52"/>
        <v>2.4667491183097755E-2</v>
      </c>
      <c r="S230" s="46">
        <f t="shared" si="53"/>
        <v>5.57007865424788E-2</v>
      </c>
      <c r="U230">
        <f t="shared" si="45"/>
        <v>0</v>
      </c>
      <c r="V230">
        <f t="shared" si="46"/>
        <v>53.1</v>
      </c>
      <c r="W230">
        <f t="shared" si="47"/>
        <v>14.75</v>
      </c>
    </row>
    <row r="231" spans="2:23" x14ac:dyDescent="0.3">
      <c r="B231" s="29" t="s">
        <v>47</v>
      </c>
      <c r="C231" s="29">
        <v>223</v>
      </c>
      <c r="D231" s="29">
        <v>223</v>
      </c>
      <c r="E231" s="28">
        <v>53.5</v>
      </c>
      <c r="F231" s="45">
        <f t="shared" si="48"/>
        <v>14.861111111111111</v>
      </c>
      <c r="G231" s="46">
        <f t="shared" si="54"/>
        <v>9.7222222222221627E-2</v>
      </c>
      <c r="H231" s="46">
        <f t="shared" si="55"/>
        <v>0.34999999999999787</v>
      </c>
      <c r="I231" s="46">
        <f>G231*'Input Data'!$B$7</f>
        <v>157.25208333333237</v>
      </c>
      <c r="J231" s="46">
        <f>IF(F231=0,0,'Input Data'!$B$11*'Input Data'!$B$7*9.81)</f>
        <v>103.13669925000001</v>
      </c>
      <c r="K231" s="46">
        <f>'Input Data'!$B$10*'Input Data'!$B$9*'Input Data'!$B$13*WLTC_class_3!F231^2</f>
        <v>160.84454865246914</v>
      </c>
      <c r="L231" s="46">
        <f t="shared" si="49"/>
        <v>421.23333123580153</v>
      </c>
      <c r="M231" s="46">
        <f t="shared" si="50"/>
        <v>6259.9953391987174</v>
      </c>
      <c r="N231" s="46">
        <f t="shared" si="56"/>
        <v>0.18554118841910011</v>
      </c>
      <c r="O231" s="46">
        <f t="shared" si="57"/>
        <v>7.9572552203541147E-2</v>
      </c>
      <c r="P231" s="46" t="str">
        <f t="shared" si="51"/>
        <v/>
      </c>
      <c r="Q231" s="46"/>
      <c r="R231" s="46">
        <f t="shared" si="52"/>
        <v>2.4667491183097755E-2</v>
      </c>
      <c r="S231" s="46">
        <f t="shared" si="53"/>
        <v>5.57007865424788E-2</v>
      </c>
      <c r="U231">
        <f t="shared" si="45"/>
        <v>0</v>
      </c>
      <c r="V231">
        <f t="shared" si="46"/>
        <v>53.5</v>
      </c>
      <c r="W231">
        <f t="shared" si="47"/>
        <v>14.861111111111111</v>
      </c>
    </row>
    <row r="232" spans="2:23" x14ac:dyDescent="0.3">
      <c r="B232" s="29" t="s">
        <v>47</v>
      </c>
      <c r="C232" s="29">
        <v>224</v>
      </c>
      <c r="D232" s="29">
        <v>224</v>
      </c>
      <c r="E232" s="28">
        <v>53.8</v>
      </c>
      <c r="F232" s="45">
        <f t="shared" si="48"/>
        <v>14.944444444444445</v>
      </c>
      <c r="G232" s="46">
        <f t="shared" si="54"/>
        <v>9.7222222222222612E-2</v>
      </c>
      <c r="H232" s="46">
        <f t="shared" si="55"/>
        <v>0.35000000000000142</v>
      </c>
      <c r="I232" s="46">
        <f>G232*'Input Data'!$B$7</f>
        <v>157.25208333333396</v>
      </c>
      <c r="J232" s="46">
        <f>IF(F232=0,0,'Input Data'!$B$11*'Input Data'!$B$7*9.81)</f>
        <v>103.13669925000001</v>
      </c>
      <c r="K232" s="46">
        <f>'Input Data'!$B$10*'Input Data'!$B$9*'Input Data'!$B$13*WLTC_class_3!F232^2</f>
        <v>162.65347031239511</v>
      </c>
      <c r="L232" s="46">
        <f t="shared" si="49"/>
        <v>423.04225289572912</v>
      </c>
      <c r="M232" s="46">
        <f t="shared" si="50"/>
        <v>6322.1314460528411</v>
      </c>
      <c r="N232" s="46">
        <f t="shared" si="56"/>
        <v>0.18729733604300366</v>
      </c>
      <c r="O232" s="46">
        <f t="shared" si="57"/>
        <v>7.9572552203541147E-2</v>
      </c>
      <c r="P232" s="46" t="str">
        <f t="shared" si="51"/>
        <v/>
      </c>
      <c r="Q232" s="46"/>
      <c r="R232" s="46">
        <f t="shared" si="52"/>
        <v>2.4667491183097755E-2</v>
      </c>
      <c r="S232" s="46">
        <f t="shared" si="53"/>
        <v>5.57007865424788E-2</v>
      </c>
      <c r="U232">
        <f t="shared" si="45"/>
        <v>0</v>
      </c>
      <c r="V232">
        <f t="shared" si="46"/>
        <v>53.8</v>
      </c>
      <c r="W232">
        <f t="shared" si="47"/>
        <v>14.944444444444443</v>
      </c>
    </row>
    <row r="233" spans="2:23" x14ac:dyDescent="0.3">
      <c r="B233" s="29" t="s">
        <v>47</v>
      </c>
      <c r="C233" s="29">
        <v>225</v>
      </c>
      <c r="D233" s="29">
        <v>225</v>
      </c>
      <c r="E233" s="28">
        <v>54.2</v>
      </c>
      <c r="F233" s="45">
        <f t="shared" si="48"/>
        <v>15.055555555555555</v>
      </c>
      <c r="G233" s="46">
        <f t="shared" si="54"/>
        <v>0.1388888888888889</v>
      </c>
      <c r="H233" s="46">
        <f t="shared" si="55"/>
        <v>0.5</v>
      </c>
      <c r="I233" s="46">
        <f>G233*'Input Data'!$B$7</f>
        <v>224.64583333333334</v>
      </c>
      <c r="J233" s="46">
        <f>IF(F233=0,0,'Input Data'!$B$11*'Input Data'!$B$7*9.81)</f>
        <v>103.13669925000001</v>
      </c>
      <c r="K233" s="46">
        <f>'Input Data'!$B$10*'Input Data'!$B$9*'Input Data'!$B$13*WLTC_class_3!F233^2</f>
        <v>165.08110049906176</v>
      </c>
      <c r="L233" s="46">
        <f t="shared" si="49"/>
        <v>492.86363308239515</v>
      </c>
      <c r="M233" s="46">
        <f t="shared" si="50"/>
        <v>7420.3358091849495</v>
      </c>
      <c r="N233" s="46">
        <f t="shared" si="56"/>
        <v>0.18935854043444392</v>
      </c>
      <c r="O233" s="46">
        <f t="shared" si="57"/>
        <v>7.9572552203541147E-2</v>
      </c>
      <c r="P233" s="46" t="str">
        <f t="shared" si="51"/>
        <v/>
      </c>
      <c r="Q233" s="46"/>
      <c r="R233" s="46">
        <f t="shared" si="52"/>
        <v>2.4667491183097755E-2</v>
      </c>
      <c r="S233" s="46">
        <f t="shared" si="53"/>
        <v>5.57007865424788E-2</v>
      </c>
      <c r="U233">
        <f t="shared" si="45"/>
        <v>0</v>
      </c>
      <c r="V233">
        <f t="shared" si="46"/>
        <v>54.2</v>
      </c>
      <c r="W233">
        <f t="shared" si="47"/>
        <v>15.055555555555555</v>
      </c>
    </row>
    <row r="234" spans="2:23" x14ac:dyDescent="0.3">
      <c r="B234" s="29" t="s">
        <v>47</v>
      </c>
      <c r="C234" s="29">
        <v>226</v>
      </c>
      <c r="D234" s="29">
        <v>226</v>
      </c>
      <c r="E234" s="28">
        <v>54.8</v>
      </c>
      <c r="F234" s="45">
        <f t="shared" si="48"/>
        <v>15.222222222222221</v>
      </c>
      <c r="G234" s="46">
        <f t="shared" si="54"/>
        <v>0.15277777777777699</v>
      </c>
      <c r="H234" s="46">
        <f t="shared" si="55"/>
        <v>0.54999999999999716</v>
      </c>
      <c r="I234" s="46">
        <f>G234*'Input Data'!$B$7</f>
        <v>247.1104166666654</v>
      </c>
      <c r="J234" s="46">
        <f>IF(F234=0,0,'Input Data'!$B$11*'Input Data'!$B$7*9.81)</f>
        <v>103.13669925000001</v>
      </c>
      <c r="K234" s="46">
        <f>'Input Data'!$B$10*'Input Data'!$B$9*'Input Data'!$B$13*WLTC_class_3!F234^2</f>
        <v>168.75626286498766</v>
      </c>
      <c r="L234" s="46">
        <f t="shared" si="49"/>
        <v>519.00337878165305</v>
      </c>
      <c r="M234" s="46">
        <f t="shared" si="50"/>
        <v>7900.384765898496</v>
      </c>
      <c r="N234" s="46">
        <f t="shared" si="56"/>
        <v>0.19155309175830462</v>
      </c>
      <c r="O234" s="46">
        <f t="shared" si="57"/>
        <v>7.9572552203541147E-2</v>
      </c>
      <c r="P234" s="46" t="str">
        <f t="shared" si="51"/>
        <v/>
      </c>
      <c r="Q234" s="46"/>
      <c r="R234" s="46">
        <f t="shared" si="52"/>
        <v>2.4667491183097755E-2</v>
      </c>
      <c r="S234" s="46">
        <f t="shared" si="53"/>
        <v>5.57007865424788E-2</v>
      </c>
      <c r="U234">
        <f t="shared" si="45"/>
        <v>0</v>
      </c>
      <c r="V234">
        <f t="shared" si="46"/>
        <v>54.8</v>
      </c>
      <c r="W234">
        <f t="shared" si="47"/>
        <v>15.222222222222221</v>
      </c>
    </row>
    <row r="235" spans="2:23" x14ac:dyDescent="0.3">
      <c r="B235" s="29" t="s">
        <v>47</v>
      </c>
      <c r="C235" s="29">
        <v>227</v>
      </c>
      <c r="D235" s="29">
        <v>227</v>
      </c>
      <c r="E235" s="28">
        <v>55.3</v>
      </c>
      <c r="F235" s="45">
        <f t="shared" si="48"/>
        <v>15.361111111111111</v>
      </c>
      <c r="G235" s="46">
        <f t="shared" si="54"/>
        <v>0.1388888888888889</v>
      </c>
      <c r="H235" s="46">
        <f t="shared" si="55"/>
        <v>0.5</v>
      </c>
      <c r="I235" s="46">
        <f>G235*'Input Data'!$B$7</f>
        <v>224.64583333333334</v>
      </c>
      <c r="J235" s="46">
        <f>IF(F235=0,0,'Input Data'!$B$11*'Input Data'!$B$7*9.81)</f>
        <v>103.13669925000001</v>
      </c>
      <c r="K235" s="46">
        <f>'Input Data'!$B$10*'Input Data'!$B$9*'Input Data'!$B$13*WLTC_class_3!F235^2</f>
        <v>171.84980549869138</v>
      </c>
      <c r="L235" s="46">
        <f t="shared" si="49"/>
        <v>499.63233808202472</v>
      </c>
      <c r="M235" s="46">
        <f t="shared" si="50"/>
        <v>7674.9078599822124</v>
      </c>
      <c r="N235" s="46">
        <f t="shared" si="56"/>
        <v>0.19368501060829968</v>
      </c>
      <c r="O235" s="46">
        <f t="shared" si="57"/>
        <v>7.9572552203541147E-2</v>
      </c>
      <c r="P235" s="46" t="str">
        <f t="shared" si="51"/>
        <v/>
      </c>
      <c r="Q235" s="46"/>
      <c r="R235" s="46">
        <f t="shared" si="52"/>
        <v>2.4667491183097755E-2</v>
      </c>
      <c r="S235" s="46">
        <f t="shared" si="53"/>
        <v>5.57007865424788E-2</v>
      </c>
      <c r="U235">
        <f t="shared" si="45"/>
        <v>0</v>
      </c>
      <c r="V235">
        <f t="shared" si="46"/>
        <v>55.3</v>
      </c>
      <c r="W235">
        <f t="shared" si="47"/>
        <v>15.361111111111111</v>
      </c>
    </row>
    <row r="236" spans="2:23" x14ac:dyDescent="0.3">
      <c r="B236" s="29" t="s">
        <v>47</v>
      </c>
      <c r="C236" s="29">
        <v>228</v>
      </c>
      <c r="D236" s="29">
        <v>228</v>
      </c>
      <c r="E236" s="28">
        <v>55.8</v>
      </c>
      <c r="F236" s="45">
        <f t="shared" si="48"/>
        <v>15.5</v>
      </c>
      <c r="G236" s="46">
        <f t="shared" si="54"/>
        <v>0.12500000000000078</v>
      </c>
      <c r="H236" s="46">
        <f t="shared" si="55"/>
        <v>0.45000000000000284</v>
      </c>
      <c r="I236" s="46">
        <f>G236*'Input Data'!$B$7</f>
        <v>202.18125000000126</v>
      </c>
      <c r="J236" s="46">
        <f>IF(F236=0,0,'Input Data'!$B$11*'Input Data'!$B$7*9.81)</f>
        <v>103.13669925000001</v>
      </c>
      <c r="K236" s="46">
        <f>'Input Data'!$B$10*'Input Data'!$B$9*'Input Data'!$B$13*WLTC_class_3!F236^2</f>
        <v>174.97144570400005</v>
      </c>
      <c r="L236" s="46">
        <f t="shared" si="49"/>
        <v>480.2893949540013</v>
      </c>
      <c r="M236" s="46">
        <f t="shared" si="50"/>
        <v>7444.4856217870201</v>
      </c>
      <c r="N236" s="46">
        <f t="shared" si="56"/>
        <v>0.19575292328101829</v>
      </c>
      <c r="O236" s="46">
        <f t="shared" si="57"/>
        <v>7.9572552203541147E-2</v>
      </c>
      <c r="P236" s="46" t="str">
        <f t="shared" si="51"/>
        <v/>
      </c>
      <c r="Q236" s="46"/>
      <c r="R236" s="46">
        <f t="shared" si="52"/>
        <v>2.4667491183097755E-2</v>
      </c>
      <c r="S236" s="46">
        <f t="shared" si="53"/>
        <v>5.57007865424788E-2</v>
      </c>
      <c r="U236">
        <f t="shared" si="45"/>
        <v>0</v>
      </c>
      <c r="V236">
        <f t="shared" si="46"/>
        <v>55.8</v>
      </c>
      <c r="W236">
        <f t="shared" si="47"/>
        <v>15.499999999999998</v>
      </c>
    </row>
    <row r="237" spans="2:23" x14ac:dyDescent="0.3">
      <c r="B237" s="29" t="s">
        <v>47</v>
      </c>
      <c r="C237" s="29">
        <v>229</v>
      </c>
      <c r="D237" s="29">
        <v>229</v>
      </c>
      <c r="E237" s="28">
        <v>56.2</v>
      </c>
      <c r="F237" s="45">
        <f t="shared" si="48"/>
        <v>15.611111111111111</v>
      </c>
      <c r="G237" s="46">
        <f t="shared" si="54"/>
        <v>9.7222222222222612E-2</v>
      </c>
      <c r="H237" s="46">
        <f t="shared" si="55"/>
        <v>0.35000000000000142</v>
      </c>
      <c r="I237" s="46">
        <f>G237*'Input Data'!$B$7</f>
        <v>157.25208333333396</v>
      </c>
      <c r="J237" s="46">
        <f>IF(F237=0,0,'Input Data'!$B$11*'Input Data'!$B$7*9.81)</f>
        <v>103.13669925000001</v>
      </c>
      <c r="K237" s="46">
        <f>'Input Data'!$B$10*'Input Data'!$B$9*'Input Data'!$B$13*WLTC_class_3!F237^2</f>
        <v>177.48898811980251</v>
      </c>
      <c r="L237" s="46">
        <f t="shared" si="49"/>
        <v>437.87777070313649</v>
      </c>
      <c r="M237" s="46">
        <f t="shared" si="50"/>
        <v>6835.7585315322976</v>
      </c>
      <c r="N237" s="46">
        <f t="shared" si="56"/>
        <v>0.19765174509533281</v>
      </c>
      <c r="O237" s="46">
        <f t="shared" si="57"/>
        <v>7.9572552203541147E-2</v>
      </c>
      <c r="P237" s="46" t="str">
        <f t="shared" si="51"/>
        <v/>
      </c>
      <c r="Q237" s="46"/>
      <c r="R237" s="46">
        <f t="shared" si="52"/>
        <v>2.4667491183097755E-2</v>
      </c>
      <c r="S237" s="46">
        <f t="shared" si="53"/>
        <v>5.57007865424788E-2</v>
      </c>
      <c r="U237">
        <f t="shared" si="45"/>
        <v>0</v>
      </c>
      <c r="V237">
        <f t="shared" si="46"/>
        <v>56.2</v>
      </c>
      <c r="W237">
        <f t="shared" si="47"/>
        <v>15.611111111111111</v>
      </c>
    </row>
    <row r="238" spans="2:23" x14ac:dyDescent="0.3">
      <c r="B238" s="29" t="s">
        <v>47</v>
      </c>
      <c r="C238" s="29">
        <v>230</v>
      </c>
      <c r="D238" s="29">
        <v>230</v>
      </c>
      <c r="E238" s="28">
        <v>56.5</v>
      </c>
      <c r="F238" s="45">
        <f t="shared" si="48"/>
        <v>15.694444444444445</v>
      </c>
      <c r="G238" s="46">
        <f t="shared" si="54"/>
        <v>4.1666666666666269E-2</v>
      </c>
      <c r="H238" s="46">
        <f t="shared" si="55"/>
        <v>0.14999999999999858</v>
      </c>
      <c r="I238" s="46">
        <f>G238*'Input Data'!$B$7</f>
        <v>67.393749999999358</v>
      </c>
      <c r="J238" s="46">
        <f>IF(F238=0,0,'Input Data'!$B$11*'Input Data'!$B$7*9.81)</f>
        <v>103.13669925000001</v>
      </c>
      <c r="K238" s="46">
        <f>'Input Data'!$B$10*'Input Data'!$B$9*'Input Data'!$B$13*WLTC_class_3!F238^2</f>
        <v>179.38894591172843</v>
      </c>
      <c r="L238" s="46">
        <f t="shared" si="49"/>
        <v>349.91939516172783</v>
      </c>
      <c r="M238" s="46">
        <f t="shared" si="50"/>
        <v>5491.7905073993397</v>
      </c>
      <c r="N238" s="46">
        <f t="shared" si="56"/>
        <v>0.1991772424584993</v>
      </c>
      <c r="O238" s="46">
        <f t="shared" si="57"/>
        <v>7.9572552203541147E-2</v>
      </c>
      <c r="P238" s="46" t="str">
        <f t="shared" si="51"/>
        <v/>
      </c>
      <c r="Q238" s="46"/>
      <c r="R238" s="46">
        <f t="shared" si="52"/>
        <v>2.4667491183097755E-2</v>
      </c>
      <c r="S238" s="46">
        <f t="shared" si="53"/>
        <v>5.57007865424788E-2</v>
      </c>
      <c r="U238">
        <f t="shared" si="45"/>
        <v>0</v>
      </c>
      <c r="V238">
        <f t="shared" si="46"/>
        <v>56.5</v>
      </c>
      <c r="W238">
        <f t="shared" si="47"/>
        <v>15.694444444444445</v>
      </c>
    </row>
    <row r="239" spans="2:23" x14ac:dyDescent="0.3">
      <c r="B239" s="29" t="s">
        <v>47</v>
      </c>
      <c r="C239" s="29">
        <v>231</v>
      </c>
      <c r="D239" s="29">
        <v>231</v>
      </c>
      <c r="E239" s="28">
        <v>56.5</v>
      </c>
      <c r="F239" s="45">
        <f t="shared" si="48"/>
        <v>15.694444444444445</v>
      </c>
      <c r="G239" s="46">
        <f t="shared" si="54"/>
        <v>-4.1666666666666269E-2</v>
      </c>
      <c r="H239" s="46">
        <f t="shared" si="55"/>
        <v>-0.14999999999999858</v>
      </c>
      <c r="I239" s="46">
        <f>G239*'Input Data'!$B$7</f>
        <v>-67.393749999999358</v>
      </c>
      <c r="J239" s="46">
        <f>IF(F239=0,0,'Input Data'!$B$11*'Input Data'!$B$7*9.81)</f>
        <v>103.13669925000001</v>
      </c>
      <c r="K239" s="46">
        <f>'Input Data'!$B$10*'Input Data'!$B$9*'Input Data'!$B$13*WLTC_class_3!F239^2</f>
        <v>179.38894591172843</v>
      </c>
      <c r="L239" s="46">
        <f t="shared" si="49"/>
        <v>215.13189516172906</v>
      </c>
      <c r="M239" s="46">
        <f t="shared" si="50"/>
        <v>3376.3755768438032</v>
      </c>
      <c r="N239" s="46">
        <f t="shared" si="56"/>
        <v>0.20011512456317812</v>
      </c>
      <c r="O239" s="46">
        <f t="shared" si="57"/>
        <v>7.9572552203541147E-2</v>
      </c>
      <c r="P239" s="46" t="str">
        <f t="shared" si="51"/>
        <v/>
      </c>
      <c r="Q239" s="46"/>
      <c r="R239" s="46">
        <f t="shared" si="52"/>
        <v>2.4667491183097755E-2</v>
      </c>
      <c r="S239" s="46">
        <f t="shared" si="53"/>
        <v>5.57007865424788E-2</v>
      </c>
      <c r="U239">
        <f t="shared" si="45"/>
        <v>0</v>
      </c>
      <c r="V239">
        <f t="shared" si="46"/>
        <v>56.5</v>
      </c>
      <c r="W239">
        <f t="shared" si="47"/>
        <v>15.694444444444445</v>
      </c>
    </row>
    <row r="240" spans="2:23" x14ac:dyDescent="0.3">
      <c r="B240" s="29" t="s">
        <v>47</v>
      </c>
      <c r="C240" s="29">
        <v>232</v>
      </c>
      <c r="D240" s="29">
        <v>232</v>
      </c>
      <c r="E240" s="28">
        <v>56.2</v>
      </c>
      <c r="F240" s="45">
        <f t="shared" si="48"/>
        <v>15.611111111111111</v>
      </c>
      <c r="G240" s="46">
        <f t="shared" si="54"/>
        <v>-0.2222222222222224</v>
      </c>
      <c r="H240" s="46">
        <f t="shared" si="55"/>
        <v>-0.80000000000000071</v>
      </c>
      <c r="I240" s="46">
        <f>G240*'Input Data'!$B$7</f>
        <v>-359.43333333333362</v>
      </c>
      <c r="J240" s="46">
        <f>IF(F240=0,0,'Input Data'!$B$11*'Input Data'!$B$7*9.81)</f>
        <v>103.13669925000001</v>
      </c>
      <c r="K240" s="46">
        <f>'Input Data'!$B$10*'Input Data'!$B$9*'Input Data'!$B$13*WLTC_class_3!F240^2</f>
        <v>177.48898811980251</v>
      </c>
      <c r="L240" s="46">
        <f t="shared" si="49"/>
        <v>-78.807645963531115</v>
      </c>
      <c r="M240" s="46">
        <f t="shared" si="50"/>
        <v>-1230.2749175417912</v>
      </c>
      <c r="N240" s="46">
        <f t="shared" si="56"/>
        <v>0.20011512456317812</v>
      </c>
      <c r="O240" s="46">
        <f t="shared" si="57"/>
        <v>7.9914295236191646E-2</v>
      </c>
      <c r="P240" s="46">
        <f t="shared" si="51"/>
        <v>-1230.2749175417912</v>
      </c>
      <c r="Q240" s="46">
        <f>-P240/1000/3600</f>
        <v>3.4174303265049752E-4</v>
      </c>
      <c r="R240" s="46">
        <f t="shared" si="52"/>
        <v>2.4773431523219411E-2</v>
      </c>
      <c r="S240" s="46">
        <f t="shared" si="53"/>
        <v>5.5940006665334149E-2</v>
      </c>
      <c r="U240">
        <f t="shared" si="45"/>
        <v>0</v>
      </c>
      <c r="V240">
        <f t="shared" si="46"/>
        <v>56.2</v>
      </c>
      <c r="W240">
        <f t="shared" si="47"/>
        <v>15.611111111111111</v>
      </c>
    </row>
    <row r="241" spans="2:23" x14ac:dyDescent="0.3">
      <c r="B241" s="29" t="s">
        <v>47</v>
      </c>
      <c r="C241" s="29">
        <v>233</v>
      </c>
      <c r="D241" s="29">
        <v>233</v>
      </c>
      <c r="E241" s="28">
        <v>54.9</v>
      </c>
      <c r="F241" s="45">
        <f t="shared" si="48"/>
        <v>15.25</v>
      </c>
      <c r="G241" s="46">
        <f t="shared" si="54"/>
        <v>-0.45833333333333393</v>
      </c>
      <c r="H241" s="46">
        <f t="shared" si="55"/>
        <v>-1.6500000000000021</v>
      </c>
      <c r="I241" s="46">
        <f>G241*'Input Data'!$B$7</f>
        <v>-741.33125000000098</v>
      </c>
      <c r="J241" s="46">
        <f>IF(F241=0,0,'Input Data'!$B$11*'Input Data'!$B$7*9.81)</f>
        <v>103.13669925000001</v>
      </c>
      <c r="K241" s="46">
        <f>'Input Data'!$B$10*'Input Data'!$B$9*'Input Data'!$B$13*WLTC_class_3!F241^2</f>
        <v>169.37272358600003</v>
      </c>
      <c r="L241" s="46">
        <f t="shared" si="49"/>
        <v>-468.82182716400098</v>
      </c>
      <c r="M241" s="46">
        <f t="shared" si="50"/>
        <v>-7149.5328642510149</v>
      </c>
      <c r="N241" s="46">
        <f t="shared" si="56"/>
        <v>0.20011512456317812</v>
      </c>
      <c r="O241" s="46">
        <f t="shared" si="57"/>
        <v>8.1900276587372478E-2</v>
      </c>
      <c r="P241" s="46">
        <f t="shared" si="51"/>
        <v>-7149.5328642510149</v>
      </c>
      <c r="Q241" s="46">
        <f>-P241/1000/3600+Q240</f>
        <v>2.327724383831335E-3</v>
      </c>
      <c r="R241" s="46">
        <f t="shared" si="52"/>
        <v>2.5389085742085468E-2</v>
      </c>
      <c r="S241" s="46">
        <f t="shared" si="53"/>
        <v>5.7330193611160728E-2</v>
      </c>
      <c r="U241">
        <f t="shared" si="45"/>
        <v>0</v>
      </c>
      <c r="V241">
        <f t="shared" si="46"/>
        <v>54.9</v>
      </c>
      <c r="W241">
        <f t="shared" si="47"/>
        <v>15.25</v>
      </c>
    </row>
    <row r="242" spans="2:23" x14ac:dyDescent="0.3">
      <c r="B242" s="29" t="s">
        <v>47</v>
      </c>
      <c r="C242" s="29">
        <v>234</v>
      </c>
      <c r="D242" s="29">
        <v>234</v>
      </c>
      <c r="E242" s="28">
        <v>52.9</v>
      </c>
      <c r="F242" s="45">
        <f t="shared" si="48"/>
        <v>14.694444444444445</v>
      </c>
      <c r="G242" s="46">
        <f t="shared" si="54"/>
        <v>-0.54166666666666641</v>
      </c>
      <c r="H242" s="46">
        <f t="shared" si="55"/>
        <v>-1.9499999999999993</v>
      </c>
      <c r="I242" s="46">
        <f>G242*'Input Data'!$B$7</f>
        <v>-876.11874999999964</v>
      </c>
      <c r="J242" s="46">
        <f>IF(F242=0,0,'Input Data'!$B$11*'Input Data'!$B$7*9.81)</f>
        <v>103.13669925000001</v>
      </c>
      <c r="K242" s="46">
        <f>'Input Data'!$B$10*'Input Data'!$B$9*'Input Data'!$B$13*WLTC_class_3!F242^2</f>
        <v>157.25705070995065</v>
      </c>
      <c r="L242" s="46">
        <f t="shared" si="49"/>
        <v>-615.72500004004905</v>
      </c>
      <c r="M242" s="46">
        <f t="shared" si="50"/>
        <v>-9047.7368061440538</v>
      </c>
      <c r="N242" s="46">
        <f t="shared" si="56"/>
        <v>0.20011512456317812</v>
      </c>
      <c r="O242" s="46">
        <f t="shared" si="57"/>
        <v>8.4413536811301385E-2</v>
      </c>
      <c r="P242" s="46">
        <f t="shared" si="51"/>
        <v>-9047.7368061440538</v>
      </c>
      <c r="Q242" s="46">
        <f t="shared" ref="Q242:Q261" si="58">-P242/1000/3600+Q241</f>
        <v>4.8409846077602393E-3</v>
      </c>
      <c r="R242" s="46">
        <f t="shared" si="52"/>
        <v>2.616819641150343E-2</v>
      </c>
      <c r="S242" s="46">
        <f t="shared" si="53"/>
        <v>5.9089475767910966E-2</v>
      </c>
      <c r="U242">
        <f t="shared" si="45"/>
        <v>0</v>
      </c>
      <c r="V242">
        <f t="shared" si="46"/>
        <v>52.9</v>
      </c>
      <c r="W242">
        <f t="shared" si="47"/>
        <v>14.694444444444443</v>
      </c>
    </row>
    <row r="243" spans="2:23" x14ac:dyDescent="0.3">
      <c r="B243" s="29" t="s">
        <v>47</v>
      </c>
      <c r="C243" s="29">
        <v>235</v>
      </c>
      <c r="D243" s="29">
        <v>235</v>
      </c>
      <c r="E243" s="28">
        <v>51</v>
      </c>
      <c r="F243" s="45">
        <f t="shared" si="48"/>
        <v>14.166666666666666</v>
      </c>
      <c r="G243" s="46">
        <f t="shared" si="54"/>
        <v>-0.43055555555555575</v>
      </c>
      <c r="H243" s="46">
        <f t="shared" si="55"/>
        <v>-1.5500000000000007</v>
      </c>
      <c r="I243" s="46">
        <f>G243*'Input Data'!$B$7</f>
        <v>-696.40208333333362</v>
      </c>
      <c r="J243" s="46">
        <f>IF(F243=0,0,'Input Data'!$B$11*'Input Data'!$B$7*9.81)</f>
        <v>103.13669925000001</v>
      </c>
      <c r="K243" s="46">
        <f>'Input Data'!$B$10*'Input Data'!$B$9*'Input Data'!$B$13*WLTC_class_3!F243^2</f>
        <v>146.1635674888889</v>
      </c>
      <c r="L243" s="46">
        <f t="shared" si="49"/>
        <v>-447.1018165944447</v>
      </c>
      <c r="M243" s="46">
        <f t="shared" si="50"/>
        <v>-6333.9424017546326</v>
      </c>
      <c r="N243" s="46">
        <f t="shared" si="56"/>
        <v>0.20011512456317812</v>
      </c>
      <c r="O243" s="46">
        <f t="shared" si="57"/>
        <v>8.6172965256233233E-2</v>
      </c>
      <c r="P243" s="46">
        <f t="shared" si="51"/>
        <v>-6333.9424017546326</v>
      </c>
      <c r="Q243" s="46">
        <f t="shared" si="58"/>
        <v>6.6004130526920819E-3</v>
      </c>
      <c r="R243" s="46">
        <f t="shared" si="52"/>
        <v>2.67136192294323E-2</v>
      </c>
      <c r="S243" s="46">
        <f t="shared" si="53"/>
        <v>6.0321075679363262E-2</v>
      </c>
      <c r="U243">
        <f t="shared" si="45"/>
        <v>0</v>
      </c>
      <c r="V243">
        <f t="shared" si="46"/>
        <v>51</v>
      </c>
      <c r="W243">
        <f t="shared" si="47"/>
        <v>14.166666666666666</v>
      </c>
    </row>
    <row r="244" spans="2:23" x14ac:dyDescent="0.3">
      <c r="B244" s="29" t="s">
        <v>47</v>
      </c>
      <c r="C244" s="29">
        <v>236</v>
      </c>
      <c r="D244" s="29">
        <v>236</v>
      </c>
      <c r="E244" s="28">
        <v>49.8</v>
      </c>
      <c r="F244" s="45">
        <f t="shared" si="48"/>
        <v>13.833333333333334</v>
      </c>
      <c r="G244" s="46">
        <f t="shared" si="54"/>
        <v>-0.24999999999999961</v>
      </c>
      <c r="H244" s="46">
        <f t="shared" si="55"/>
        <v>-0.89999999999999858</v>
      </c>
      <c r="I244" s="46">
        <f>G244*'Input Data'!$B$7</f>
        <v>-404.36249999999939</v>
      </c>
      <c r="J244" s="46">
        <f>IF(F244=0,0,'Input Data'!$B$11*'Input Data'!$B$7*9.81)</f>
        <v>103.13669925000001</v>
      </c>
      <c r="K244" s="46">
        <f>'Input Data'!$B$10*'Input Data'!$B$9*'Input Data'!$B$13*WLTC_class_3!F244^2</f>
        <v>139.36620296622226</v>
      </c>
      <c r="L244" s="46">
        <f t="shared" si="49"/>
        <v>-161.85959778377713</v>
      </c>
      <c r="M244" s="46">
        <f t="shared" si="50"/>
        <v>-2239.0577693422506</v>
      </c>
      <c r="N244" s="46">
        <f t="shared" si="56"/>
        <v>0.20011512456317812</v>
      </c>
      <c r="O244" s="46">
        <f t="shared" si="57"/>
        <v>8.6794925747717189E-2</v>
      </c>
      <c r="P244" s="46">
        <f t="shared" si="51"/>
        <v>-2239.0577693422506</v>
      </c>
      <c r="Q244" s="46">
        <f t="shared" si="58"/>
        <v>7.22237354417604E-3</v>
      </c>
      <c r="R244" s="46">
        <f t="shared" si="52"/>
        <v>2.6906426981792329E-2</v>
      </c>
      <c r="S244" s="46">
        <f t="shared" si="53"/>
        <v>6.0756448023402028E-2</v>
      </c>
      <c r="U244">
        <f t="shared" si="45"/>
        <v>0</v>
      </c>
      <c r="V244">
        <f t="shared" si="46"/>
        <v>49.8</v>
      </c>
      <c r="W244">
        <f t="shared" si="47"/>
        <v>13.833333333333332</v>
      </c>
    </row>
    <row r="245" spans="2:23" x14ac:dyDescent="0.3">
      <c r="B245" s="29" t="s">
        <v>47</v>
      </c>
      <c r="C245" s="29">
        <v>237</v>
      </c>
      <c r="D245" s="29">
        <v>237</v>
      </c>
      <c r="E245" s="28">
        <v>49.2</v>
      </c>
      <c r="F245" s="45">
        <f t="shared" si="48"/>
        <v>13.666666666666666</v>
      </c>
      <c r="G245" s="46">
        <f t="shared" si="54"/>
        <v>-0.19444444444444425</v>
      </c>
      <c r="H245" s="46">
        <f t="shared" si="55"/>
        <v>-0.69999999999999929</v>
      </c>
      <c r="I245" s="46">
        <f>G245*'Input Data'!$B$7</f>
        <v>-314.50416666666638</v>
      </c>
      <c r="J245" s="46">
        <f>IF(F245=0,0,'Input Data'!$B$11*'Input Data'!$B$7*9.81)</f>
        <v>103.13669925000001</v>
      </c>
      <c r="K245" s="46">
        <f>'Input Data'!$B$10*'Input Data'!$B$9*'Input Data'!$B$13*WLTC_class_3!F245^2</f>
        <v>136.02821145955559</v>
      </c>
      <c r="L245" s="46">
        <f t="shared" si="49"/>
        <v>-75.339255957110794</v>
      </c>
      <c r="M245" s="46">
        <f t="shared" si="50"/>
        <v>-1029.6364980805142</v>
      </c>
      <c r="N245" s="46">
        <f t="shared" si="56"/>
        <v>0.20011512456317812</v>
      </c>
      <c r="O245" s="46">
        <f t="shared" si="57"/>
        <v>8.7080935886072894E-2</v>
      </c>
      <c r="P245" s="46">
        <f t="shared" si="51"/>
        <v>-1029.6364980805142</v>
      </c>
      <c r="Q245" s="46">
        <f t="shared" si="58"/>
        <v>7.5083836825317381E-3</v>
      </c>
      <c r="R245" s="46">
        <f t="shared" si="52"/>
        <v>2.6995090124682597E-2</v>
      </c>
      <c r="S245" s="46">
        <f t="shared" si="53"/>
        <v>6.0956655120251023E-2</v>
      </c>
      <c r="U245">
        <f t="shared" si="45"/>
        <v>0</v>
      </c>
      <c r="V245">
        <f t="shared" si="46"/>
        <v>49.2</v>
      </c>
      <c r="W245">
        <f t="shared" si="47"/>
        <v>13.666666666666668</v>
      </c>
    </row>
    <row r="246" spans="2:23" x14ac:dyDescent="0.3">
      <c r="B246" s="29" t="s">
        <v>47</v>
      </c>
      <c r="C246" s="29">
        <v>238</v>
      </c>
      <c r="D246" s="29">
        <v>238</v>
      </c>
      <c r="E246" s="28">
        <v>48.4</v>
      </c>
      <c r="F246" s="45">
        <f t="shared" si="48"/>
        <v>13.444444444444445</v>
      </c>
      <c r="G246" s="46">
        <f t="shared" si="54"/>
        <v>-0.31944444444444503</v>
      </c>
      <c r="H246" s="46">
        <f t="shared" si="55"/>
        <v>-1.1500000000000021</v>
      </c>
      <c r="I246" s="46">
        <f>G246*'Input Data'!$B$7</f>
        <v>-516.68541666666761</v>
      </c>
      <c r="J246" s="46">
        <f>IF(F246=0,0,'Input Data'!$B$11*'Input Data'!$B$7*9.81)</f>
        <v>103.13669925000001</v>
      </c>
      <c r="K246" s="46">
        <f>'Input Data'!$B$10*'Input Data'!$B$9*'Input Data'!$B$13*WLTC_class_3!F246^2</f>
        <v>131.64049467772841</v>
      </c>
      <c r="L246" s="46">
        <f t="shared" si="49"/>
        <v>-281.90822273893923</v>
      </c>
      <c r="M246" s="46">
        <f t="shared" si="50"/>
        <v>-3790.0994390457386</v>
      </c>
      <c r="N246" s="46">
        <f t="shared" si="56"/>
        <v>0.20011512456317812</v>
      </c>
      <c r="O246" s="46">
        <f t="shared" si="57"/>
        <v>8.8133741285807823E-2</v>
      </c>
      <c r="P246" s="46">
        <f t="shared" si="51"/>
        <v>-3790.0994390457386</v>
      </c>
      <c r="Q246" s="46">
        <f t="shared" si="58"/>
        <v>8.561189082266666E-3</v>
      </c>
      <c r="R246" s="46">
        <f t="shared" si="52"/>
        <v>2.7321459798600425E-2</v>
      </c>
      <c r="S246" s="46">
        <f t="shared" si="53"/>
        <v>6.1693618900065472E-2</v>
      </c>
      <c r="U246">
        <f t="shared" si="45"/>
        <v>0</v>
      </c>
      <c r="V246">
        <f t="shared" si="46"/>
        <v>48.4</v>
      </c>
      <c r="W246">
        <f t="shared" si="47"/>
        <v>13.444444444444443</v>
      </c>
    </row>
    <row r="247" spans="2:23" x14ac:dyDescent="0.3">
      <c r="B247" s="29" t="s">
        <v>47</v>
      </c>
      <c r="C247" s="29">
        <v>239</v>
      </c>
      <c r="D247" s="29">
        <v>239</v>
      </c>
      <c r="E247" s="28">
        <v>46.9</v>
      </c>
      <c r="F247" s="45">
        <f t="shared" si="48"/>
        <v>13.027777777777779</v>
      </c>
      <c r="G247" s="46">
        <f t="shared" si="54"/>
        <v>-0.56944444444444464</v>
      </c>
      <c r="H247" s="46">
        <f t="shared" si="55"/>
        <v>-2.0500000000000007</v>
      </c>
      <c r="I247" s="46">
        <f>G247*'Input Data'!$B$7</f>
        <v>-921.04791666666699</v>
      </c>
      <c r="J247" s="46">
        <f>IF(F247=0,0,'Input Data'!$B$11*'Input Data'!$B$7*9.81)</f>
        <v>103.13669925000001</v>
      </c>
      <c r="K247" s="46">
        <f>'Input Data'!$B$10*'Input Data'!$B$9*'Input Data'!$B$13*WLTC_class_3!F247^2</f>
        <v>123.60739895587658</v>
      </c>
      <c r="L247" s="46">
        <f t="shared" si="49"/>
        <v>-694.30381846079047</v>
      </c>
      <c r="M247" s="46">
        <f t="shared" si="50"/>
        <v>-9045.2358571697423</v>
      </c>
      <c r="N247" s="46">
        <f t="shared" si="56"/>
        <v>0.20011512456317812</v>
      </c>
      <c r="O247" s="46">
        <f t="shared" si="57"/>
        <v>9.0646306801688309E-2</v>
      </c>
      <c r="P247" s="46">
        <f t="shared" si="51"/>
        <v>-9045.2358571697423</v>
      </c>
      <c r="Q247" s="46">
        <f t="shared" si="58"/>
        <v>1.107375459814715E-2</v>
      </c>
      <c r="R247" s="46">
        <f t="shared" si="52"/>
        <v>2.8100355108523375E-2</v>
      </c>
      <c r="S247" s="46">
        <f t="shared" si="53"/>
        <v>6.3452414761181811E-2</v>
      </c>
      <c r="U247">
        <f t="shared" si="45"/>
        <v>0</v>
      </c>
      <c r="V247">
        <f t="shared" si="46"/>
        <v>46.9</v>
      </c>
      <c r="W247">
        <f t="shared" si="47"/>
        <v>13.027777777777777</v>
      </c>
    </row>
    <row r="248" spans="2:23" x14ac:dyDescent="0.3">
      <c r="B248" s="29" t="s">
        <v>47</v>
      </c>
      <c r="C248" s="29">
        <v>240</v>
      </c>
      <c r="D248" s="29">
        <v>240</v>
      </c>
      <c r="E248" s="28">
        <v>44.3</v>
      </c>
      <c r="F248" s="45">
        <f t="shared" si="48"/>
        <v>12.305555555555555</v>
      </c>
      <c r="G248" s="46">
        <f t="shared" si="54"/>
        <v>-0.74999999999999978</v>
      </c>
      <c r="H248" s="46">
        <f t="shared" si="55"/>
        <v>-2.6999999999999993</v>
      </c>
      <c r="I248" s="46">
        <f>G248*'Input Data'!$B$7</f>
        <v>-1213.0874999999996</v>
      </c>
      <c r="J248" s="46">
        <f>IF(F248=0,0,'Input Data'!$B$11*'Input Data'!$B$7*9.81)</f>
        <v>103.13669925000001</v>
      </c>
      <c r="K248" s="46">
        <f>'Input Data'!$B$10*'Input Data'!$B$9*'Input Data'!$B$13*WLTC_class_3!F248^2</f>
        <v>110.28240659795064</v>
      </c>
      <c r="L248" s="46">
        <f t="shared" si="49"/>
        <v>-999.66839415204902</v>
      </c>
      <c r="M248" s="46">
        <f t="shared" si="50"/>
        <v>-12301.474961371048</v>
      </c>
      <c r="N248" s="46">
        <f t="shared" si="56"/>
        <v>0.20011512456317812</v>
      </c>
      <c r="O248" s="46">
        <f t="shared" si="57"/>
        <v>9.4063383179846929E-2</v>
      </c>
      <c r="P248" s="46">
        <f t="shared" si="51"/>
        <v>-12301.474961371048</v>
      </c>
      <c r="Q248" s="46">
        <f t="shared" si="58"/>
        <v>1.4490830976305774E-2</v>
      </c>
      <c r="R248" s="46">
        <f t="shared" si="52"/>
        <v>2.915964878575255E-2</v>
      </c>
      <c r="S248" s="46">
        <f t="shared" si="53"/>
        <v>6.5844368225892846E-2</v>
      </c>
      <c r="U248">
        <f t="shared" si="45"/>
        <v>0</v>
      </c>
      <c r="V248">
        <f t="shared" si="46"/>
        <v>44.3</v>
      </c>
      <c r="W248">
        <f t="shared" si="47"/>
        <v>12.305555555555554</v>
      </c>
    </row>
    <row r="249" spans="2:23" x14ac:dyDescent="0.3">
      <c r="B249" s="29" t="s">
        <v>47</v>
      </c>
      <c r="C249" s="29">
        <v>241</v>
      </c>
      <c r="D249" s="29">
        <v>241</v>
      </c>
      <c r="E249" s="28">
        <v>41.5</v>
      </c>
      <c r="F249" s="45">
        <f t="shared" si="48"/>
        <v>11.527777777777779</v>
      </c>
      <c r="G249" s="46">
        <f t="shared" si="54"/>
        <v>-0.6666666666666663</v>
      </c>
      <c r="H249" s="46">
        <f t="shared" si="55"/>
        <v>-2.3999999999999986</v>
      </c>
      <c r="I249" s="46">
        <f>G249*'Input Data'!$B$7</f>
        <v>-1078.2999999999995</v>
      </c>
      <c r="J249" s="46">
        <f>IF(F249=0,0,'Input Data'!$B$11*'Input Data'!$B$7*9.81)</f>
        <v>103.13669925000001</v>
      </c>
      <c r="K249" s="46">
        <f>'Input Data'!$B$10*'Input Data'!$B$9*'Input Data'!$B$13*WLTC_class_3!F249^2</f>
        <v>96.782085393209897</v>
      </c>
      <c r="L249" s="46">
        <f t="shared" si="49"/>
        <v>-878.38121535678965</v>
      </c>
      <c r="M249" s="46">
        <f t="shared" si="50"/>
        <v>-10125.783454807437</v>
      </c>
      <c r="N249" s="46">
        <f t="shared" si="56"/>
        <v>0.20011512456317812</v>
      </c>
      <c r="O249" s="46">
        <f t="shared" si="57"/>
        <v>9.6876100806182322E-2</v>
      </c>
      <c r="P249" s="46">
        <f t="shared" si="51"/>
        <v>-10125.783454807437</v>
      </c>
      <c r="Q249" s="46">
        <f t="shared" si="58"/>
        <v>1.7303548602641172E-2</v>
      </c>
      <c r="R249" s="46">
        <f t="shared" si="52"/>
        <v>3.0031591249916518E-2</v>
      </c>
      <c r="S249" s="46">
        <f t="shared" si="53"/>
        <v>6.7813270564327621E-2</v>
      </c>
      <c r="U249">
        <f t="shared" si="45"/>
        <v>0</v>
      </c>
      <c r="V249">
        <f t="shared" si="46"/>
        <v>41.5</v>
      </c>
      <c r="W249">
        <f t="shared" si="47"/>
        <v>11.527777777777777</v>
      </c>
    </row>
    <row r="250" spans="2:23" x14ac:dyDescent="0.3">
      <c r="B250" s="29" t="s">
        <v>47</v>
      </c>
      <c r="C250" s="29">
        <v>242</v>
      </c>
      <c r="D250" s="29">
        <v>242</v>
      </c>
      <c r="E250" s="28">
        <v>39.5</v>
      </c>
      <c r="F250" s="45">
        <f t="shared" si="48"/>
        <v>10.972222222222221</v>
      </c>
      <c r="G250" s="46">
        <f t="shared" si="54"/>
        <v>-0.625</v>
      </c>
      <c r="H250" s="46">
        <f t="shared" si="55"/>
        <v>-2.25</v>
      </c>
      <c r="I250" s="46">
        <f>G250*'Input Data'!$B$7</f>
        <v>-1010.90625</v>
      </c>
      <c r="J250" s="46">
        <f>IF(F250=0,0,'Input Data'!$B$11*'Input Data'!$B$7*9.81)</f>
        <v>103.13669925000001</v>
      </c>
      <c r="K250" s="46">
        <f>'Input Data'!$B$10*'Input Data'!$B$9*'Input Data'!$B$13*WLTC_class_3!F250^2</f>
        <v>87.678472193209885</v>
      </c>
      <c r="L250" s="46">
        <f t="shared" si="49"/>
        <v>-820.09107855679008</v>
      </c>
      <c r="M250" s="46">
        <f t="shared" si="50"/>
        <v>-8998.2215563870013</v>
      </c>
      <c r="N250" s="46">
        <f t="shared" si="56"/>
        <v>0.20011512456317812</v>
      </c>
      <c r="O250" s="46">
        <f t="shared" si="57"/>
        <v>9.9375606794067595E-2</v>
      </c>
      <c r="P250" s="46">
        <f t="shared" si="51"/>
        <v>-8998.2215563870013</v>
      </c>
      <c r="Q250" s="46">
        <f t="shared" si="58"/>
        <v>1.9803054590526451E-2</v>
      </c>
      <c r="R250" s="46">
        <f t="shared" si="52"/>
        <v>3.0806438106160954E-2</v>
      </c>
      <c r="S250" s="46">
        <f t="shared" si="53"/>
        <v>6.9562924755847313E-2</v>
      </c>
      <c r="U250">
        <f t="shared" si="45"/>
        <v>0</v>
      </c>
      <c r="V250">
        <f t="shared" si="46"/>
        <v>39.5</v>
      </c>
      <c r="W250">
        <f t="shared" si="47"/>
        <v>10.972222222222221</v>
      </c>
    </row>
    <row r="251" spans="2:23" x14ac:dyDescent="0.3">
      <c r="B251" s="29" t="s">
        <v>47</v>
      </c>
      <c r="C251" s="29">
        <v>243</v>
      </c>
      <c r="D251" s="29">
        <v>243</v>
      </c>
      <c r="E251" s="28">
        <v>37</v>
      </c>
      <c r="F251" s="45">
        <f t="shared" si="48"/>
        <v>10.277777777777779</v>
      </c>
      <c r="G251" s="46">
        <f t="shared" si="54"/>
        <v>-0.68055555555555536</v>
      </c>
      <c r="H251" s="46">
        <f t="shared" si="55"/>
        <v>-2.4499999999999993</v>
      </c>
      <c r="I251" s="46">
        <f>G251*'Input Data'!$B$7</f>
        <v>-1100.7645833333331</v>
      </c>
      <c r="J251" s="46">
        <f>IF(F251=0,0,'Input Data'!$B$11*'Input Data'!$B$7*9.81)</f>
        <v>103.13669925000001</v>
      </c>
      <c r="K251" s="46">
        <f>'Input Data'!$B$10*'Input Data'!$B$9*'Input Data'!$B$13*WLTC_class_3!F251^2</f>
        <v>76.93115105432102</v>
      </c>
      <c r="L251" s="46">
        <f t="shared" si="49"/>
        <v>-920.69673302901208</v>
      </c>
      <c r="M251" s="46">
        <f t="shared" si="50"/>
        <v>-9462.7164227981812</v>
      </c>
      <c r="N251" s="46">
        <f t="shared" si="56"/>
        <v>0.20011512456317812</v>
      </c>
      <c r="O251" s="46">
        <f t="shared" si="57"/>
        <v>0.10200413913373375</v>
      </c>
      <c r="P251" s="46">
        <f t="shared" si="51"/>
        <v>-9462.7164227981812</v>
      </c>
      <c r="Q251" s="46">
        <f t="shared" si="58"/>
        <v>2.2431586930192614E-2</v>
      </c>
      <c r="R251" s="46">
        <f t="shared" si="52"/>
        <v>3.1621283131457463E-2</v>
      </c>
      <c r="S251" s="46">
        <f t="shared" si="53"/>
        <v>7.1402897393613621E-2</v>
      </c>
      <c r="U251">
        <f t="shared" si="45"/>
        <v>0</v>
      </c>
      <c r="V251">
        <f t="shared" si="46"/>
        <v>37</v>
      </c>
      <c r="W251">
        <f t="shared" si="47"/>
        <v>10.277777777777777</v>
      </c>
    </row>
    <row r="252" spans="2:23" x14ac:dyDescent="0.3">
      <c r="B252" s="29" t="s">
        <v>47</v>
      </c>
      <c r="C252" s="29">
        <v>244</v>
      </c>
      <c r="D252" s="29">
        <v>244</v>
      </c>
      <c r="E252" s="28">
        <v>34.6</v>
      </c>
      <c r="F252" s="45">
        <f t="shared" si="48"/>
        <v>9.6111111111111107</v>
      </c>
      <c r="G252" s="46">
        <f t="shared" si="54"/>
        <v>-0.65277777777777812</v>
      </c>
      <c r="H252" s="46">
        <f t="shared" si="55"/>
        <v>-2.3500000000000014</v>
      </c>
      <c r="I252" s="46">
        <f>G252*'Input Data'!$B$7</f>
        <v>-1055.8354166666672</v>
      </c>
      <c r="J252" s="46">
        <f>IF(F252=0,0,'Input Data'!$B$11*'Input Data'!$B$7*9.81)</f>
        <v>103.13669925000001</v>
      </c>
      <c r="K252" s="46">
        <f>'Input Data'!$B$10*'Input Data'!$B$9*'Input Data'!$B$13*WLTC_class_3!F252^2</f>
        <v>67.274577645135821</v>
      </c>
      <c r="L252" s="46">
        <f t="shared" si="49"/>
        <v>-885.42413977153137</v>
      </c>
      <c r="M252" s="46">
        <f t="shared" si="50"/>
        <v>-8509.909787804163</v>
      </c>
      <c r="N252" s="46">
        <f t="shared" si="56"/>
        <v>0.20011512456317812</v>
      </c>
      <c r="O252" s="46">
        <f t="shared" si="57"/>
        <v>0.10436800296367936</v>
      </c>
      <c r="P252" s="46">
        <f t="shared" si="51"/>
        <v>-8509.909787804163</v>
      </c>
      <c r="Q252" s="46">
        <f t="shared" si="58"/>
        <v>2.4795450760138213E-2</v>
      </c>
      <c r="R252" s="46">
        <f t="shared" si="52"/>
        <v>3.2354080918740605E-2</v>
      </c>
      <c r="S252" s="46">
        <f t="shared" si="53"/>
        <v>7.3057602074575553E-2</v>
      </c>
      <c r="U252">
        <f t="shared" si="45"/>
        <v>0</v>
      </c>
      <c r="V252">
        <f t="shared" si="46"/>
        <v>34.6</v>
      </c>
      <c r="W252">
        <f t="shared" si="47"/>
        <v>9.6111111111111107</v>
      </c>
    </row>
    <row r="253" spans="2:23" x14ac:dyDescent="0.3">
      <c r="B253" s="29" t="s">
        <v>47</v>
      </c>
      <c r="C253" s="29">
        <v>245</v>
      </c>
      <c r="D253" s="29">
        <v>245</v>
      </c>
      <c r="E253" s="28">
        <v>32.299999999999997</v>
      </c>
      <c r="F253" s="45">
        <f t="shared" si="48"/>
        <v>8.9722222222222214</v>
      </c>
      <c r="G253" s="46">
        <f t="shared" si="54"/>
        <v>-0.7777777777777779</v>
      </c>
      <c r="H253" s="46">
        <f t="shared" si="55"/>
        <v>-2.8000000000000007</v>
      </c>
      <c r="I253" s="46">
        <f>G253*'Input Data'!$B$7</f>
        <v>-1258.0166666666669</v>
      </c>
      <c r="J253" s="46">
        <f>IF(F253=0,0,'Input Data'!$B$11*'Input Data'!$B$7*9.81)</f>
        <v>103.13669925000001</v>
      </c>
      <c r="K253" s="46">
        <f>'Input Data'!$B$10*'Input Data'!$B$9*'Input Data'!$B$13*WLTC_class_3!F253^2</f>
        <v>58.627830959432096</v>
      </c>
      <c r="L253" s="46">
        <f t="shared" si="49"/>
        <v>-1096.2521364572349</v>
      </c>
      <c r="M253" s="46">
        <f t="shared" si="50"/>
        <v>-9835.8177798801898</v>
      </c>
      <c r="N253" s="46">
        <f t="shared" si="56"/>
        <v>0.20011512456317812</v>
      </c>
      <c r="O253" s="46">
        <f t="shared" si="57"/>
        <v>0.10710017456920164</v>
      </c>
      <c r="P253" s="46">
        <f t="shared" si="51"/>
        <v>-9835.8177798801898</v>
      </c>
      <c r="Q253" s="46">
        <f t="shared" si="58"/>
        <v>2.752762236566049E-2</v>
      </c>
      <c r="R253" s="46">
        <f t="shared" si="52"/>
        <v>3.3201054116452508E-2</v>
      </c>
      <c r="S253" s="46">
        <f t="shared" si="53"/>
        <v>7.4970122198441139E-2</v>
      </c>
      <c r="U253">
        <f t="shared" si="45"/>
        <v>0</v>
      </c>
      <c r="V253">
        <f t="shared" si="46"/>
        <v>32.299999999999997</v>
      </c>
      <c r="W253">
        <f t="shared" si="47"/>
        <v>8.9722222222222214</v>
      </c>
    </row>
    <row r="254" spans="2:23" x14ac:dyDescent="0.3">
      <c r="B254" s="29" t="s">
        <v>47</v>
      </c>
      <c r="C254" s="29">
        <v>246</v>
      </c>
      <c r="D254" s="29">
        <v>246</v>
      </c>
      <c r="E254" s="28">
        <v>29</v>
      </c>
      <c r="F254" s="45">
        <f t="shared" si="48"/>
        <v>8.0555555555555554</v>
      </c>
      <c r="G254" s="46">
        <f t="shared" si="54"/>
        <v>-0.99999999999999933</v>
      </c>
      <c r="H254" s="46">
        <f t="shared" si="55"/>
        <v>-3.5999999999999979</v>
      </c>
      <c r="I254" s="46">
        <f>G254*'Input Data'!$B$7</f>
        <v>-1617.4499999999989</v>
      </c>
      <c r="J254" s="46">
        <f>IF(F254=0,0,'Input Data'!$B$11*'Input Data'!$B$7*9.81)</f>
        <v>103.13669925000001</v>
      </c>
      <c r="K254" s="46">
        <f>'Input Data'!$B$10*'Input Data'!$B$9*'Input Data'!$B$13*WLTC_class_3!F254^2</f>
        <v>47.26011543950618</v>
      </c>
      <c r="L254" s="46">
        <f t="shared" si="49"/>
        <v>-1467.0531853104928</v>
      </c>
      <c r="M254" s="46">
        <f t="shared" si="50"/>
        <v>-11817.928437223414</v>
      </c>
      <c r="N254" s="46">
        <f t="shared" si="56"/>
        <v>0.20011512456317812</v>
      </c>
      <c r="O254" s="46">
        <f t="shared" si="57"/>
        <v>0.11038293246843037</v>
      </c>
      <c r="P254" s="46">
        <f t="shared" si="51"/>
        <v>-11817.928437223414</v>
      </c>
      <c r="Q254" s="46">
        <f t="shared" si="58"/>
        <v>3.0810380264889217E-2</v>
      </c>
      <c r="R254" s="46">
        <f t="shared" si="52"/>
        <v>3.4218709065213411E-2</v>
      </c>
      <c r="S254" s="46">
        <f t="shared" si="53"/>
        <v>7.7268052727901257E-2</v>
      </c>
      <c r="U254">
        <f t="shared" si="45"/>
        <v>0</v>
      </c>
      <c r="V254">
        <f t="shared" si="46"/>
        <v>29</v>
      </c>
      <c r="W254">
        <f t="shared" si="47"/>
        <v>8.0555555555555554</v>
      </c>
    </row>
    <row r="255" spans="2:23" x14ac:dyDescent="0.3">
      <c r="B255" s="29" t="s">
        <v>47</v>
      </c>
      <c r="C255" s="29">
        <v>247</v>
      </c>
      <c r="D255" s="29">
        <v>247</v>
      </c>
      <c r="E255" s="28">
        <v>25.1</v>
      </c>
      <c r="F255" s="45">
        <f t="shared" si="48"/>
        <v>6.9722222222222223</v>
      </c>
      <c r="G255" s="46">
        <f t="shared" si="54"/>
        <v>-0.94444444444444453</v>
      </c>
      <c r="H255" s="46">
        <f t="shared" si="55"/>
        <v>-3.4000000000000004</v>
      </c>
      <c r="I255" s="46">
        <f>G255*'Input Data'!$B$7</f>
        <v>-1527.5916666666669</v>
      </c>
      <c r="J255" s="46">
        <f>IF(F255=0,0,'Input Data'!$B$11*'Input Data'!$B$7*9.81)</f>
        <v>103.13669925000001</v>
      </c>
      <c r="K255" s="46">
        <f>'Input Data'!$B$10*'Input Data'!$B$9*'Input Data'!$B$13*WLTC_class_3!F255^2</f>
        <v>35.403502173654331</v>
      </c>
      <c r="L255" s="46">
        <f t="shared" si="49"/>
        <v>-1389.0514652430127</v>
      </c>
      <c r="M255" s="46">
        <f t="shared" si="50"/>
        <v>-9684.7754937776717</v>
      </c>
      <c r="N255" s="46">
        <f t="shared" si="56"/>
        <v>0.20011512456317812</v>
      </c>
      <c r="O255" s="46">
        <f t="shared" si="57"/>
        <v>0.11307314788336861</v>
      </c>
      <c r="P255" s="46">
        <f t="shared" si="51"/>
        <v>-9684.7754937776717</v>
      </c>
      <c r="Q255" s="46">
        <f t="shared" si="58"/>
        <v>3.3500595679827459E-2</v>
      </c>
      <c r="R255" s="46">
        <f t="shared" si="52"/>
        <v>3.5052675843844271E-2</v>
      </c>
      <c r="S255" s="46">
        <f t="shared" si="53"/>
        <v>7.9151203518358026E-2</v>
      </c>
      <c r="U255">
        <f t="shared" si="45"/>
        <v>0</v>
      </c>
      <c r="V255">
        <f t="shared" si="46"/>
        <v>25.1</v>
      </c>
      <c r="W255">
        <f t="shared" si="47"/>
        <v>6.9722222222222223</v>
      </c>
    </row>
    <row r="256" spans="2:23" x14ac:dyDescent="0.3">
      <c r="B256" s="29" t="s">
        <v>47</v>
      </c>
      <c r="C256" s="29">
        <v>248</v>
      </c>
      <c r="D256" s="29">
        <v>248</v>
      </c>
      <c r="E256" s="28">
        <v>22.2</v>
      </c>
      <c r="F256" s="45">
        <f t="shared" si="48"/>
        <v>6.166666666666667</v>
      </c>
      <c r="G256" s="46">
        <f t="shared" si="54"/>
        <v>-0.5833333333333337</v>
      </c>
      <c r="H256" s="46">
        <f t="shared" si="55"/>
        <v>-2.1000000000000014</v>
      </c>
      <c r="I256" s="46">
        <f>G256*'Input Data'!$B$7</f>
        <v>-943.51250000000061</v>
      </c>
      <c r="J256" s="46">
        <f>IF(F256=0,0,'Input Data'!$B$11*'Input Data'!$B$7*9.81)</f>
        <v>103.13669925000001</v>
      </c>
      <c r="K256" s="46">
        <f>'Input Data'!$B$10*'Input Data'!$B$9*'Input Data'!$B$13*WLTC_class_3!F256^2</f>
        <v>27.695214379555562</v>
      </c>
      <c r="L256" s="46">
        <f t="shared" si="49"/>
        <v>-812.6805863704451</v>
      </c>
      <c r="M256" s="46">
        <f t="shared" si="50"/>
        <v>-5011.5302826177449</v>
      </c>
      <c r="N256" s="46">
        <f t="shared" si="56"/>
        <v>0.20011512456317812</v>
      </c>
      <c r="O256" s="46">
        <f t="shared" si="57"/>
        <v>0.1144652396285402</v>
      </c>
      <c r="P256" s="46">
        <f t="shared" si="51"/>
        <v>-5011.5302826177449</v>
      </c>
      <c r="Q256" s="46">
        <f t="shared" si="58"/>
        <v>3.4892687424999055E-2</v>
      </c>
      <c r="R256" s="46">
        <f t="shared" si="52"/>
        <v>3.548422428484746E-2</v>
      </c>
      <c r="S256" s="46">
        <f t="shared" si="53"/>
        <v>8.0125667739978132E-2</v>
      </c>
      <c r="U256">
        <f t="shared" si="45"/>
        <v>0</v>
      </c>
      <c r="V256">
        <f t="shared" si="46"/>
        <v>22.2</v>
      </c>
      <c r="W256">
        <f t="shared" si="47"/>
        <v>6.1666666666666661</v>
      </c>
    </row>
    <row r="257" spans="2:23" x14ac:dyDescent="0.3">
      <c r="B257" s="29" t="s">
        <v>47</v>
      </c>
      <c r="C257" s="29">
        <v>249</v>
      </c>
      <c r="D257" s="29">
        <v>249</v>
      </c>
      <c r="E257" s="28">
        <v>20.9</v>
      </c>
      <c r="F257" s="45">
        <f t="shared" si="48"/>
        <v>5.8055555555555554</v>
      </c>
      <c r="G257" s="46">
        <f t="shared" si="54"/>
        <v>-0.25000000000000011</v>
      </c>
      <c r="H257" s="46">
        <f t="shared" si="55"/>
        <v>-0.90000000000000036</v>
      </c>
      <c r="I257" s="46">
        <f>G257*'Input Data'!$B$7</f>
        <v>-404.36250000000018</v>
      </c>
      <c r="J257" s="46">
        <f>IF(F257=0,0,'Input Data'!$B$11*'Input Data'!$B$7*9.81)</f>
        <v>103.13669925000001</v>
      </c>
      <c r="K257" s="46">
        <f>'Input Data'!$B$10*'Input Data'!$B$9*'Input Data'!$B$13*WLTC_class_3!F257^2</f>
        <v>24.546600505506177</v>
      </c>
      <c r="L257" s="46">
        <f t="shared" si="49"/>
        <v>-276.67920024449404</v>
      </c>
      <c r="M257" s="46">
        <f t="shared" si="50"/>
        <v>-1606.2764680860903</v>
      </c>
      <c r="N257" s="46">
        <f t="shared" si="56"/>
        <v>0.20011512456317812</v>
      </c>
      <c r="O257" s="46">
        <f t="shared" si="57"/>
        <v>0.1149114275363419</v>
      </c>
      <c r="P257" s="46">
        <f t="shared" si="51"/>
        <v>-1606.2764680860903</v>
      </c>
      <c r="Q257" s="46">
        <f t="shared" si="58"/>
        <v>3.5338875332800744E-2</v>
      </c>
      <c r="R257" s="46">
        <f t="shared" si="52"/>
        <v>3.562254253626599E-2</v>
      </c>
      <c r="S257" s="46">
        <f t="shared" si="53"/>
        <v>8.043799927543932E-2</v>
      </c>
      <c r="U257">
        <f t="shared" si="45"/>
        <v>0</v>
      </c>
      <c r="V257">
        <f t="shared" si="46"/>
        <v>20.9</v>
      </c>
      <c r="W257">
        <f t="shared" si="47"/>
        <v>5.8055555555555554</v>
      </c>
    </row>
    <row r="258" spans="2:23" x14ac:dyDescent="0.3">
      <c r="B258" s="29" t="s">
        <v>47</v>
      </c>
      <c r="C258" s="29">
        <v>250</v>
      </c>
      <c r="D258" s="29">
        <v>250</v>
      </c>
      <c r="E258" s="28">
        <v>20.399999999999999</v>
      </c>
      <c r="F258" s="45">
        <f t="shared" si="48"/>
        <v>5.666666666666667</v>
      </c>
      <c r="G258" s="46">
        <f t="shared" si="54"/>
        <v>-0.19444444444444425</v>
      </c>
      <c r="H258" s="46">
        <f t="shared" si="55"/>
        <v>-0.69999999999999929</v>
      </c>
      <c r="I258" s="46">
        <f>G258*'Input Data'!$B$7</f>
        <v>-314.50416666666638</v>
      </c>
      <c r="J258" s="46">
        <f>IF(F258=0,0,'Input Data'!$B$11*'Input Data'!$B$7*9.81)</f>
        <v>103.13669925000001</v>
      </c>
      <c r="K258" s="46">
        <f>'Input Data'!$B$10*'Input Data'!$B$9*'Input Data'!$B$13*WLTC_class_3!F258^2</f>
        <v>23.386170798222231</v>
      </c>
      <c r="L258" s="46">
        <f t="shared" si="49"/>
        <v>-187.98129661844416</v>
      </c>
      <c r="M258" s="46">
        <f t="shared" si="50"/>
        <v>-1065.227347504517</v>
      </c>
      <c r="N258" s="46">
        <f t="shared" si="56"/>
        <v>0.20011512456317812</v>
      </c>
      <c r="O258" s="46">
        <f t="shared" si="57"/>
        <v>0.11520732402175982</v>
      </c>
      <c r="P258" s="46">
        <f t="shared" si="51"/>
        <v>-1065.227347504517</v>
      </c>
      <c r="Q258" s="46">
        <f t="shared" si="58"/>
        <v>3.5634771818218662E-2</v>
      </c>
      <c r="R258" s="46">
        <f t="shared" si="52"/>
        <v>3.5714270446745543E-2</v>
      </c>
      <c r="S258" s="46">
        <f t="shared" si="53"/>
        <v>8.0645126815231866E-2</v>
      </c>
      <c r="U258">
        <f t="shared" si="45"/>
        <v>0</v>
      </c>
      <c r="V258">
        <f t="shared" si="46"/>
        <v>20.399999999999999</v>
      </c>
      <c r="W258">
        <f t="shared" si="47"/>
        <v>5.6666666666666661</v>
      </c>
    </row>
    <row r="259" spans="2:23" x14ac:dyDescent="0.3">
      <c r="B259" s="29" t="s">
        <v>47</v>
      </c>
      <c r="C259" s="29">
        <v>251</v>
      </c>
      <c r="D259" s="29">
        <v>251</v>
      </c>
      <c r="E259" s="28">
        <v>19.5</v>
      </c>
      <c r="F259" s="45">
        <f t="shared" si="48"/>
        <v>5.416666666666667</v>
      </c>
      <c r="G259" s="46">
        <f t="shared" si="54"/>
        <v>-0.27777777777777779</v>
      </c>
      <c r="H259" s="46">
        <f t="shared" si="55"/>
        <v>-1</v>
      </c>
      <c r="I259" s="46">
        <f>G259*'Input Data'!$B$7</f>
        <v>-449.29166666666669</v>
      </c>
      <c r="J259" s="46">
        <f>IF(F259=0,0,'Input Data'!$B$11*'Input Data'!$B$7*9.81)</f>
        <v>103.13669925000001</v>
      </c>
      <c r="K259" s="46">
        <f>'Input Data'!$B$10*'Input Data'!$B$9*'Input Data'!$B$13*WLTC_class_3!F259^2</f>
        <v>21.368203205555563</v>
      </c>
      <c r="L259" s="46">
        <f t="shared" si="49"/>
        <v>-324.78676421111112</v>
      </c>
      <c r="M259" s="46">
        <f t="shared" si="50"/>
        <v>-1759.261639476852</v>
      </c>
      <c r="N259" s="46">
        <f t="shared" si="56"/>
        <v>0.20011512456317812</v>
      </c>
      <c r="O259" s="46">
        <f t="shared" si="57"/>
        <v>0.11569600781050339</v>
      </c>
      <c r="P259" s="46">
        <f t="shared" si="51"/>
        <v>-1759.261639476852</v>
      </c>
      <c r="Q259" s="46">
        <f t="shared" si="58"/>
        <v>3.6123455606962229E-2</v>
      </c>
      <c r="R259" s="46">
        <f t="shared" si="52"/>
        <v>3.5865762421256053E-2</v>
      </c>
      <c r="S259" s="46">
        <f t="shared" si="53"/>
        <v>8.0987205467352372E-2</v>
      </c>
      <c r="U259">
        <f t="shared" si="45"/>
        <v>0</v>
      </c>
      <c r="V259">
        <f t="shared" si="46"/>
        <v>19.5</v>
      </c>
      <c r="W259">
        <f t="shared" si="47"/>
        <v>5.416666666666667</v>
      </c>
    </row>
    <row r="260" spans="2:23" x14ac:dyDescent="0.3">
      <c r="B260" s="29" t="s">
        <v>47</v>
      </c>
      <c r="C260" s="29">
        <v>252</v>
      </c>
      <c r="D260" s="29">
        <v>252</v>
      </c>
      <c r="E260" s="28">
        <v>18.399999999999999</v>
      </c>
      <c r="F260" s="45">
        <f t="shared" si="48"/>
        <v>5.1111111111111107</v>
      </c>
      <c r="G260" s="46">
        <f t="shared" si="54"/>
        <v>-0.23611111111111099</v>
      </c>
      <c r="H260" s="46">
        <f t="shared" si="55"/>
        <v>-0.84999999999999964</v>
      </c>
      <c r="I260" s="46">
        <f>G260*'Input Data'!$B$7</f>
        <v>-381.8979166666665</v>
      </c>
      <c r="J260" s="46">
        <f>IF(F260=0,0,'Input Data'!$B$11*'Input Data'!$B$7*9.81)</f>
        <v>103.13669925000001</v>
      </c>
      <c r="K260" s="46">
        <f>'Input Data'!$B$10*'Input Data'!$B$9*'Input Data'!$B$13*WLTC_class_3!F260^2</f>
        <v>19.025427685135803</v>
      </c>
      <c r="L260" s="46">
        <f t="shared" si="49"/>
        <v>-259.7357897315307</v>
      </c>
      <c r="M260" s="46">
        <f t="shared" si="50"/>
        <v>-1327.5384808500457</v>
      </c>
      <c r="N260" s="46">
        <f t="shared" si="56"/>
        <v>0.20011512456317812</v>
      </c>
      <c r="O260" s="46">
        <f t="shared" si="57"/>
        <v>0.11606476849962841</v>
      </c>
      <c r="P260" s="46">
        <f t="shared" si="51"/>
        <v>-1327.5384808500457</v>
      </c>
      <c r="Q260" s="46">
        <f t="shared" si="58"/>
        <v>3.6492216296087239E-2</v>
      </c>
      <c r="R260" s="46">
        <f t="shared" si="52"/>
        <v>3.5980078234884805E-2</v>
      </c>
      <c r="S260" s="46">
        <f t="shared" si="53"/>
        <v>8.1245337949739885E-2</v>
      </c>
      <c r="U260">
        <f t="shared" si="45"/>
        <v>0</v>
      </c>
      <c r="V260">
        <f t="shared" si="46"/>
        <v>18.399999999999999</v>
      </c>
      <c r="W260">
        <f t="shared" si="47"/>
        <v>5.1111111111111107</v>
      </c>
    </row>
    <row r="261" spans="2:23" x14ac:dyDescent="0.3">
      <c r="B261" s="29" t="s">
        <v>47</v>
      </c>
      <c r="C261" s="29">
        <v>253</v>
      </c>
      <c r="D261" s="29">
        <v>253</v>
      </c>
      <c r="E261" s="28">
        <v>17.8</v>
      </c>
      <c r="F261" s="45">
        <f t="shared" si="48"/>
        <v>4.9444444444444446</v>
      </c>
      <c r="G261" s="46">
        <f t="shared" si="54"/>
        <v>-8.3333333333333037E-2</v>
      </c>
      <c r="H261" s="46">
        <f t="shared" si="55"/>
        <v>-0.29999999999999893</v>
      </c>
      <c r="I261" s="46">
        <f>G261*'Input Data'!$B$7</f>
        <v>-134.78749999999951</v>
      </c>
      <c r="J261" s="46">
        <f>IF(F261=0,0,'Input Data'!$B$11*'Input Data'!$B$7*9.81)</f>
        <v>103.13669925000001</v>
      </c>
      <c r="K261" s="46">
        <f>'Input Data'!$B$10*'Input Data'!$B$9*'Input Data'!$B$13*WLTC_class_3!F261^2</f>
        <v>17.804869174617288</v>
      </c>
      <c r="L261" s="46">
        <f t="shared" si="49"/>
        <v>-13.845931575382217</v>
      </c>
      <c r="M261" s="46">
        <f t="shared" si="50"/>
        <v>-68.46043945605652</v>
      </c>
      <c r="N261" s="46">
        <f t="shared" si="56"/>
        <v>0.20011512456317812</v>
      </c>
      <c r="O261" s="46">
        <f t="shared" si="57"/>
        <v>0.1160837852883662</v>
      </c>
      <c r="P261" s="46">
        <f t="shared" si="51"/>
        <v>-68.46043945605652</v>
      </c>
      <c r="Q261" s="46">
        <f t="shared" si="58"/>
        <v>3.6511233084825033E-2</v>
      </c>
      <c r="R261" s="46">
        <f t="shared" si="52"/>
        <v>3.5985973439393519E-2</v>
      </c>
      <c r="S261" s="46">
        <f t="shared" si="53"/>
        <v>8.1258649701856339E-2</v>
      </c>
      <c r="U261">
        <f t="shared" si="45"/>
        <v>0</v>
      </c>
      <c r="V261">
        <f t="shared" si="46"/>
        <v>17.8</v>
      </c>
      <c r="W261">
        <f t="shared" si="47"/>
        <v>4.9444444444444446</v>
      </c>
    </row>
    <row r="262" spans="2:23" x14ac:dyDescent="0.3">
      <c r="B262" s="29" t="s">
        <v>47</v>
      </c>
      <c r="C262" s="29">
        <v>254</v>
      </c>
      <c r="D262" s="29">
        <v>254</v>
      </c>
      <c r="E262" s="28">
        <v>17.8</v>
      </c>
      <c r="F262" s="45">
        <f t="shared" si="48"/>
        <v>4.9444444444444446</v>
      </c>
      <c r="G262" s="46">
        <f t="shared" si="54"/>
        <v>-5.5555555555555851E-2</v>
      </c>
      <c r="H262" s="46">
        <f t="shared" si="55"/>
        <v>-0.20000000000000107</v>
      </c>
      <c r="I262" s="46">
        <f>G262*'Input Data'!$B$7</f>
        <v>-89.858333333333817</v>
      </c>
      <c r="J262" s="46">
        <f>IF(F262=0,0,'Input Data'!$B$11*'Input Data'!$B$7*9.81)</f>
        <v>103.13669925000001</v>
      </c>
      <c r="K262" s="46">
        <f>'Input Data'!$B$10*'Input Data'!$B$9*'Input Data'!$B$13*WLTC_class_3!F262^2</f>
        <v>17.804869174617288</v>
      </c>
      <c r="L262" s="46">
        <f t="shared" si="49"/>
        <v>31.083235091283477</v>
      </c>
      <c r="M262" s="46">
        <f t="shared" si="50"/>
        <v>153.6893290624572</v>
      </c>
      <c r="N262" s="46">
        <f t="shared" si="56"/>
        <v>0.20015781604347324</v>
      </c>
      <c r="O262" s="46">
        <f t="shared" si="57"/>
        <v>0.1160837852883662</v>
      </c>
      <c r="P262" s="46" t="str">
        <f t="shared" si="51"/>
        <v/>
      </c>
      <c r="Q262" s="46"/>
      <c r="R262" s="46">
        <f t="shared" si="52"/>
        <v>3.5985973439393519E-2</v>
      </c>
      <c r="S262" s="46">
        <f t="shared" si="53"/>
        <v>8.1258649701856339E-2</v>
      </c>
      <c r="U262">
        <f t="shared" si="45"/>
        <v>0</v>
      </c>
      <c r="V262">
        <f t="shared" si="46"/>
        <v>17.8</v>
      </c>
      <c r="W262">
        <f t="shared" si="47"/>
        <v>4.9444444444444446</v>
      </c>
    </row>
    <row r="263" spans="2:23" x14ac:dyDescent="0.3">
      <c r="B263" s="29" t="s">
        <v>47</v>
      </c>
      <c r="C263" s="29">
        <v>255</v>
      </c>
      <c r="D263" s="29">
        <v>255</v>
      </c>
      <c r="E263" s="28">
        <v>17.399999999999999</v>
      </c>
      <c r="F263" s="45">
        <f t="shared" si="48"/>
        <v>4.833333333333333</v>
      </c>
      <c r="G263" s="46">
        <f t="shared" si="54"/>
        <v>-0.29166666666666685</v>
      </c>
      <c r="H263" s="46">
        <f t="shared" si="55"/>
        <v>-1.0500000000000007</v>
      </c>
      <c r="I263" s="46">
        <f>G263*'Input Data'!$B$7</f>
        <v>-471.75625000000031</v>
      </c>
      <c r="J263" s="46">
        <f>IF(F263=0,0,'Input Data'!$B$11*'Input Data'!$B$7*9.81)</f>
        <v>103.13669925000001</v>
      </c>
      <c r="K263" s="46">
        <f>'Input Data'!$B$10*'Input Data'!$B$9*'Input Data'!$B$13*WLTC_class_3!F263^2</f>
        <v>17.013641558222222</v>
      </c>
      <c r="L263" s="46">
        <f t="shared" si="49"/>
        <v>-351.6059091917781</v>
      </c>
      <c r="M263" s="46">
        <f t="shared" si="50"/>
        <v>-1699.428561093594</v>
      </c>
      <c r="N263" s="46">
        <f t="shared" si="56"/>
        <v>0.20015781604347324</v>
      </c>
      <c r="O263" s="46">
        <f t="shared" si="57"/>
        <v>0.11655584877755887</v>
      </c>
      <c r="P263" s="46">
        <f t="shared" si="51"/>
        <v>-1699.428561093594</v>
      </c>
      <c r="Q263" s="46">
        <f>-P263/1000/3600</f>
        <v>4.72063489192665E-4</v>
      </c>
      <c r="R263" s="46">
        <f t="shared" si="52"/>
        <v>3.6132313121043251E-2</v>
      </c>
      <c r="S263" s="46">
        <f t="shared" si="53"/>
        <v>8.1589094144291205E-2</v>
      </c>
      <c r="U263">
        <f t="shared" si="45"/>
        <v>0</v>
      </c>
      <c r="V263">
        <f t="shared" si="46"/>
        <v>17.399999999999999</v>
      </c>
      <c r="W263">
        <f t="shared" si="47"/>
        <v>4.833333333333333</v>
      </c>
    </row>
    <row r="264" spans="2:23" x14ac:dyDescent="0.3">
      <c r="B264" s="29" t="s">
        <v>47</v>
      </c>
      <c r="C264" s="29">
        <v>256</v>
      </c>
      <c r="D264" s="29">
        <v>256</v>
      </c>
      <c r="E264" s="28">
        <v>15.7</v>
      </c>
      <c r="F264" s="45">
        <f t="shared" si="48"/>
        <v>4.3611111111111107</v>
      </c>
      <c r="G264" s="46">
        <f t="shared" si="54"/>
        <v>-0.40277777777777757</v>
      </c>
      <c r="H264" s="46">
        <f t="shared" si="55"/>
        <v>-1.4499999999999993</v>
      </c>
      <c r="I264" s="46">
        <f>G264*'Input Data'!$B$7</f>
        <v>-651.47291666666638</v>
      </c>
      <c r="J264" s="46">
        <f>IF(F264=0,0,'Input Data'!$B$11*'Input Data'!$B$7*9.81)</f>
        <v>103.13669925000001</v>
      </c>
      <c r="K264" s="46">
        <f>'Input Data'!$B$10*'Input Data'!$B$9*'Input Data'!$B$13*WLTC_class_3!F264^2</f>
        <v>13.85154084980247</v>
      </c>
      <c r="L264" s="46">
        <f t="shared" si="49"/>
        <v>-534.48467656686387</v>
      </c>
      <c r="M264" s="46">
        <f t="shared" si="50"/>
        <v>-2330.9470616943781</v>
      </c>
      <c r="N264" s="46">
        <f t="shared" si="56"/>
        <v>0.20015781604347324</v>
      </c>
      <c r="O264" s="46">
        <f t="shared" si="57"/>
        <v>0.11720333407247398</v>
      </c>
      <c r="P264" s="46">
        <f t="shared" si="51"/>
        <v>-2330.9470616943781</v>
      </c>
      <c r="Q264" s="46">
        <f>-P264/1000/3600+Q263</f>
        <v>1.1195487841077702E-3</v>
      </c>
      <c r="R264" s="46">
        <f t="shared" si="52"/>
        <v>3.6333033562466935E-2</v>
      </c>
      <c r="S264" s="46">
        <f t="shared" si="53"/>
        <v>8.2042333850731786E-2</v>
      </c>
      <c r="U264">
        <f t="shared" ref="U264:U327" si="59">IF(E264&lt;1,1,0)</f>
        <v>0</v>
      </c>
      <c r="V264">
        <f t="shared" ref="V264:V327" si="60">IF(U264=1,"",E264)</f>
        <v>15.7</v>
      </c>
      <c r="W264">
        <f t="shared" ref="W264:W327" si="61">E264/3.6</f>
        <v>4.3611111111111107</v>
      </c>
    </row>
    <row r="265" spans="2:23" x14ac:dyDescent="0.3">
      <c r="B265" s="29" t="s">
        <v>47</v>
      </c>
      <c r="C265" s="29">
        <v>257</v>
      </c>
      <c r="D265" s="29">
        <v>257</v>
      </c>
      <c r="E265" s="28">
        <v>14.5</v>
      </c>
      <c r="F265" s="45">
        <f t="shared" ref="F265:F328" si="62">E265*1000/3600</f>
        <v>4.0277777777777777</v>
      </c>
      <c r="G265" s="46">
        <f t="shared" si="54"/>
        <v>-4.1666666666666519E-2</v>
      </c>
      <c r="H265" s="46">
        <f t="shared" si="55"/>
        <v>-0.14999999999999947</v>
      </c>
      <c r="I265" s="46">
        <f>G265*'Input Data'!$B$7</f>
        <v>-67.393749999999756</v>
      </c>
      <c r="J265" s="46">
        <f>IF(F265=0,0,'Input Data'!$B$11*'Input Data'!$B$7*9.81)</f>
        <v>103.13669925000001</v>
      </c>
      <c r="K265" s="46">
        <f>'Input Data'!$B$10*'Input Data'!$B$9*'Input Data'!$B$13*WLTC_class_3!F265^2</f>
        <v>11.815028859876545</v>
      </c>
      <c r="L265" s="46">
        <f t="shared" ref="L265:L328" si="63">I265+J265+K265</f>
        <v>47.5579781098768</v>
      </c>
      <c r="M265" s="46">
        <f t="shared" ref="M265:M328" si="64">L265*F265</f>
        <v>191.55296738700378</v>
      </c>
      <c r="N265" s="46">
        <f t="shared" si="56"/>
        <v>0.20021102520108075</v>
      </c>
      <c r="O265" s="46">
        <f t="shared" si="57"/>
        <v>0.11720333407247398</v>
      </c>
      <c r="P265" s="46" t="str">
        <f t="shared" ref="P265:P328" si="65">IF(M265&lt;0,M265,"")</f>
        <v/>
      </c>
      <c r="Q265" s="46"/>
      <c r="R265" s="46">
        <f t="shared" ref="R265:R328" si="66">O265*0.31</f>
        <v>3.6333033562466935E-2</v>
      </c>
      <c r="S265" s="46">
        <f t="shared" ref="S265:S328" si="67">O265*0.7</f>
        <v>8.2042333850731786E-2</v>
      </c>
      <c r="U265">
        <f t="shared" si="59"/>
        <v>0</v>
      </c>
      <c r="V265">
        <f t="shared" si="60"/>
        <v>14.5</v>
      </c>
      <c r="W265">
        <f t="shared" si="61"/>
        <v>4.0277777777777777</v>
      </c>
    </row>
    <row r="266" spans="2:23" x14ac:dyDescent="0.3">
      <c r="B266" s="29" t="s">
        <v>47</v>
      </c>
      <c r="C266" s="29">
        <v>258</v>
      </c>
      <c r="D266" s="29">
        <v>258</v>
      </c>
      <c r="E266" s="28">
        <v>15.4</v>
      </c>
      <c r="F266" s="45">
        <f t="shared" si="62"/>
        <v>4.2777777777777777</v>
      </c>
      <c r="G266" s="46">
        <f t="shared" ref="G266:G329" si="68">($E267-$E265)/2/3.6</f>
        <v>0.47222222222222199</v>
      </c>
      <c r="H266" s="46">
        <f t="shared" ref="H266:H329" si="69">($E267-$E265)/2</f>
        <v>1.6999999999999993</v>
      </c>
      <c r="I266" s="46">
        <f>G266*'Input Data'!$B$7</f>
        <v>763.79583333333301</v>
      </c>
      <c r="J266" s="46">
        <f>IF(F266=0,0,'Input Data'!$B$11*'Input Data'!$B$7*9.81)</f>
        <v>103.13669925000001</v>
      </c>
      <c r="K266" s="46">
        <f>'Input Data'!$B$10*'Input Data'!$B$9*'Input Data'!$B$13*WLTC_class_3!F266^2</f>
        <v>13.327240163654324</v>
      </c>
      <c r="L266" s="46">
        <f t="shared" si="63"/>
        <v>880.25977274698732</v>
      </c>
      <c r="M266" s="46">
        <f t="shared" si="64"/>
        <v>3765.555694528779</v>
      </c>
      <c r="N266" s="46">
        <f t="shared" ref="N266:N329" si="70">IF(M266&gt;0,M266/1000/3600+N265,N265)</f>
        <v>0.20125701289400541</v>
      </c>
      <c r="O266" s="46">
        <f t="shared" ref="O266:O329" si="71">IF(M266&lt;0,O265-M266/1000/3600,O265)</f>
        <v>0.11720333407247398</v>
      </c>
      <c r="P266" s="46" t="str">
        <f t="shared" si="65"/>
        <v/>
      </c>
      <c r="Q266" s="46"/>
      <c r="R266" s="46">
        <f t="shared" si="66"/>
        <v>3.6333033562466935E-2</v>
      </c>
      <c r="S266" s="46">
        <f t="shared" si="67"/>
        <v>8.2042333850731786E-2</v>
      </c>
      <c r="U266">
        <f t="shared" si="59"/>
        <v>0</v>
      </c>
      <c r="V266">
        <f t="shared" si="60"/>
        <v>15.4</v>
      </c>
      <c r="W266">
        <f t="shared" si="61"/>
        <v>4.2777777777777777</v>
      </c>
    </row>
    <row r="267" spans="2:23" x14ac:dyDescent="0.3">
      <c r="B267" s="29" t="s">
        <v>47</v>
      </c>
      <c r="C267" s="29">
        <v>259</v>
      </c>
      <c r="D267" s="29">
        <v>259</v>
      </c>
      <c r="E267" s="28">
        <v>17.899999999999999</v>
      </c>
      <c r="F267" s="45">
        <f t="shared" si="62"/>
        <v>4.9722222222222223</v>
      </c>
      <c r="G267" s="46">
        <f t="shared" si="68"/>
        <v>0.72222222222222232</v>
      </c>
      <c r="H267" s="46">
        <f t="shared" si="69"/>
        <v>2.6000000000000005</v>
      </c>
      <c r="I267" s="46">
        <f>G267*'Input Data'!$B$7</f>
        <v>1168.1583333333335</v>
      </c>
      <c r="J267" s="46">
        <f>IF(F267=0,0,'Input Data'!$B$11*'Input Data'!$B$7*9.81)</f>
        <v>103.13669925000001</v>
      </c>
      <c r="K267" s="46">
        <f>'Input Data'!$B$10*'Input Data'!$B$9*'Input Data'!$B$13*WLTC_class_3!F267^2</f>
        <v>18.005485835876549</v>
      </c>
      <c r="L267" s="46">
        <f t="shared" si="63"/>
        <v>1289.30051841921</v>
      </c>
      <c r="M267" s="46">
        <f t="shared" si="64"/>
        <v>6410.6886888066274</v>
      </c>
      <c r="N267" s="46">
        <f t="shared" si="70"/>
        <v>0.20303775975200725</v>
      </c>
      <c r="O267" s="46">
        <f t="shared" si="71"/>
        <v>0.11720333407247398</v>
      </c>
      <c r="P267" s="46" t="str">
        <f t="shared" si="65"/>
        <v/>
      </c>
      <c r="Q267" s="46"/>
      <c r="R267" s="46">
        <f t="shared" si="66"/>
        <v>3.6333033562466935E-2</v>
      </c>
      <c r="S267" s="46">
        <f t="shared" si="67"/>
        <v>8.2042333850731786E-2</v>
      </c>
      <c r="U267">
        <f t="shared" si="59"/>
        <v>0</v>
      </c>
      <c r="V267">
        <f t="shared" si="60"/>
        <v>17.899999999999999</v>
      </c>
      <c r="W267">
        <f t="shared" si="61"/>
        <v>4.9722222222222214</v>
      </c>
    </row>
    <row r="268" spans="2:23" x14ac:dyDescent="0.3">
      <c r="B268" s="29" t="s">
        <v>47</v>
      </c>
      <c r="C268" s="29">
        <v>260</v>
      </c>
      <c r="D268" s="29">
        <v>260</v>
      </c>
      <c r="E268" s="28">
        <v>20.6</v>
      </c>
      <c r="F268" s="45">
        <f t="shared" si="62"/>
        <v>5.7222222222222223</v>
      </c>
      <c r="G268" s="46">
        <f t="shared" si="68"/>
        <v>0.73611111111111116</v>
      </c>
      <c r="H268" s="46">
        <f t="shared" si="69"/>
        <v>2.6500000000000004</v>
      </c>
      <c r="I268" s="46">
        <f>G268*'Input Data'!$B$7</f>
        <v>1190.6229166666667</v>
      </c>
      <c r="J268" s="46">
        <f>IF(F268=0,0,'Input Data'!$B$11*'Input Data'!$B$7*9.81)</f>
        <v>103.13669925000001</v>
      </c>
      <c r="K268" s="46">
        <f>'Input Data'!$B$10*'Input Data'!$B$9*'Input Data'!$B$13*WLTC_class_3!F268^2</f>
        <v>23.846970972543218</v>
      </c>
      <c r="L268" s="46">
        <f t="shared" si="63"/>
        <v>1317.6065868892099</v>
      </c>
      <c r="M268" s="46">
        <f t="shared" si="64"/>
        <v>7539.6376916438121</v>
      </c>
      <c r="N268" s="46">
        <f t="shared" si="70"/>
        <v>0.20513210355524164</v>
      </c>
      <c r="O268" s="46">
        <f t="shared" si="71"/>
        <v>0.11720333407247398</v>
      </c>
      <c r="P268" s="46" t="str">
        <f t="shared" si="65"/>
        <v/>
      </c>
      <c r="Q268" s="46"/>
      <c r="R268" s="46">
        <f t="shared" si="66"/>
        <v>3.6333033562466935E-2</v>
      </c>
      <c r="S268" s="46">
        <f t="shared" si="67"/>
        <v>8.2042333850731786E-2</v>
      </c>
      <c r="U268">
        <f t="shared" si="59"/>
        <v>0</v>
      </c>
      <c r="V268">
        <f t="shared" si="60"/>
        <v>20.6</v>
      </c>
      <c r="W268">
        <f t="shared" si="61"/>
        <v>5.7222222222222223</v>
      </c>
    </row>
    <row r="269" spans="2:23" x14ac:dyDescent="0.3">
      <c r="B269" s="29" t="s">
        <v>47</v>
      </c>
      <c r="C269" s="29">
        <v>261</v>
      </c>
      <c r="D269" s="29">
        <v>261</v>
      </c>
      <c r="E269" s="28">
        <v>23.2</v>
      </c>
      <c r="F269" s="45">
        <f t="shared" si="62"/>
        <v>6.4444444444444446</v>
      </c>
      <c r="G269" s="46">
        <f t="shared" si="68"/>
        <v>0.70833333333333304</v>
      </c>
      <c r="H269" s="46">
        <f t="shared" si="69"/>
        <v>2.5499999999999989</v>
      </c>
      <c r="I269" s="46">
        <f>G269*'Input Data'!$B$7</f>
        <v>1145.6937499999995</v>
      </c>
      <c r="J269" s="46">
        <f>IF(F269=0,0,'Input Data'!$B$11*'Input Data'!$B$7*9.81)</f>
        <v>103.13669925000001</v>
      </c>
      <c r="K269" s="46">
        <f>'Input Data'!$B$10*'Input Data'!$B$9*'Input Data'!$B$13*WLTC_class_3!F269^2</f>
        <v>30.246473881283958</v>
      </c>
      <c r="L269" s="46">
        <f t="shared" si="63"/>
        <v>1279.0769231312834</v>
      </c>
      <c r="M269" s="46">
        <f t="shared" si="64"/>
        <v>8242.9401712904928</v>
      </c>
      <c r="N269" s="46">
        <f t="shared" si="70"/>
        <v>0.20742180915837788</v>
      </c>
      <c r="O269" s="46">
        <f t="shared" si="71"/>
        <v>0.11720333407247398</v>
      </c>
      <c r="P269" s="46" t="str">
        <f t="shared" si="65"/>
        <v/>
      </c>
      <c r="Q269" s="46"/>
      <c r="R269" s="46">
        <f t="shared" si="66"/>
        <v>3.6333033562466935E-2</v>
      </c>
      <c r="S269" s="46">
        <f t="shared" si="67"/>
        <v>8.2042333850731786E-2</v>
      </c>
      <c r="U269">
        <f t="shared" si="59"/>
        <v>0</v>
      </c>
      <c r="V269">
        <f t="shared" si="60"/>
        <v>23.2</v>
      </c>
      <c r="W269">
        <f t="shared" si="61"/>
        <v>6.4444444444444438</v>
      </c>
    </row>
    <row r="270" spans="2:23" x14ac:dyDescent="0.3">
      <c r="B270" s="29" t="s">
        <v>47</v>
      </c>
      <c r="C270" s="29">
        <v>262</v>
      </c>
      <c r="D270" s="29">
        <v>262</v>
      </c>
      <c r="E270" s="28">
        <v>25.7</v>
      </c>
      <c r="F270" s="45">
        <f t="shared" si="62"/>
        <v>7.1388888888888893</v>
      </c>
      <c r="G270" s="46">
        <f t="shared" si="68"/>
        <v>0.76388888888888884</v>
      </c>
      <c r="H270" s="46">
        <f t="shared" si="69"/>
        <v>2.75</v>
      </c>
      <c r="I270" s="46">
        <f>G270*'Input Data'!$B$7</f>
        <v>1235.5520833333333</v>
      </c>
      <c r="J270" s="46">
        <f>IF(F270=0,0,'Input Data'!$B$11*'Input Data'!$B$7*9.81)</f>
        <v>103.13669925000001</v>
      </c>
      <c r="K270" s="46">
        <f>'Input Data'!$B$10*'Input Data'!$B$9*'Input Data'!$B$13*WLTC_class_3!F270^2</f>
        <v>37.116330138691367</v>
      </c>
      <c r="L270" s="46">
        <f t="shared" si="63"/>
        <v>1375.8051127220247</v>
      </c>
      <c r="M270" s="46">
        <f t="shared" si="64"/>
        <v>9821.7198324877882</v>
      </c>
      <c r="N270" s="46">
        <f t="shared" si="70"/>
        <v>0.21015006466740227</v>
      </c>
      <c r="O270" s="46">
        <f t="shared" si="71"/>
        <v>0.11720333407247398</v>
      </c>
      <c r="P270" s="46" t="str">
        <f t="shared" si="65"/>
        <v/>
      </c>
      <c r="Q270" s="46"/>
      <c r="R270" s="46">
        <f t="shared" si="66"/>
        <v>3.6333033562466935E-2</v>
      </c>
      <c r="S270" s="46">
        <f t="shared" si="67"/>
        <v>8.2042333850731786E-2</v>
      </c>
      <c r="U270">
        <f t="shared" si="59"/>
        <v>0</v>
      </c>
      <c r="V270">
        <f t="shared" si="60"/>
        <v>25.7</v>
      </c>
      <c r="W270">
        <f t="shared" si="61"/>
        <v>7.1388888888888884</v>
      </c>
    </row>
    <row r="271" spans="2:23" x14ac:dyDescent="0.3">
      <c r="B271" s="29" t="s">
        <v>47</v>
      </c>
      <c r="C271" s="29">
        <v>263</v>
      </c>
      <c r="D271" s="29">
        <v>263</v>
      </c>
      <c r="E271" s="28">
        <v>28.7</v>
      </c>
      <c r="F271" s="45">
        <f t="shared" si="62"/>
        <v>7.9722222222222223</v>
      </c>
      <c r="G271" s="46">
        <f t="shared" si="68"/>
        <v>0.94444444444444453</v>
      </c>
      <c r="H271" s="46">
        <f t="shared" si="69"/>
        <v>3.4000000000000004</v>
      </c>
      <c r="I271" s="46">
        <f>G271*'Input Data'!$B$7</f>
        <v>1527.5916666666669</v>
      </c>
      <c r="J271" s="46">
        <f>IF(F271=0,0,'Input Data'!$B$11*'Input Data'!$B$7*9.81)</f>
        <v>103.13669925000001</v>
      </c>
      <c r="K271" s="46">
        <f>'Input Data'!$B$10*'Input Data'!$B$9*'Input Data'!$B$13*WLTC_class_3!F271^2</f>
        <v>46.287377510543223</v>
      </c>
      <c r="L271" s="46">
        <f t="shared" si="63"/>
        <v>1677.0157434272101</v>
      </c>
      <c r="M271" s="46">
        <f t="shared" si="64"/>
        <v>13369.542176766925</v>
      </c>
      <c r="N271" s="46">
        <f t="shared" si="70"/>
        <v>0.21386382638317086</v>
      </c>
      <c r="O271" s="46">
        <f t="shared" si="71"/>
        <v>0.11720333407247398</v>
      </c>
      <c r="P271" s="46" t="str">
        <f t="shared" si="65"/>
        <v/>
      </c>
      <c r="Q271" s="46"/>
      <c r="R271" s="46">
        <f t="shared" si="66"/>
        <v>3.6333033562466935E-2</v>
      </c>
      <c r="S271" s="46">
        <f t="shared" si="67"/>
        <v>8.2042333850731786E-2</v>
      </c>
      <c r="U271">
        <f t="shared" si="59"/>
        <v>0</v>
      </c>
      <c r="V271">
        <f t="shared" si="60"/>
        <v>28.7</v>
      </c>
      <c r="W271">
        <f t="shared" si="61"/>
        <v>7.9722222222222214</v>
      </c>
    </row>
    <row r="272" spans="2:23" x14ac:dyDescent="0.3">
      <c r="B272" s="29" t="s">
        <v>47</v>
      </c>
      <c r="C272" s="29">
        <v>264</v>
      </c>
      <c r="D272" s="29">
        <v>264</v>
      </c>
      <c r="E272" s="28">
        <v>32.5</v>
      </c>
      <c r="F272" s="45">
        <f t="shared" si="62"/>
        <v>9.0277777777777786</v>
      </c>
      <c r="G272" s="46">
        <f t="shared" si="68"/>
        <v>1.0277777777777781</v>
      </c>
      <c r="H272" s="46">
        <f t="shared" si="69"/>
        <v>3.7000000000000011</v>
      </c>
      <c r="I272" s="46">
        <f>G272*'Input Data'!$B$7</f>
        <v>1662.3791666666673</v>
      </c>
      <c r="J272" s="46">
        <f>IF(F272=0,0,'Input Data'!$B$11*'Input Data'!$B$7*9.81)</f>
        <v>103.13669925000001</v>
      </c>
      <c r="K272" s="46">
        <f>'Input Data'!$B$10*'Input Data'!$B$9*'Input Data'!$B$13*WLTC_class_3!F272^2</f>
        <v>59.356120015432118</v>
      </c>
      <c r="L272" s="46">
        <f t="shared" si="63"/>
        <v>1824.8719859320995</v>
      </c>
      <c r="M272" s="46">
        <f t="shared" si="64"/>
        <v>16474.538761887012</v>
      </c>
      <c r="N272" s="46">
        <f t="shared" si="70"/>
        <v>0.2184400871503617</v>
      </c>
      <c r="O272" s="46">
        <f t="shared" si="71"/>
        <v>0.11720333407247398</v>
      </c>
      <c r="P272" s="46" t="str">
        <f t="shared" si="65"/>
        <v/>
      </c>
      <c r="Q272" s="46"/>
      <c r="R272" s="46">
        <f t="shared" si="66"/>
        <v>3.6333033562466935E-2</v>
      </c>
      <c r="S272" s="46">
        <f t="shared" si="67"/>
        <v>8.2042333850731786E-2</v>
      </c>
      <c r="U272">
        <f t="shared" si="59"/>
        <v>0</v>
      </c>
      <c r="V272">
        <f t="shared" si="60"/>
        <v>32.5</v>
      </c>
      <c r="W272">
        <f t="shared" si="61"/>
        <v>9.0277777777777768</v>
      </c>
    </row>
    <row r="273" spans="2:23" x14ac:dyDescent="0.3">
      <c r="B273" s="29" t="s">
        <v>47</v>
      </c>
      <c r="C273" s="29">
        <v>265</v>
      </c>
      <c r="D273" s="29">
        <v>265</v>
      </c>
      <c r="E273" s="28">
        <v>36.1</v>
      </c>
      <c r="F273" s="45">
        <f t="shared" si="62"/>
        <v>10.027777777777779</v>
      </c>
      <c r="G273" s="46">
        <f t="shared" si="68"/>
        <v>0.90277777777777779</v>
      </c>
      <c r="H273" s="46">
        <f t="shared" si="69"/>
        <v>3.25</v>
      </c>
      <c r="I273" s="46">
        <f>G273*'Input Data'!$B$7</f>
        <v>1460.1979166666667</v>
      </c>
      <c r="J273" s="46">
        <f>IF(F273=0,0,'Input Data'!$B$11*'Input Data'!$B$7*9.81)</f>
        <v>103.13669925000001</v>
      </c>
      <c r="K273" s="46">
        <f>'Input Data'!$B$10*'Input Data'!$B$9*'Input Data'!$B$13*WLTC_class_3!F273^2</f>
        <v>73.234072582543234</v>
      </c>
      <c r="L273" s="46">
        <f t="shared" si="63"/>
        <v>1636.5686884992099</v>
      </c>
      <c r="M273" s="46">
        <f t="shared" si="64"/>
        <v>16411.1471263393</v>
      </c>
      <c r="N273" s="46">
        <f t="shared" si="70"/>
        <v>0.2229987391299004</v>
      </c>
      <c r="O273" s="46">
        <f t="shared" si="71"/>
        <v>0.11720333407247398</v>
      </c>
      <c r="P273" s="46" t="str">
        <f t="shared" si="65"/>
        <v/>
      </c>
      <c r="Q273" s="46"/>
      <c r="R273" s="46">
        <f t="shared" si="66"/>
        <v>3.6333033562466935E-2</v>
      </c>
      <c r="S273" s="46">
        <f t="shared" si="67"/>
        <v>8.2042333850731786E-2</v>
      </c>
      <c r="U273">
        <f t="shared" si="59"/>
        <v>0</v>
      </c>
      <c r="V273">
        <f t="shared" si="60"/>
        <v>36.1</v>
      </c>
      <c r="W273">
        <f t="shared" si="61"/>
        <v>10.027777777777779</v>
      </c>
    </row>
    <row r="274" spans="2:23" x14ac:dyDescent="0.3">
      <c r="B274" s="29" t="s">
        <v>47</v>
      </c>
      <c r="C274" s="29">
        <v>266</v>
      </c>
      <c r="D274" s="29">
        <v>266</v>
      </c>
      <c r="E274" s="28">
        <v>39</v>
      </c>
      <c r="F274" s="45">
        <f t="shared" si="62"/>
        <v>10.833333333333334</v>
      </c>
      <c r="G274" s="46">
        <f t="shared" si="68"/>
        <v>0.65277777777777712</v>
      </c>
      <c r="H274" s="46">
        <f t="shared" si="69"/>
        <v>2.3499999999999979</v>
      </c>
      <c r="I274" s="46">
        <f>G274*'Input Data'!$B$7</f>
        <v>1055.8354166666657</v>
      </c>
      <c r="J274" s="46">
        <f>IF(F274=0,0,'Input Data'!$B$11*'Input Data'!$B$7*9.81)</f>
        <v>103.13669925000001</v>
      </c>
      <c r="K274" s="46">
        <f>'Input Data'!$B$10*'Input Data'!$B$9*'Input Data'!$B$13*WLTC_class_3!F274^2</f>
        <v>85.472812822222252</v>
      </c>
      <c r="L274" s="46">
        <f t="shared" si="63"/>
        <v>1244.4449287388879</v>
      </c>
      <c r="M274" s="46">
        <f t="shared" si="64"/>
        <v>13481.48672800462</v>
      </c>
      <c r="N274" s="46">
        <f t="shared" si="70"/>
        <v>0.22674359655434612</v>
      </c>
      <c r="O274" s="46">
        <f t="shared" si="71"/>
        <v>0.11720333407247398</v>
      </c>
      <c r="P274" s="46" t="str">
        <f t="shared" si="65"/>
        <v/>
      </c>
      <c r="Q274" s="46"/>
      <c r="R274" s="46">
        <f t="shared" si="66"/>
        <v>3.6333033562466935E-2</v>
      </c>
      <c r="S274" s="46">
        <f t="shared" si="67"/>
        <v>8.2042333850731786E-2</v>
      </c>
      <c r="U274">
        <f t="shared" si="59"/>
        <v>0</v>
      </c>
      <c r="V274">
        <f t="shared" si="60"/>
        <v>39</v>
      </c>
      <c r="W274">
        <f t="shared" si="61"/>
        <v>10.833333333333334</v>
      </c>
    </row>
    <row r="275" spans="2:23" x14ac:dyDescent="0.3">
      <c r="B275" s="29" t="s">
        <v>47</v>
      </c>
      <c r="C275" s="29">
        <v>267</v>
      </c>
      <c r="D275" s="29">
        <v>267</v>
      </c>
      <c r="E275" s="28">
        <v>40.799999999999997</v>
      </c>
      <c r="F275" s="45">
        <f t="shared" si="62"/>
        <v>11.333333333333334</v>
      </c>
      <c r="G275" s="46">
        <f t="shared" si="68"/>
        <v>0.54166666666666641</v>
      </c>
      <c r="H275" s="46">
        <f t="shared" si="69"/>
        <v>1.9499999999999993</v>
      </c>
      <c r="I275" s="46">
        <f>G275*'Input Data'!$B$7</f>
        <v>876.11874999999964</v>
      </c>
      <c r="J275" s="46">
        <f>IF(F275=0,0,'Input Data'!$B$11*'Input Data'!$B$7*9.81)</f>
        <v>103.13669925000001</v>
      </c>
      <c r="K275" s="46">
        <f>'Input Data'!$B$10*'Input Data'!$B$9*'Input Data'!$B$13*WLTC_class_3!F275^2</f>
        <v>93.544683192888925</v>
      </c>
      <c r="L275" s="46">
        <f t="shared" si="63"/>
        <v>1072.8001324428885</v>
      </c>
      <c r="M275" s="46">
        <f t="shared" si="64"/>
        <v>12158.401501019403</v>
      </c>
      <c r="N275" s="46">
        <f t="shared" si="70"/>
        <v>0.2301209303046293</v>
      </c>
      <c r="O275" s="46">
        <f t="shared" si="71"/>
        <v>0.11720333407247398</v>
      </c>
      <c r="P275" s="46" t="str">
        <f t="shared" si="65"/>
        <v/>
      </c>
      <c r="Q275" s="46"/>
      <c r="R275" s="46">
        <f t="shared" si="66"/>
        <v>3.6333033562466935E-2</v>
      </c>
      <c r="S275" s="46">
        <f t="shared" si="67"/>
        <v>8.2042333850731786E-2</v>
      </c>
      <c r="U275">
        <f t="shared" si="59"/>
        <v>0</v>
      </c>
      <c r="V275">
        <f t="shared" si="60"/>
        <v>40.799999999999997</v>
      </c>
      <c r="W275">
        <f t="shared" si="61"/>
        <v>11.333333333333332</v>
      </c>
    </row>
    <row r="276" spans="2:23" x14ac:dyDescent="0.3">
      <c r="B276" s="29" t="s">
        <v>47</v>
      </c>
      <c r="C276" s="29">
        <v>268</v>
      </c>
      <c r="D276" s="29">
        <v>268</v>
      </c>
      <c r="E276" s="28">
        <v>42.9</v>
      </c>
      <c r="F276" s="45">
        <f t="shared" si="62"/>
        <v>11.916666666666666</v>
      </c>
      <c r="G276" s="46">
        <f t="shared" si="68"/>
        <v>0.50000000000000022</v>
      </c>
      <c r="H276" s="46">
        <f t="shared" si="69"/>
        <v>1.8000000000000007</v>
      </c>
      <c r="I276" s="46">
        <f>G276*'Input Data'!$B$7</f>
        <v>808.72500000000036</v>
      </c>
      <c r="J276" s="46">
        <f>IF(F276=0,0,'Input Data'!$B$11*'Input Data'!$B$7*9.81)</f>
        <v>103.13669925000001</v>
      </c>
      <c r="K276" s="46">
        <f>'Input Data'!$B$10*'Input Data'!$B$9*'Input Data'!$B$13*WLTC_class_3!F276^2</f>
        <v>103.4221035148889</v>
      </c>
      <c r="L276" s="46">
        <f t="shared" si="63"/>
        <v>1015.2838027648893</v>
      </c>
      <c r="M276" s="46">
        <f t="shared" si="64"/>
        <v>12098.79864961493</v>
      </c>
      <c r="N276" s="46">
        <f t="shared" si="70"/>
        <v>0.23348170770730012</v>
      </c>
      <c r="O276" s="46">
        <f t="shared" si="71"/>
        <v>0.11720333407247398</v>
      </c>
      <c r="P276" s="46" t="str">
        <f t="shared" si="65"/>
        <v/>
      </c>
      <c r="Q276" s="46"/>
      <c r="R276" s="46">
        <f t="shared" si="66"/>
        <v>3.6333033562466935E-2</v>
      </c>
      <c r="S276" s="46">
        <f t="shared" si="67"/>
        <v>8.2042333850731786E-2</v>
      </c>
      <c r="U276">
        <f t="shared" si="59"/>
        <v>0</v>
      </c>
      <c r="V276">
        <f t="shared" si="60"/>
        <v>42.9</v>
      </c>
      <c r="W276">
        <f t="shared" si="61"/>
        <v>11.916666666666666</v>
      </c>
    </row>
    <row r="277" spans="2:23" x14ac:dyDescent="0.3">
      <c r="B277" s="29" t="s">
        <v>47</v>
      </c>
      <c r="C277" s="29">
        <v>269</v>
      </c>
      <c r="D277" s="29">
        <v>269</v>
      </c>
      <c r="E277" s="28">
        <v>44.4</v>
      </c>
      <c r="F277" s="45">
        <f t="shared" si="62"/>
        <v>12.333333333333334</v>
      </c>
      <c r="G277" s="46">
        <f t="shared" si="68"/>
        <v>0.41666666666666663</v>
      </c>
      <c r="H277" s="46">
        <f t="shared" si="69"/>
        <v>1.5</v>
      </c>
      <c r="I277" s="46">
        <f>G277*'Input Data'!$B$7</f>
        <v>673.9375</v>
      </c>
      <c r="J277" s="46">
        <f>IF(F277=0,0,'Input Data'!$B$11*'Input Data'!$B$7*9.81)</f>
        <v>103.13669925000001</v>
      </c>
      <c r="K277" s="46">
        <f>'Input Data'!$B$10*'Input Data'!$B$9*'Input Data'!$B$13*WLTC_class_3!F277^2</f>
        <v>110.78085751822225</v>
      </c>
      <c r="L277" s="46">
        <f t="shared" si="63"/>
        <v>887.8550567682222</v>
      </c>
      <c r="M277" s="46">
        <f t="shared" si="64"/>
        <v>10950.212366808075</v>
      </c>
      <c r="N277" s="46">
        <f t="shared" si="70"/>
        <v>0.23652343336474679</v>
      </c>
      <c r="O277" s="46">
        <f t="shared" si="71"/>
        <v>0.11720333407247398</v>
      </c>
      <c r="P277" s="46" t="str">
        <f t="shared" si="65"/>
        <v/>
      </c>
      <c r="Q277" s="46"/>
      <c r="R277" s="46">
        <f t="shared" si="66"/>
        <v>3.6333033562466935E-2</v>
      </c>
      <c r="S277" s="46">
        <f t="shared" si="67"/>
        <v>8.2042333850731786E-2</v>
      </c>
      <c r="U277">
        <f t="shared" si="59"/>
        <v>0</v>
      </c>
      <c r="V277">
        <f t="shared" si="60"/>
        <v>44.4</v>
      </c>
      <c r="W277">
        <f t="shared" si="61"/>
        <v>12.333333333333332</v>
      </c>
    </row>
    <row r="278" spans="2:23" x14ac:dyDescent="0.3">
      <c r="B278" s="29" t="s">
        <v>47</v>
      </c>
      <c r="C278" s="29">
        <v>270</v>
      </c>
      <c r="D278" s="29">
        <v>270</v>
      </c>
      <c r="E278" s="28">
        <v>45.9</v>
      </c>
      <c r="F278" s="45">
        <f t="shared" si="62"/>
        <v>12.75</v>
      </c>
      <c r="G278" s="46">
        <f t="shared" si="68"/>
        <v>0.2222222222222224</v>
      </c>
      <c r="H278" s="46">
        <f t="shared" si="69"/>
        <v>0.80000000000000071</v>
      </c>
      <c r="I278" s="46">
        <f>G278*'Input Data'!$B$7</f>
        <v>359.43333333333362</v>
      </c>
      <c r="J278" s="46">
        <f>IF(F278=0,0,'Input Data'!$B$11*'Input Data'!$B$7*9.81)</f>
        <v>103.13669925000001</v>
      </c>
      <c r="K278" s="46">
        <f>'Input Data'!$B$10*'Input Data'!$B$9*'Input Data'!$B$13*WLTC_class_3!F278^2</f>
        <v>118.39248966600003</v>
      </c>
      <c r="L278" s="46">
        <f t="shared" si="63"/>
        <v>580.96252224933369</v>
      </c>
      <c r="M278" s="46">
        <f t="shared" si="64"/>
        <v>7407.2721586790049</v>
      </c>
      <c r="N278" s="46">
        <f t="shared" si="70"/>
        <v>0.23858100896437984</v>
      </c>
      <c r="O278" s="46">
        <f t="shared" si="71"/>
        <v>0.11720333407247398</v>
      </c>
      <c r="P278" s="46" t="str">
        <f t="shared" si="65"/>
        <v/>
      </c>
      <c r="Q278" s="46"/>
      <c r="R278" s="46">
        <f t="shared" si="66"/>
        <v>3.6333033562466935E-2</v>
      </c>
      <c r="S278" s="46">
        <f t="shared" si="67"/>
        <v>8.2042333850731786E-2</v>
      </c>
      <c r="U278">
        <f t="shared" si="59"/>
        <v>0</v>
      </c>
      <c r="V278">
        <f t="shared" si="60"/>
        <v>45.9</v>
      </c>
      <c r="W278">
        <f t="shared" si="61"/>
        <v>12.75</v>
      </c>
    </row>
    <row r="279" spans="2:23" x14ac:dyDescent="0.3">
      <c r="B279" s="29" t="s">
        <v>47</v>
      </c>
      <c r="C279" s="29">
        <v>271</v>
      </c>
      <c r="D279" s="29">
        <v>271</v>
      </c>
      <c r="E279" s="28">
        <v>46</v>
      </c>
      <c r="F279" s="45">
        <f t="shared" si="62"/>
        <v>12.777777777777779</v>
      </c>
      <c r="G279" s="46">
        <f t="shared" si="68"/>
        <v>-4.1666666666666269E-2</v>
      </c>
      <c r="H279" s="46">
        <f t="shared" si="69"/>
        <v>-0.14999999999999858</v>
      </c>
      <c r="I279" s="46">
        <f>G279*'Input Data'!$B$7</f>
        <v>-67.393749999999358</v>
      </c>
      <c r="J279" s="46">
        <f>IF(F279=0,0,'Input Data'!$B$11*'Input Data'!$B$7*9.81)</f>
        <v>103.13669925000001</v>
      </c>
      <c r="K279" s="46">
        <f>'Input Data'!$B$10*'Input Data'!$B$9*'Input Data'!$B$13*WLTC_class_3!F279^2</f>
        <v>118.9089230320988</v>
      </c>
      <c r="L279" s="46">
        <f t="shared" si="63"/>
        <v>154.65187228209945</v>
      </c>
      <c r="M279" s="46">
        <f t="shared" si="64"/>
        <v>1976.1072569379376</v>
      </c>
      <c r="N279" s="46">
        <f t="shared" si="70"/>
        <v>0.23912992764686261</v>
      </c>
      <c r="O279" s="46">
        <f t="shared" si="71"/>
        <v>0.11720333407247398</v>
      </c>
      <c r="P279" s="46" t="str">
        <f t="shared" si="65"/>
        <v/>
      </c>
      <c r="Q279" s="46"/>
      <c r="R279" s="46">
        <f t="shared" si="66"/>
        <v>3.6333033562466935E-2</v>
      </c>
      <c r="S279" s="46">
        <f t="shared" si="67"/>
        <v>8.2042333850731786E-2</v>
      </c>
      <c r="U279">
        <f t="shared" si="59"/>
        <v>0</v>
      </c>
      <c r="V279">
        <f t="shared" si="60"/>
        <v>46</v>
      </c>
      <c r="W279">
        <f t="shared" si="61"/>
        <v>12.777777777777777</v>
      </c>
    </row>
    <row r="280" spans="2:23" x14ac:dyDescent="0.3">
      <c r="B280" s="29" t="s">
        <v>47</v>
      </c>
      <c r="C280" s="29">
        <v>272</v>
      </c>
      <c r="D280" s="29">
        <v>272</v>
      </c>
      <c r="E280" s="28">
        <v>45.6</v>
      </c>
      <c r="F280" s="45">
        <f t="shared" si="62"/>
        <v>12.666666666666666</v>
      </c>
      <c r="G280" s="46">
        <f t="shared" si="68"/>
        <v>-9.7222222222222612E-2</v>
      </c>
      <c r="H280" s="46">
        <f t="shared" si="69"/>
        <v>-0.35000000000000142</v>
      </c>
      <c r="I280" s="46">
        <f>G280*'Input Data'!$B$7</f>
        <v>-157.25208333333396</v>
      </c>
      <c r="J280" s="46">
        <f>IF(F280=0,0,'Input Data'!$B$11*'Input Data'!$B$7*9.81)</f>
        <v>103.13669925000001</v>
      </c>
      <c r="K280" s="46">
        <f>'Input Data'!$B$10*'Input Data'!$B$9*'Input Data'!$B$13*WLTC_class_3!F280^2</f>
        <v>116.84993298488891</v>
      </c>
      <c r="L280" s="46">
        <f t="shared" si="63"/>
        <v>62.734548901554959</v>
      </c>
      <c r="M280" s="46">
        <f t="shared" si="64"/>
        <v>794.63761941969608</v>
      </c>
      <c r="N280" s="46">
        <f t="shared" si="70"/>
        <v>0.23935066031892363</v>
      </c>
      <c r="O280" s="46">
        <f t="shared" si="71"/>
        <v>0.11720333407247398</v>
      </c>
      <c r="P280" s="46" t="str">
        <f t="shared" si="65"/>
        <v/>
      </c>
      <c r="Q280" s="46"/>
      <c r="R280" s="46">
        <f t="shared" si="66"/>
        <v>3.6333033562466935E-2</v>
      </c>
      <c r="S280" s="46">
        <f t="shared" si="67"/>
        <v>8.2042333850731786E-2</v>
      </c>
      <c r="U280">
        <f t="shared" si="59"/>
        <v>0</v>
      </c>
      <c r="V280">
        <f t="shared" si="60"/>
        <v>45.6</v>
      </c>
      <c r="W280">
        <f t="shared" si="61"/>
        <v>12.666666666666666</v>
      </c>
    </row>
    <row r="281" spans="2:23" x14ac:dyDescent="0.3">
      <c r="B281" s="29" t="s">
        <v>47</v>
      </c>
      <c r="C281" s="29">
        <v>273</v>
      </c>
      <c r="D281" s="29">
        <v>273</v>
      </c>
      <c r="E281" s="28">
        <v>45.3</v>
      </c>
      <c r="F281" s="45">
        <f t="shared" si="62"/>
        <v>12.583333333333334</v>
      </c>
      <c r="G281" s="46">
        <f t="shared" si="68"/>
        <v>-0.26388888888888867</v>
      </c>
      <c r="H281" s="46">
        <f t="shared" si="69"/>
        <v>-0.94999999999999929</v>
      </c>
      <c r="I281" s="46">
        <f>G281*'Input Data'!$B$7</f>
        <v>-426.82708333333301</v>
      </c>
      <c r="J281" s="46">
        <f>IF(F281=0,0,'Input Data'!$B$11*'Input Data'!$B$7*9.81)</f>
        <v>103.13669925000001</v>
      </c>
      <c r="K281" s="46">
        <f>'Input Data'!$B$10*'Input Data'!$B$9*'Input Data'!$B$13*WLTC_class_3!F281^2</f>
        <v>115.3174914295556</v>
      </c>
      <c r="L281" s="46">
        <f t="shared" si="63"/>
        <v>-208.3728926537774</v>
      </c>
      <c r="M281" s="46">
        <f t="shared" si="64"/>
        <v>-2622.0255658933656</v>
      </c>
      <c r="N281" s="46">
        <f t="shared" si="70"/>
        <v>0.23935066031892363</v>
      </c>
      <c r="O281" s="46">
        <f t="shared" si="71"/>
        <v>0.11793167450744435</v>
      </c>
      <c r="P281" s="46">
        <f t="shared" si="65"/>
        <v>-2622.0255658933656</v>
      </c>
      <c r="Q281" s="46">
        <f>-P281/1000/3600</f>
        <v>7.2834043497037933E-4</v>
      </c>
      <c r="R281" s="46">
        <f t="shared" si="66"/>
        <v>3.6558819097307751E-2</v>
      </c>
      <c r="S281" s="46">
        <f t="shared" si="67"/>
        <v>8.2552172155211045E-2</v>
      </c>
      <c r="U281">
        <f t="shared" si="59"/>
        <v>0</v>
      </c>
      <c r="V281">
        <f t="shared" si="60"/>
        <v>45.3</v>
      </c>
      <c r="W281">
        <f t="shared" si="61"/>
        <v>12.583333333333332</v>
      </c>
    </row>
    <row r="282" spans="2:23" x14ac:dyDescent="0.3">
      <c r="B282" s="29" t="s">
        <v>47</v>
      </c>
      <c r="C282" s="29">
        <v>274</v>
      </c>
      <c r="D282" s="29">
        <v>274</v>
      </c>
      <c r="E282" s="28">
        <v>43.7</v>
      </c>
      <c r="F282" s="45">
        <f t="shared" si="62"/>
        <v>12.138888888888889</v>
      </c>
      <c r="G282" s="46">
        <f t="shared" si="68"/>
        <v>-0.625</v>
      </c>
      <c r="H282" s="46">
        <f t="shared" si="69"/>
        <v>-2.25</v>
      </c>
      <c r="I282" s="46">
        <f>G282*'Input Data'!$B$7</f>
        <v>-1010.90625</v>
      </c>
      <c r="J282" s="46">
        <f>IF(F282=0,0,'Input Data'!$B$11*'Input Data'!$B$7*9.81)</f>
        <v>103.13669925000001</v>
      </c>
      <c r="K282" s="46">
        <f>'Input Data'!$B$10*'Input Data'!$B$9*'Input Data'!$B$13*WLTC_class_3!F282^2</f>
        <v>107.31530303646916</v>
      </c>
      <c r="L282" s="46">
        <f t="shared" si="63"/>
        <v>-800.45424771353089</v>
      </c>
      <c r="M282" s="46">
        <f t="shared" si="64"/>
        <v>-9716.6251736336944</v>
      </c>
      <c r="N282" s="46">
        <f t="shared" si="70"/>
        <v>0.23935066031892363</v>
      </c>
      <c r="O282" s="46">
        <f t="shared" si="71"/>
        <v>0.12063073705567594</v>
      </c>
      <c r="P282" s="46">
        <f t="shared" si="65"/>
        <v>-9716.6251736336944</v>
      </c>
      <c r="Q282" s="46">
        <f>-P282/1000/3600+Q281</f>
        <v>3.4274029832019612E-3</v>
      </c>
      <c r="R282" s="46">
        <f t="shared" si="66"/>
        <v>3.7395528487259543E-2</v>
      </c>
      <c r="S282" s="46">
        <f t="shared" si="67"/>
        <v>8.4441515938973158E-2</v>
      </c>
      <c r="U282">
        <f t="shared" si="59"/>
        <v>0</v>
      </c>
      <c r="V282">
        <f t="shared" si="60"/>
        <v>43.7</v>
      </c>
      <c r="W282">
        <f t="shared" si="61"/>
        <v>12.138888888888889</v>
      </c>
    </row>
    <row r="283" spans="2:23" x14ac:dyDescent="0.3">
      <c r="B283" s="29" t="s">
        <v>47</v>
      </c>
      <c r="C283" s="29">
        <v>275</v>
      </c>
      <c r="D283" s="29">
        <v>275</v>
      </c>
      <c r="E283" s="28">
        <v>40.799999999999997</v>
      </c>
      <c r="F283" s="45">
        <f t="shared" si="62"/>
        <v>11.333333333333334</v>
      </c>
      <c r="G283" s="46">
        <f t="shared" si="68"/>
        <v>-0.79166666666666707</v>
      </c>
      <c r="H283" s="46">
        <f t="shared" si="69"/>
        <v>-2.8500000000000014</v>
      </c>
      <c r="I283" s="46">
        <f>G283*'Input Data'!$B$7</f>
        <v>-1280.4812500000007</v>
      </c>
      <c r="J283" s="46">
        <f>IF(F283=0,0,'Input Data'!$B$11*'Input Data'!$B$7*9.81)</f>
        <v>103.13669925000001</v>
      </c>
      <c r="K283" s="46">
        <f>'Input Data'!$B$10*'Input Data'!$B$9*'Input Data'!$B$13*WLTC_class_3!F283^2</f>
        <v>93.544683192888925</v>
      </c>
      <c r="L283" s="46">
        <f t="shared" si="63"/>
        <v>-1083.7998675571118</v>
      </c>
      <c r="M283" s="46">
        <f t="shared" si="64"/>
        <v>-12283.065165647267</v>
      </c>
      <c r="N283" s="46">
        <f t="shared" si="70"/>
        <v>0.23935066031892363</v>
      </c>
      <c r="O283" s="46">
        <f t="shared" si="71"/>
        <v>0.12404269960168907</v>
      </c>
      <c r="P283" s="46">
        <f t="shared" si="65"/>
        <v>-12283.065165647267</v>
      </c>
      <c r="Q283" s="46">
        <f t="shared" ref="Q283:Q288" si="72">-P283/1000/3600+Q282</f>
        <v>6.839365529215091E-3</v>
      </c>
      <c r="R283" s="46">
        <f t="shared" si="66"/>
        <v>3.8453236876523612E-2</v>
      </c>
      <c r="S283" s="46">
        <f t="shared" si="67"/>
        <v>8.6829889721182343E-2</v>
      </c>
      <c r="U283">
        <f t="shared" si="59"/>
        <v>0</v>
      </c>
      <c r="V283">
        <f t="shared" si="60"/>
        <v>40.799999999999997</v>
      </c>
      <c r="W283">
        <f t="shared" si="61"/>
        <v>11.333333333333332</v>
      </c>
    </row>
    <row r="284" spans="2:23" x14ac:dyDescent="0.3">
      <c r="B284" s="29" t="s">
        <v>47</v>
      </c>
      <c r="C284" s="29">
        <v>276</v>
      </c>
      <c r="D284" s="29">
        <v>276</v>
      </c>
      <c r="E284" s="28">
        <v>38</v>
      </c>
      <c r="F284" s="45">
        <f t="shared" si="62"/>
        <v>10.555555555555555</v>
      </c>
      <c r="G284" s="46">
        <f t="shared" si="68"/>
        <v>-0.88888888888888862</v>
      </c>
      <c r="H284" s="46">
        <f t="shared" si="69"/>
        <v>-3.1999999999999993</v>
      </c>
      <c r="I284" s="46">
        <f>G284*'Input Data'!$B$7</f>
        <v>-1437.7333333333329</v>
      </c>
      <c r="J284" s="46">
        <f>IF(F284=0,0,'Input Data'!$B$11*'Input Data'!$B$7*9.81)</f>
        <v>103.13669925000001</v>
      </c>
      <c r="K284" s="46">
        <f>'Input Data'!$B$10*'Input Data'!$B$9*'Input Data'!$B$13*WLTC_class_3!F284^2</f>
        <v>81.145786795061738</v>
      </c>
      <c r="L284" s="46">
        <f t="shared" si="63"/>
        <v>-1253.4508472882712</v>
      </c>
      <c r="M284" s="46">
        <f t="shared" si="64"/>
        <v>-13230.870054709529</v>
      </c>
      <c r="N284" s="46">
        <f t="shared" si="70"/>
        <v>0.23935066031892363</v>
      </c>
      <c r="O284" s="46">
        <f t="shared" si="71"/>
        <v>0.12771794128355282</v>
      </c>
      <c r="P284" s="46">
        <f t="shared" si="65"/>
        <v>-13230.870054709529</v>
      </c>
      <c r="Q284" s="46">
        <f t="shared" si="72"/>
        <v>1.0514607211078849E-2</v>
      </c>
      <c r="R284" s="46">
        <f t="shared" si="66"/>
        <v>3.9592561797901375E-2</v>
      </c>
      <c r="S284" s="46">
        <f t="shared" si="67"/>
        <v>8.9402558898486972E-2</v>
      </c>
      <c r="U284">
        <f t="shared" si="59"/>
        <v>0</v>
      </c>
      <c r="V284">
        <f t="shared" si="60"/>
        <v>38</v>
      </c>
      <c r="W284">
        <f t="shared" si="61"/>
        <v>10.555555555555555</v>
      </c>
    </row>
    <row r="285" spans="2:23" x14ac:dyDescent="0.3">
      <c r="B285" s="29" t="s">
        <v>47</v>
      </c>
      <c r="C285" s="29">
        <v>277</v>
      </c>
      <c r="D285" s="29">
        <v>277</v>
      </c>
      <c r="E285" s="28">
        <v>34.4</v>
      </c>
      <c r="F285" s="45">
        <f t="shared" si="62"/>
        <v>9.5555555555555554</v>
      </c>
      <c r="G285" s="46">
        <f t="shared" si="68"/>
        <v>-0.98611111111111127</v>
      </c>
      <c r="H285" s="46">
        <f t="shared" si="69"/>
        <v>-3.5500000000000007</v>
      </c>
      <c r="I285" s="46">
        <f>G285*'Input Data'!$B$7</f>
        <v>-1594.9854166666669</v>
      </c>
      <c r="J285" s="46">
        <f>IF(F285=0,0,'Input Data'!$B$11*'Input Data'!$B$7*9.81)</f>
        <v>103.13669925000001</v>
      </c>
      <c r="K285" s="46">
        <f>'Input Data'!$B$10*'Input Data'!$B$9*'Input Data'!$B$13*WLTC_class_3!F285^2</f>
        <v>66.499084668839515</v>
      </c>
      <c r="L285" s="46">
        <f t="shared" si="63"/>
        <v>-1425.3496327478274</v>
      </c>
      <c r="M285" s="46">
        <f t="shared" si="64"/>
        <v>-13620.007601812573</v>
      </c>
      <c r="N285" s="46">
        <f t="shared" si="70"/>
        <v>0.23935066031892363</v>
      </c>
      <c r="O285" s="46">
        <f t="shared" si="71"/>
        <v>0.13150127672850076</v>
      </c>
      <c r="P285" s="46">
        <f t="shared" si="65"/>
        <v>-13620.007601812573</v>
      </c>
      <c r="Q285" s="46">
        <f t="shared" si="72"/>
        <v>1.4297942656026786E-2</v>
      </c>
      <c r="R285" s="46">
        <f t="shared" si="66"/>
        <v>4.0765395785835233E-2</v>
      </c>
      <c r="S285" s="46">
        <f t="shared" si="67"/>
        <v>9.2050893709950524E-2</v>
      </c>
      <c r="U285">
        <f t="shared" si="59"/>
        <v>0</v>
      </c>
      <c r="V285">
        <f t="shared" si="60"/>
        <v>34.4</v>
      </c>
      <c r="W285">
        <f t="shared" si="61"/>
        <v>9.5555555555555554</v>
      </c>
    </row>
    <row r="286" spans="2:23" x14ac:dyDescent="0.3">
      <c r="B286" s="29" t="s">
        <v>47</v>
      </c>
      <c r="C286" s="29">
        <v>278</v>
      </c>
      <c r="D286" s="29">
        <v>278</v>
      </c>
      <c r="E286" s="28">
        <v>30.9</v>
      </c>
      <c r="F286" s="45">
        <f t="shared" si="62"/>
        <v>8.5833333333333339</v>
      </c>
      <c r="G286" s="46">
        <f t="shared" si="68"/>
        <v>-1.2361111111111109</v>
      </c>
      <c r="H286" s="46">
        <f t="shared" si="69"/>
        <v>-4.4499999999999993</v>
      </c>
      <c r="I286" s="46">
        <f>G286*'Input Data'!$B$7</f>
        <v>-1999.3479166666664</v>
      </c>
      <c r="J286" s="46">
        <f>IF(F286=0,0,'Input Data'!$B$11*'Input Data'!$B$7*9.81)</f>
        <v>103.13669925000001</v>
      </c>
      <c r="K286" s="46">
        <f>'Input Data'!$B$10*'Input Data'!$B$9*'Input Data'!$B$13*WLTC_class_3!F286^2</f>
        <v>53.655684688222237</v>
      </c>
      <c r="L286" s="46">
        <f t="shared" si="63"/>
        <v>-1842.5555327284442</v>
      </c>
      <c r="M286" s="46">
        <f t="shared" si="64"/>
        <v>-15815.268322585813</v>
      </c>
      <c r="N286" s="46">
        <f t="shared" si="70"/>
        <v>0.23935066031892363</v>
      </c>
      <c r="O286" s="46">
        <f t="shared" si="71"/>
        <v>0.13589440681810794</v>
      </c>
      <c r="P286" s="46">
        <f t="shared" si="65"/>
        <v>-15815.268322585813</v>
      </c>
      <c r="Q286" s="46">
        <f t="shared" si="72"/>
        <v>1.8691072745633957E-2</v>
      </c>
      <c r="R286" s="46">
        <f t="shared" si="66"/>
        <v>4.2127266113613462E-2</v>
      </c>
      <c r="S286" s="46">
        <f t="shared" si="67"/>
        <v>9.5126084772675548E-2</v>
      </c>
      <c r="U286">
        <f t="shared" si="59"/>
        <v>0</v>
      </c>
      <c r="V286">
        <f t="shared" si="60"/>
        <v>30.9</v>
      </c>
      <c r="W286">
        <f t="shared" si="61"/>
        <v>8.5833333333333321</v>
      </c>
    </row>
    <row r="287" spans="2:23" x14ac:dyDescent="0.3">
      <c r="B287" s="29" t="s">
        <v>47</v>
      </c>
      <c r="C287" s="29">
        <v>279</v>
      </c>
      <c r="D287" s="29">
        <v>279</v>
      </c>
      <c r="E287" s="28">
        <v>25.5</v>
      </c>
      <c r="F287" s="45">
        <f t="shared" si="62"/>
        <v>7.083333333333333</v>
      </c>
      <c r="G287" s="46">
        <f t="shared" si="68"/>
        <v>-1.3194444444444444</v>
      </c>
      <c r="H287" s="46">
        <f t="shared" si="69"/>
        <v>-4.75</v>
      </c>
      <c r="I287" s="46">
        <f>G287*'Input Data'!$B$7</f>
        <v>-2134.1354166666665</v>
      </c>
      <c r="J287" s="46">
        <f>IF(F287=0,0,'Input Data'!$B$11*'Input Data'!$B$7*9.81)</f>
        <v>103.13669925000001</v>
      </c>
      <c r="K287" s="46">
        <f>'Input Data'!$B$10*'Input Data'!$B$9*'Input Data'!$B$13*WLTC_class_3!F287^2</f>
        <v>36.540891872222225</v>
      </c>
      <c r="L287" s="46">
        <f t="shared" si="63"/>
        <v>-1994.4578255444444</v>
      </c>
      <c r="M287" s="46">
        <f t="shared" si="64"/>
        <v>-14127.40959760648</v>
      </c>
      <c r="N287" s="46">
        <f t="shared" si="70"/>
        <v>0.23935066031892363</v>
      </c>
      <c r="O287" s="46">
        <f t="shared" si="71"/>
        <v>0.13981868726188751</v>
      </c>
      <c r="P287" s="46">
        <f t="shared" si="65"/>
        <v>-14127.40959760648</v>
      </c>
      <c r="Q287" s="46">
        <f t="shared" si="72"/>
        <v>2.2615353189413535E-2</v>
      </c>
      <c r="R287" s="46">
        <f t="shared" si="66"/>
        <v>4.3343793051185124E-2</v>
      </c>
      <c r="S287" s="46">
        <f t="shared" si="67"/>
        <v>9.7873081083321253E-2</v>
      </c>
      <c r="U287">
        <f t="shared" si="59"/>
        <v>0</v>
      </c>
      <c r="V287">
        <f t="shared" si="60"/>
        <v>25.5</v>
      </c>
      <c r="W287">
        <f t="shared" si="61"/>
        <v>7.083333333333333</v>
      </c>
    </row>
    <row r="288" spans="2:23" x14ac:dyDescent="0.3">
      <c r="B288" s="29" t="s">
        <v>47</v>
      </c>
      <c r="C288" s="29">
        <v>280</v>
      </c>
      <c r="D288" s="29">
        <v>280</v>
      </c>
      <c r="E288" s="28">
        <v>21.4</v>
      </c>
      <c r="F288" s="45">
        <f t="shared" si="62"/>
        <v>5.9444444444444446</v>
      </c>
      <c r="G288" s="46">
        <f t="shared" si="68"/>
        <v>-0.73611111111111116</v>
      </c>
      <c r="H288" s="46">
        <f t="shared" si="69"/>
        <v>-2.6500000000000004</v>
      </c>
      <c r="I288" s="46">
        <f>G288*'Input Data'!$B$7</f>
        <v>-1190.6229166666667</v>
      </c>
      <c r="J288" s="46">
        <f>IF(F288=0,0,'Input Data'!$B$11*'Input Data'!$B$7*9.81)</f>
        <v>103.13669925000001</v>
      </c>
      <c r="K288" s="46">
        <f>'Input Data'!$B$10*'Input Data'!$B$9*'Input Data'!$B$13*WLTC_class_3!F288^2</f>
        <v>25.735127784395072</v>
      </c>
      <c r="L288" s="46">
        <f t="shared" si="63"/>
        <v>-1061.7510896322717</v>
      </c>
      <c r="M288" s="46">
        <f t="shared" si="64"/>
        <v>-6311.5203661473934</v>
      </c>
      <c r="N288" s="46">
        <f t="shared" si="70"/>
        <v>0.23935066031892363</v>
      </c>
      <c r="O288" s="46">
        <f t="shared" si="71"/>
        <v>0.14157188736359511</v>
      </c>
      <c r="P288" s="46">
        <f t="shared" si="65"/>
        <v>-6311.5203661473934</v>
      </c>
      <c r="Q288" s="46">
        <f t="shared" si="72"/>
        <v>2.4368553291121142E-2</v>
      </c>
      <c r="R288" s="46">
        <f t="shared" si="66"/>
        <v>4.3887285082714479E-2</v>
      </c>
      <c r="S288" s="46">
        <f t="shared" si="67"/>
        <v>9.9100321154516571E-2</v>
      </c>
      <c r="U288">
        <f t="shared" si="59"/>
        <v>0</v>
      </c>
      <c r="V288">
        <f t="shared" si="60"/>
        <v>21.4</v>
      </c>
      <c r="W288">
        <f t="shared" si="61"/>
        <v>5.9444444444444438</v>
      </c>
    </row>
    <row r="289" spans="2:23" x14ac:dyDescent="0.3">
      <c r="B289" s="29" t="s">
        <v>47</v>
      </c>
      <c r="C289" s="29">
        <v>281</v>
      </c>
      <c r="D289" s="29">
        <v>281</v>
      </c>
      <c r="E289" s="28">
        <v>20.2</v>
      </c>
      <c r="F289" s="45">
        <f t="shared" si="62"/>
        <v>5.6111111111111107</v>
      </c>
      <c r="G289" s="46">
        <f t="shared" si="68"/>
        <v>0.20833333333333331</v>
      </c>
      <c r="H289" s="46">
        <f t="shared" si="69"/>
        <v>0.75</v>
      </c>
      <c r="I289" s="46">
        <f>G289*'Input Data'!$B$7</f>
        <v>336.96875</v>
      </c>
      <c r="J289" s="46">
        <f>IF(F289=0,0,'Input Data'!$B$11*'Input Data'!$B$7*9.81)</f>
        <v>103.13669925000001</v>
      </c>
      <c r="K289" s="46">
        <f>'Input Data'!$B$10*'Input Data'!$B$9*'Input Data'!$B$13*WLTC_class_3!F289^2</f>
        <v>22.929866235358027</v>
      </c>
      <c r="L289" s="46">
        <f t="shared" si="63"/>
        <v>463.03531548535801</v>
      </c>
      <c r="M289" s="46">
        <f t="shared" si="64"/>
        <v>2598.142603556731</v>
      </c>
      <c r="N289" s="46">
        <f t="shared" si="70"/>
        <v>0.24007236659768938</v>
      </c>
      <c r="O289" s="46">
        <f t="shared" si="71"/>
        <v>0.14157188736359511</v>
      </c>
      <c r="P289" s="46" t="str">
        <f t="shared" si="65"/>
        <v/>
      </c>
      <c r="Q289" s="46"/>
      <c r="R289" s="46">
        <f t="shared" si="66"/>
        <v>4.3887285082714479E-2</v>
      </c>
      <c r="S289" s="46">
        <f t="shared" si="67"/>
        <v>9.9100321154516571E-2</v>
      </c>
      <c r="U289">
        <f t="shared" si="59"/>
        <v>0</v>
      </c>
      <c r="V289">
        <f t="shared" si="60"/>
        <v>20.2</v>
      </c>
      <c r="W289">
        <f t="shared" si="61"/>
        <v>5.6111111111111107</v>
      </c>
    </row>
    <row r="290" spans="2:23" x14ac:dyDescent="0.3">
      <c r="B290" s="29" t="s">
        <v>47</v>
      </c>
      <c r="C290" s="29">
        <v>282</v>
      </c>
      <c r="D290" s="29">
        <v>282</v>
      </c>
      <c r="E290" s="28">
        <v>22.9</v>
      </c>
      <c r="F290" s="45">
        <f t="shared" si="62"/>
        <v>6.3611111111111107</v>
      </c>
      <c r="G290" s="46">
        <f t="shared" si="68"/>
        <v>0.88888888888888917</v>
      </c>
      <c r="H290" s="46">
        <f t="shared" si="69"/>
        <v>3.2000000000000011</v>
      </c>
      <c r="I290" s="46">
        <f>G290*'Input Data'!$B$7</f>
        <v>1437.7333333333338</v>
      </c>
      <c r="J290" s="46">
        <f>IF(F290=0,0,'Input Data'!$B$11*'Input Data'!$B$7*9.81)</f>
        <v>103.13669925000001</v>
      </c>
      <c r="K290" s="46">
        <f>'Input Data'!$B$10*'Input Data'!$B$9*'Input Data'!$B$13*WLTC_class_3!F290^2</f>
        <v>29.469295050691358</v>
      </c>
      <c r="L290" s="46">
        <f t="shared" si="63"/>
        <v>1570.3393276340253</v>
      </c>
      <c r="M290" s="46">
        <f t="shared" si="64"/>
        <v>9989.1029452275488</v>
      </c>
      <c r="N290" s="46">
        <f t="shared" si="70"/>
        <v>0.24284711741580814</v>
      </c>
      <c r="O290" s="46">
        <f t="shared" si="71"/>
        <v>0.14157188736359511</v>
      </c>
      <c r="P290" s="46" t="str">
        <f t="shared" si="65"/>
        <v/>
      </c>
      <c r="Q290" s="46"/>
      <c r="R290" s="46">
        <f t="shared" si="66"/>
        <v>4.3887285082714479E-2</v>
      </c>
      <c r="S290" s="46">
        <f t="shared" si="67"/>
        <v>9.9100321154516571E-2</v>
      </c>
      <c r="U290">
        <f t="shared" si="59"/>
        <v>0</v>
      </c>
      <c r="V290">
        <f t="shared" si="60"/>
        <v>22.9</v>
      </c>
      <c r="W290">
        <f t="shared" si="61"/>
        <v>6.3611111111111107</v>
      </c>
    </row>
    <row r="291" spans="2:23" x14ac:dyDescent="0.3">
      <c r="B291" s="29" t="s">
        <v>47</v>
      </c>
      <c r="C291" s="29">
        <v>283</v>
      </c>
      <c r="D291" s="29">
        <v>283</v>
      </c>
      <c r="E291" s="28">
        <v>26.6</v>
      </c>
      <c r="F291" s="45">
        <f t="shared" si="62"/>
        <v>7.3888888888888893</v>
      </c>
      <c r="G291" s="46">
        <f t="shared" si="68"/>
        <v>1.0138888888888891</v>
      </c>
      <c r="H291" s="46">
        <f t="shared" si="69"/>
        <v>3.6500000000000004</v>
      </c>
      <c r="I291" s="46">
        <f>G291*'Input Data'!$B$7</f>
        <v>1639.9145833333337</v>
      </c>
      <c r="J291" s="46">
        <f>IF(F291=0,0,'Input Data'!$B$11*'Input Data'!$B$7*9.81)</f>
        <v>103.13669925000001</v>
      </c>
      <c r="K291" s="46">
        <f>'Input Data'!$B$10*'Input Data'!$B$9*'Input Data'!$B$13*WLTC_class_3!F291^2</f>
        <v>39.761435529580261</v>
      </c>
      <c r="L291" s="46">
        <f t="shared" si="63"/>
        <v>1782.8127181129139</v>
      </c>
      <c r="M291" s="46">
        <f t="shared" si="64"/>
        <v>13173.005083834309</v>
      </c>
      <c r="N291" s="46">
        <f t="shared" si="70"/>
        <v>0.24650628549465101</v>
      </c>
      <c r="O291" s="46">
        <f t="shared" si="71"/>
        <v>0.14157188736359511</v>
      </c>
      <c r="P291" s="46" t="str">
        <f t="shared" si="65"/>
        <v/>
      </c>
      <c r="Q291" s="46"/>
      <c r="R291" s="46">
        <f t="shared" si="66"/>
        <v>4.3887285082714479E-2</v>
      </c>
      <c r="S291" s="46">
        <f t="shared" si="67"/>
        <v>9.9100321154516571E-2</v>
      </c>
      <c r="U291">
        <f t="shared" si="59"/>
        <v>0</v>
      </c>
      <c r="V291">
        <f t="shared" si="60"/>
        <v>26.6</v>
      </c>
      <c r="W291">
        <f t="shared" si="61"/>
        <v>7.3888888888888893</v>
      </c>
    </row>
    <row r="292" spans="2:23" x14ac:dyDescent="0.3">
      <c r="B292" s="29" t="s">
        <v>47</v>
      </c>
      <c r="C292" s="29">
        <v>284</v>
      </c>
      <c r="D292" s="29">
        <v>284</v>
      </c>
      <c r="E292" s="28">
        <v>30.2</v>
      </c>
      <c r="F292" s="45">
        <f t="shared" si="62"/>
        <v>8.3888888888888893</v>
      </c>
      <c r="G292" s="46">
        <f t="shared" si="68"/>
        <v>1.0416666666666667</v>
      </c>
      <c r="H292" s="46">
        <f t="shared" si="69"/>
        <v>3.75</v>
      </c>
      <c r="I292" s="46">
        <f>G292*'Input Data'!$B$7</f>
        <v>1684.8437500000002</v>
      </c>
      <c r="J292" s="46">
        <f>IF(F292=0,0,'Input Data'!$B$11*'Input Data'!$B$7*9.81)</f>
        <v>103.13669925000001</v>
      </c>
      <c r="K292" s="46">
        <f>'Input Data'!$B$10*'Input Data'!$B$9*'Input Data'!$B$13*WLTC_class_3!F292^2</f>
        <v>51.252218413135822</v>
      </c>
      <c r="L292" s="46">
        <f t="shared" si="63"/>
        <v>1839.232667663136</v>
      </c>
      <c r="M292" s="46">
        <f t="shared" si="64"/>
        <v>15429.118489840752</v>
      </c>
      <c r="N292" s="46">
        <f t="shared" si="70"/>
        <v>0.25079215174182901</v>
      </c>
      <c r="O292" s="46">
        <f t="shared" si="71"/>
        <v>0.14157188736359511</v>
      </c>
      <c r="P292" s="46" t="str">
        <f t="shared" si="65"/>
        <v/>
      </c>
      <c r="Q292" s="46"/>
      <c r="R292" s="46">
        <f t="shared" si="66"/>
        <v>4.3887285082714479E-2</v>
      </c>
      <c r="S292" s="46">
        <f t="shared" si="67"/>
        <v>9.9100321154516571E-2</v>
      </c>
      <c r="U292">
        <f t="shared" si="59"/>
        <v>0</v>
      </c>
      <c r="V292">
        <f t="shared" si="60"/>
        <v>30.2</v>
      </c>
      <c r="W292">
        <f t="shared" si="61"/>
        <v>8.3888888888888893</v>
      </c>
    </row>
    <row r="293" spans="2:23" x14ac:dyDescent="0.3">
      <c r="B293" s="29" t="s">
        <v>47</v>
      </c>
      <c r="C293" s="29">
        <v>285</v>
      </c>
      <c r="D293" s="29">
        <v>285</v>
      </c>
      <c r="E293" s="28">
        <v>34.1</v>
      </c>
      <c r="F293" s="45">
        <f t="shared" si="62"/>
        <v>9.4722222222222214</v>
      </c>
      <c r="G293" s="46">
        <f t="shared" si="68"/>
        <v>0.99999999999999989</v>
      </c>
      <c r="H293" s="46">
        <f t="shared" si="69"/>
        <v>3.5999999999999996</v>
      </c>
      <c r="I293" s="46">
        <f>G293*'Input Data'!$B$7</f>
        <v>1617.4499999999998</v>
      </c>
      <c r="J293" s="46">
        <f>IF(F293=0,0,'Input Data'!$B$11*'Input Data'!$B$7*9.81)</f>
        <v>103.13669925000001</v>
      </c>
      <c r="K293" s="46">
        <f>'Input Data'!$B$10*'Input Data'!$B$9*'Input Data'!$B$13*WLTC_class_3!F293^2</f>
        <v>65.344274475876546</v>
      </c>
      <c r="L293" s="46">
        <f t="shared" si="63"/>
        <v>1785.9309737258764</v>
      </c>
      <c r="M293" s="46">
        <f t="shared" si="64"/>
        <v>16916.735056681217</v>
      </c>
      <c r="N293" s="46">
        <f t="shared" si="70"/>
        <v>0.25549124481312935</v>
      </c>
      <c r="O293" s="46">
        <f t="shared" si="71"/>
        <v>0.14157188736359511</v>
      </c>
      <c r="P293" s="46" t="str">
        <f t="shared" si="65"/>
        <v/>
      </c>
      <c r="Q293" s="46"/>
      <c r="R293" s="46">
        <f t="shared" si="66"/>
        <v>4.3887285082714479E-2</v>
      </c>
      <c r="S293" s="46">
        <f t="shared" si="67"/>
        <v>9.9100321154516571E-2</v>
      </c>
      <c r="U293">
        <f t="shared" si="59"/>
        <v>0</v>
      </c>
      <c r="V293">
        <f t="shared" si="60"/>
        <v>34.1</v>
      </c>
      <c r="W293">
        <f t="shared" si="61"/>
        <v>9.4722222222222232</v>
      </c>
    </row>
    <row r="294" spans="2:23" x14ac:dyDescent="0.3">
      <c r="B294" s="29" t="s">
        <v>47</v>
      </c>
      <c r="C294" s="29">
        <v>286</v>
      </c>
      <c r="D294" s="29">
        <v>286</v>
      </c>
      <c r="E294" s="28">
        <v>37.4</v>
      </c>
      <c r="F294" s="45">
        <f t="shared" si="62"/>
        <v>10.388888888888889</v>
      </c>
      <c r="G294" s="46">
        <f t="shared" si="68"/>
        <v>0.91666666666666685</v>
      </c>
      <c r="H294" s="46">
        <f t="shared" si="69"/>
        <v>3.3000000000000007</v>
      </c>
      <c r="I294" s="46">
        <f>G294*'Input Data'!$B$7</f>
        <v>1482.6625000000004</v>
      </c>
      <c r="J294" s="46">
        <f>IF(F294=0,0,'Input Data'!$B$11*'Input Data'!$B$7*9.81)</f>
        <v>103.13669925000001</v>
      </c>
      <c r="K294" s="46">
        <f>'Input Data'!$B$10*'Input Data'!$B$9*'Input Data'!$B$13*WLTC_class_3!F294^2</f>
        <v>78.603518516246936</v>
      </c>
      <c r="L294" s="46">
        <f t="shared" si="63"/>
        <v>1664.4027177662474</v>
      </c>
      <c r="M294" s="46">
        <f t="shared" si="64"/>
        <v>17291.294901238238</v>
      </c>
      <c r="N294" s="46">
        <f t="shared" si="70"/>
        <v>0.26029438228569551</v>
      </c>
      <c r="O294" s="46">
        <f t="shared" si="71"/>
        <v>0.14157188736359511</v>
      </c>
      <c r="P294" s="46" t="str">
        <f t="shared" si="65"/>
        <v/>
      </c>
      <c r="Q294" s="46"/>
      <c r="R294" s="46">
        <f t="shared" si="66"/>
        <v>4.3887285082714479E-2</v>
      </c>
      <c r="S294" s="46">
        <f t="shared" si="67"/>
        <v>9.9100321154516571E-2</v>
      </c>
      <c r="U294">
        <f t="shared" si="59"/>
        <v>0</v>
      </c>
      <c r="V294">
        <f t="shared" si="60"/>
        <v>37.4</v>
      </c>
      <c r="W294">
        <f t="shared" si="61"/>
        <v>10.388888888888888</v>
      </c>
    </row>
    <row r="295" spans="2:23" x14ac:dyDescent="0.3">
      <c r="B295" s="29" t="s">
        <v>47</v>
      </c>
      <c r="C295" s="29">
        <v>287</v>
      </c>
      <c r="D295" s="29">
        <v>287</v>
      </c>
      <c r="E295" s="28">
        <v>40.700000000000003</v>
      </c>
      <c r="F295" s="45">
        <f t="shared" si="62"/>
        <v>11.305555555555555</v>
      </c>
      <c r="G295" s="46">
        <f t="shared" si="68"/>
        <v>0.91666666666666685</v>
      </c>
      <c r="H295" s="46">
        <f t="shared" si="69"/>
        <v>3.3000000000000007</v>
      </c>
      <c r="I295" s="46">
        <f>G295*'Input Data'!$B$7</f>
        <v>1482.6625000000004</v>
      </c>
      <c r="J295" s="46">
        <f>IF(F295=0,0,'Input Data'!$B$11*'Input Data'!$B$7*9.81)</f>
        <v>103.13669925000001</v>
      </c>
      <c r="K295" s="46">
        <f>'Input Data'!$B$10*'Input Data'!$B$9*'Input Data'!$B$13*WLTC_class_3!F295^2</f>
        <v>93.086692775728423</v>
      </c>
      <c r="L295" s="46">
        <f t="shared" si="63"/>
        <v>1678.8858920257287</v>
      </c>
      <c r="M295" s="46">
        <f t="shared" si="64"/>
        <v>18980.737723735321</v>
      </c>
      <c r="N295" s="46">
        <f t="shared" si="70"/>
        <v>0.26556680943117755</v>
      </c>
      <c r="O295" s="46">
        <f t="shared" si="71"/>
        <v>0.14157188736359511</v>
      </c>
      <c r="P295" s="46" t="str">
        <f t="shared" si="65"/>
        <v/>
      </c>
      <c r="Q295" s="46"/>
      <c r="R295" s="46">
        <f t="shared" si="66"/>
        <v>4.3887285082714479E-2</v>
      </c>
      <c r="S295" s="46">
        <f t="shared" si="67"/>
        <v>9.9100321154516571E-2</v>
      </c>
      <c r="U295">
        <f t="shared" si="59"/>
        <v>0</v>
      </c>
      <c r="V295">
        <f t="shared" si="60"/>
        <v>40.700000000000003</v>
      </c>
      <c r="W295">
        <f t="shared" si="61"/>
        <v>11.305555555555555</v>
      </c>
    </row>
    <row r="296" spans="2:23" x14ac:dyDescent="0.3">
      <c r="B296" s="29" t="s">
        <v>47</v>
      </c>
      <c r="C296" s="29">
        <v>288</v>
      </c>
      <c r="D296" s="29">
        <v>288</v>
      </c>
      <c r="E296" s="28">
        <v>44</v>
      </c>
      <c r="F296" s="45">
        <f t="shared" si="62"/>
        <v>12.222222222222221</v>
      </c>
      <c r="G296" s="46">
        <f t="shared" si="68"/>
        <v>0.91666666666666585</v>
      </c>
      <c r="H296" s="46">
        <f t="shared" si="69"/>
        <v>3.2999999999999972</v>
      </c>
      <c r="I296" s="46">
        <f>G296*'Input Data'!$B$7</f>
        <v>1482.6624999999988</v>
      </c>
      <c r="J296" s="46">
        <f>IF(F296=0,0,'Input Data'!$B$11*'Input Data'!$B$7*9.81)</f>
        <v>103.13669925000001</v>
      </c>
      <c r="K296" s="46">
        <f>'Input Data'!$B$10*'Input Data'!$B$9*'Input Data'!$B$13*WLTC_class_3!F296^2</f>
        <v>108.79379725432101</v>
      </c>
      <c r="L296" s="46">
        <f t="shared" si="63"/>
        <v>1694.5929965043197</v>
      </c>
      <c r="M296" s="46">
        <f t="shared" si="64"/>
        <v>20711.69217949724</v>
      </c>
      <c r="N296" s="46">
        <f t="shared" si="70"/>
        <v>0.27132005725881569</v>
      </c>
      <c r="O296" s="46">
        <f t="shared" si="71"/>
        <v>0.14157188736359511</v>
      </c>
      <c r="P296" s="46" t="str">
        <f t="shared" si="65"/>
        <v/>
      </c>
      <c r="Q296" s="46"/>
      <c r="R296" s="46">
        <f t="shared" si="66"/>
        <v>4.3887285082714479E-2</v>
      </c>
      <c r="S296" s="46">
        <f t="shared" si="67"/>
        <v>9.9100321154516571E-2</v>
      </c>
      <c r="U296">
        <f t="shared" si="59"/>
        <v>0</v>
      </c>
      <c r="V296">
        <f t="shared" si="60"/>
        <v>44</v>
      </c>
      <c r="W296">
        <f t="shared" si="61"/>
        <v>12.222222222222221</v>
      </c>
    </row>
    <row r="297" spans="2:23" x14ac:dyDescent="0.3">
      <c r="B297" s="29" t="s">
        <v>47</v>
      </c>
      <c r="C297" s="29">
        <v>289</v>
      </c>
      <c r="D297" s="29">
        <v>289</v>
      </c>
      <c r="E297" s="28">
        <v>47.3</v>
      </c>
      <c r="F297" s="45">
        <f t="shared" si="62"/>
        <v>13.138888888888889</v>
      </c>
      <c r="G297" s="46">
        <f t="shared" si="68"/>
        <v>0.72222222222222265</v>
      </c>
      <c r="H297" s="46">
        <f t="shared" si="69"/>
        <v>2.6000000000000014</v>
      </c>
      <c r="I297" s="46">
        <f>G297*'Input Data'!$B$7</f>
        <v>1168.158333333334</v>
      </c>
      <c r="J297" s="46">
        <f>IF(F297=0,0,'Input Data'!$B$11*'Input Data'!$B$7*9.81)</f>
        <v>103.13669925000001</v>
      </c>
      <c r="K297" s="46">
        <f>'Input Data'!$B$10*'Input Data'!$B$9*'Input Data'!$B$13*WLTC_class_3!F297^2</f>
        <v>125.72483195202472</v>
      </c>
      <c r="L297" s="46">
        <f t="shared" si="63"/>
        <v>1397.0198645353587</v>
      </c>
      <c r="M297" s="46">
        <f t="shared" si="64"/>
        <v>18355.288775700687</v>
      </c>
      <c r="N297" s="46">
        <f t="shared" si="70"/>
        <v>0.27641874858539922</v>
      </c>
      <c r="O297" s="46">
        <f t="shared" si="71"/>
        <v>0.14157188736359511</v>
      </c>
      <c r="P297" s="46" t="str">
        <f t="shared" si="65"/>
        <v/>
      </c>
      <c r="Q297" s="46"/>
      <c r="R297" s="46">
        <f t="shared" si="66"/>
        <v>4.3887285082714479E-2</v>
      </c>
      <c r="S297" s="46">
        <f t="shared" si="67"/>
        <v>9.9100321154516571E-2</v>
      </c>
      <c r="U297">
        <f t="shared" si="59"/>
        <v>0</v>
      </c>
      <c r="V297">
        <f t="shared" si="60"/>
        <v>47.3</v>
      </c>
      <c r="W297">
        <f t="shared" si="61"/>
        <v>13.138888888888888</v>
      </c>
    </row>
    <row r="298" spans="2:23" x14ac:dyDescent="0.3">
      <c r="B298" s="29" t="s">
        <v>47</v>
      </c>
      <c r="C298" s="29">
        <v>290</v>
      </c>
      <c r="D298" s="29">
        <v>290</v>
      </c>
      <c r="E298" s="28">
        <v>49.2</v>
      </c>
      <c r="F298" s="45">
        <f t="shared" si="62"/>
        <v>13.666666666666666</v>
      </c>
      <c r="G298" s="46">
        <f t="shared" si="68"/>
        <v>0.34722222222222221</v>
      </c>
      <c r="H298" s="46">
        <f t="shared" si="69"/>
        <v>1.25</v>
      </c>
      <c r="I298" s="46">
        <f>G298*'Input Data'!$B$7</f>
        <v>561.61458333333337</v>
      </c>
      <c r="J298" s="46">
        <f>IF(F298=0,0,'Input Data'!$B$11*'Input Data'!$B$7*9.81)</f>
        <v>103.13669925000001</v>
      </c>
      <c r="K298" s="46">
        <f>'Input Data'!$B$10*'Input Data'!$B$9*'Input Data'!$B$13*WLTC_class_3!F298^2</f>
        <v>136.02821145955559</v>
      </c>
      <c r="L298" s="46">
        <f t="shared" si="63"/>
        <v>800.77949404288893</v>
      </c>
      <c r="M298" s="46">
        <f t="shared" si="64"/>
        <v>10943.986418586148</v>
      </c>
      <c r="N298" s="46">
        <f t="shared" si="70"/>
        <v>0.27945874481278427</v>
      </c>
      <c r="O298" s="46">
        <f t="shared" si="71"/>
        <v>0.14157188736359511</v>
      </c>
      <c r="P298" s="46" t="str">
        <f t="shared" si="65"/>
        <v/>
      </c>
      <c r="Q298" s="46"/>
      <c r="R298" s="46">
        <f t="shared" si="66"/>
        <v>4.3887285082714479E-2</v>
      </c>
      <c r="S298" s="46">
        <f t="shared" si="67"/>
        <v>9.9100321154516571E-2</v>
      </c>
      <c r="U298">
        <f t="shared" si="59"/>
        <v>0</v>
      </c>
      <c r="V298">
        <f t="shared" si="60"/>
        <v>49.2</v>
      </c>
      <c r="W298">
        <f t="shared" si="61"/>
        <v>13.666666666666668</v>
      </c>
    </row>
    <row r="299" spans="2:23" x14ac:dyDescent="0.3">
      <c r="B299" s="29" t="s">
        <v>47</v>
      </c>
      <c r="C299" s="29">
        <v>291</v>
      </c>
      <c r="D299" s="29">
        <v>291</v>
      </c>
      <c r="E299" s="28">
        <v>49.8</v>
      </c>
      <c r="F299" s="45">
        <f t="shared" si="62"/>
        <v>13.833333333333334</v>
      </c>
      <c r="G299" s="46">
        <f t="shared" si="68"/>
        <v>0</v>
      </c>
      <c r="H299" s="46">
        <f t="shared" si="69"/>
        <v>0</v>
      </c>
      <c r="I299" s="46">
        <f>G299*'Input Data'!$B$7</f>
        <v>0</v>
      </c>
      <c r="J299" s="46">
        <f>IF(F299=0,0,'Input Data'!$B$11*'Input Data'!$B$7*9.81)</f>
        <v>103.13669925000001</v>
      </c>
      <c r="K299" s="46">
        <f>'Input Data'!$B$10*'Input Data'!$B$9*'Input Data'!$B$13*WLTC_class_3!F299^2</f>
        <v>139.36620296622226</v>
      </c>
      <c r="L299" s="46">
        <f t="shared" si="63"/>
        <v>242.50290221622225</v>
      </c>
      <c r="M299" s="46">
        <f t="shared" si="64"/>
        <v>3354.6234806577413</v>
      </c>
      <c r="N299" s="46">
        <f t="shared" si="70"/>
        <v>0.28039058466852251</v>
      </c>
      <c r="O299" s="46">
        <f t="shared" si="71"/>
        <v>0.14157188736359511</v>
      </c>
      <c r="P299" s="46" t="str">
        <f t="shared" si="65"/>
        <v/>
      </c>
      <c r="Q299" s="46"/>
      <c r="R299" s="46">
        <f t="shared" si="66"/>
        <v>4.3887285082714479E-2</v>
      </c>
      <c r="S299" s="46">
        <f t="shared" si="67"/>
        <v>9.9100321154516571E-2</v>
      </c>
      <c r="U299">
        <f t="shared" si="59"/>
        <v>0</v>
      </c>
      <c r="V299">
        <f t="shared" si="60"/>
        <v>49.8</v>
      </c>
      <c r="W299">
        <f t="shared" si="61"/>
        <v>13.833333333333332</v>
      </c>
    </row>
    <row r="300" spans="2:23" x14ac:dyDescent="0.3">
      <c r="B300" s="29" t="s">
        <v>47</v>
      </c>
      <c r="C300" s="29">
        <v>292</v>
      </c>
      <c r="D300" s="29">
        <v>292</v>
      </c>
      <c r="E300" s="28">
        <v>49.2</v>
      </c>
      <c r="F300" s="45">
        <f t="shared" si="62"/>
        <v>13.666666666666666</v>
      </c>
      <c r="G300" s="46">
        <f t="shared" si="68"/>
        <v>-0.23611111111111052</v>
      </c>
      <c r="H300" s="46">
        <f t="shared" si="69"/>
        <v>-0.84999999999999787</v>
      </c>
      <c r="I300" s="46">
        <f>G300*'Input Data'!$B$7</f>
        <v>-381.89791666666571</v>
      </c>
      <c r="J300" s="46">
        <f>IF(F300=0,0,'Input Data'!$B$11*'Input Data'!$B$7*9.81)</f>
        <v>103.13669925000001</v>
      </c>
      <c r="K300" s="46">
        <f>'Input Data'!$B$10*'Input Data'!$B$9*'Input Data'!$B$13*WLTC_class_3!F300^2</f>
        <v>136.02821145955559</v>
      </c>
      <c r="L300" s="46">
        <f t="shared" si="63"/>
        <v>-142.73300595711012</v>
      </c>
      <c r="M300" s="46">
        <f t="shared" si="64"/>
        <v>-1950.6844147471716</v>
      </c>
      <c r="N300" s="46">
        <f t="shared" si="70"/>
        <v>0.28039058466852251</v>
      </c>
      <c r="O300" s="46">
        <f t="shared" si="71"/>
        <v>0.14211374414546932</v>
      </c>
      <c r="P300" s="46">
        <f t="shared" si="65"/>
        <v>-1950.6844147471716</v>
      </c>
      <c r="Q300" s="46">
        <f>-P300/1000/3600</f>
        <v>5.4185678187421431E-4</v>
      </c>
      <c r="R300" s="46">
        <f t="shared" si="66"/>
        <v>4.4055260685095486E-2</v>
      </c>
      <c r="S300" s="46">
        <f t="shared" si="67"/>
        <v>9.9479620901828519E-2</v>
      </c>
      <c r="U300">
        <f t="shared" si="59"/>
        <v>0</v>
      </c>
      <c r="V300">
        <f t="shared" si="60"/>
        <v>49.2</v>
      </c>
      <c r="W300">
        <f t="shared" si="61"/>
        <v>13.666666666666668</v>
      </c>
    </row>
    <row r="301" spans="2:23" x14ac:dyDescent="0.3">
      <c r="B301" s="29" t="s">
        <v>47</v>
      </c>
      <c r="C301" s="29">
        <v>293</v>
      </c>
      <c r="D301" s="29">
        <v>293</v>
      </c>
      <c r="E301" s="28">
        <v>48.1</v>
      </c>
      <c r="F301" s="45">
        <f t="shared" si="62"/>
        <v>13.361111111111111</v>
      </c>
      <c r="G301" s="46">
        <f t="shared" si="68"/>
        <v>-0.26388888888888967</v>
      </c>
      <c r="H301" s="46">
        <f t="shared" si="69"/>
        <v>-0.95000000000000284</v>
      </c>
      <c r="I301" s="46">
        <f>G301*'Input Data'!$B$7</f>
        <v>-426.8270833333346</v>
      </c>
      <c r="J301" s="46">
        <f>IF(F301=0,0,'Input Data'!$B$11*'Input Data'!$B$7*9.81)</f>
        <v>103.13669925000001</v>
      </c>
      <c r="K301" s="46">
        <f>'Input Data'!$B$10*'Input Data'!$B$9*'Input Data'!$B$13*WLTC_class_3!F301^2</f>
        <v>130.0136452818025</v>
      </c>
      <c r="L301" s="46">
        <f t="shared" si="63"/>
        <v>-193.67673880153211</v>
      </c>
      <c r="M301" s="46">
        <f t="shared" si="64"/>
        <v>-2587.736426764915</v>
      </c>
      <c r="N301" s="46">
        <f t="shared" si="70"/>
        <v>0.28039058466852251</v>
      </c>
      <c r="O301" s="46">
        <f t="shared" si="71"/>
        <v>0.14283255981957069</v>
      </c>
      <c r="P301" s="46">
        <f t="shared" si="65"/>
        <v>-2587.736426764915</v>
      </c>
      <c r="Q301" s="46">
        <f>-P301/1000/3600+Q300</f>
        <v>1.2606724559755796E-3</v>
      </c>
      <c r="R301" s="46">
        <f t="shared" si="66"/>
        <v>4.4278093544066914E-2</v>
      </c>
      <c r="S301" s="46">
        <f t="shared" si="67"/>
        <v>9.9982791873699475E-2</v>
      </c>
      <c r="U301">
        <f t="shared" si="59"/>
        <v>0</v>
      </c>
      <c r="V301">
        <f t="shared" si="60"/>
        <v>48.1</v>
      </c>
      <c r="W301">
        <f t="shared" si="61"/>
        <v>13.361111111111111</v>
      </c>
    </row>
    <row r="302" spans="2:23" x14ac:dyDescent="0.3">
      <c r="B302" s="29" t="s">
        <v>47</v>
      </c>
      <c r="C302" s="29">
        <v>294</v>
      </c>
      <c r="D302" s="29">
        <v>294</v>
      </c>
      <c r="E302" s="28">
        <v>47.3</v>
      </c>
      <c r="F302" s="45">
        <f t="shared" si="62"/>
        <v>13.138888888888889</v>
      </c>
      <c r="G302" s="46">
        <f t="shared" si="68"/>
        <v>-0.18055555555555614</v>
      </c>
      <c r="H302" s="46">
        <f t="shared" si="69"/>
        <v>-0.65000000000000213</v>
      </c>
      <c r="I302" s="46">
        <f>G302*'Input Data'!$B$7</f>
        <v>-292.03958333333429</v>
      </c>
      <c r="J302" s="46">
        <f>IF(F302=0,0,'Input Data'!$B$11*'Input Data'!$B$7*9.81)</f>
        <v>103.13669925000001</v>
      </c>
      <c r="K302" s="46">
        <f>'Input Data'!$B$10*'Input Data'!$B$9*'Input Data'!$B$13*WLTC_class_3!F302^2</f>
        <v>125.72483195202472</v>
      </c>
      <c r="L302" s="46">
        <f t="shared" si="63"/>
        <v>-63.178052131309585</v>
      </c>
      <c r="M302" s="46">
        <f t="shared" si="64"/>
        <v>-830.08940716970653</v>
      </c>
      <c r="N302" s="46">
        <f t="shared" si="70"/>
        <v>0.28039058466852251</v>
      </c>
      <c r="O302" s="46">
        <f t="shared" si="71"/>
        <v>0.14306314021045116</v>
      </c>
      <c r="P302" s="46">
        <f t="shared" si="65"/>
        <v>-830.08940716970653</v>
      </c>
      <c r="Q302" s="46">
        <f>-P302/1000/3600+Q301</f>
        <v>1.4912528468560536E-3</v>
      </c>
      <c r="R302" s="46">
        <f t="shared" si="66"/>
        <v>4.4349573465239857E-2</v>
      </c>
      <c r="S302" s="46">
        <f t="shared" si="67"/>
        <v>0.1001441981473158</v>
      </c>
      <c r="U302">
        <f t="shared" si="59"/>
        <v>0</v>
      </c>
      <c r="V302">
        <f t="shared" si="60"/>
        <v>47.3</v>
      </c>
      <c r="W302">
        <f t="shared" si="61"/>
        <v>13.138888888888888</v>
      </c>
    </row>
    <row r="303" spans="2:23" x14ac:dyDescent="0.3">
      <c r="B303" s="29" t="s">
        <v>47</v>
      </c>
      <c r="C303" s="29">
        <v>295</v>
      </c>
      <c r="D303" s="29">
        <v>295</v>
      </c>
      <c r="E303" s="28">
        <v>46.8</v>
      </c>
      <c r="F303" s="45">
        <f t="shared" si="62"/>
        <v>13</v>
      </c>
      <c r="G303" s="46">
        <f t="shared" si="68"/>
        <v>-8.3333333333332538E-2</v>
      </c>
      <c r="H303" s="46">
        <f t="shared" si="69"/>
        <v>-0.29999999999999716</v>
      </c>
      <c r="I303" s="46">
        <f>G303*'Input Data'!$B$7</f>
        <v>-134.78749999999872</v>
      </c>
      <c r="J303" s="46">
        <f>IF(F303=0,0,'Input Data'!$B$11*'Input Data'!$B$7*9.81)</f>
        <v>103.13669925000001</v>
      </c>
      <c r="K303" s="46">
        <f>'Input Data'!$B$10*'Input Data'!$B$9*'Input Data'!$B$13*WLTC_class_3!F303^2</f>
        <v>123.08085046400002</v>
      </c>
      <c r="L303" s="46">
        <f t="shared" si="63"/>
        <v>91.430049714001314</v>
      </c>
      <c r="M303" s="46">
        <f t="shared" si="64"/>
        <v>1188.5906462820171</v>
      </c>
      <c r="N303" s="46">
        <f t="shared" si="70"/>
        <v>0.2807207487369342</v>
      </c>
      <c r="O303" s="46">
        <f t="shared" si="71"/>
        <v>0.14306314021045116</v>
      </c>
      <c r="P303" s="46" t="str">
        <f t="shared" si="65"/>
        <v/>
      </c>
      <c r="Q303" s="46"/>
      <c r="R303" s="46">
        <f t="shared" si="66"/>
        <v>4.4349573465239857E-2</v>
      </c>
      <c r="S303" s="46">
        <f t="shared" si="67"/>
        <v>0.1001441981473158</v>
      </c>
      <c r="U303">
        <f t="shared" si="59"/>
        <v>0</v>
      </c>
      <c r="V303">
        <f t="shared" si="60"/>
        <v>46.8</v>
      </c>
      <c r="W303">
        <f t="shared" si="61"/>
        <v>12.999999999999998</v>
      </c>
    </row>
    <row r="304" spans="2:23" x14ac:dyDescent="0.3">
      <c r="B304" s="29" t="s">
        <v>47</v>
      </c>
      <c r="C304" s="29">
        <v>296</v>
      </c>
      <c r="D304" s="29">
        <v>296</v>
      </c>
      <c r="E304" s="28">
        <v>46.7</v>
      </c>
      <c r="F304" s="45">
        <f t="shared" si="62"/>
        <v>12.972222222222221</v>
      </c>
      <c r="G304" s="46">
        <f t="shared" si="68"/>
        <v>0</v>
      </c>
      <c r="H304" s="46">
        <f t="shared" si="69"/>
        <v>0</v>
      </c>
      <c r="I304" s="46">
        <f>G304*'Input Data'!$B$7</f>
        <v>0</v>
      </c>
      <c r="J304" s="46">
        <f>IF(F304=0,0,'Input Data'!$B$11*'Input Data'!$B$7*9.81)</f>
        <v>103.13669925000001</v>
      </c>
      <c r="K304" s="46">
        <f>'Input Data'!$B$10*'Input Data'!$B$9*'Input Data'!$B$13*WLTC_class_3!F304^2</f>
        <v>122.55542587498766</v>
      </c>
      <c r="L304" s="46">
        <f t="shared" si="63"/>
        <v>225.69212512498768</v>
      </c>
      <c r="M304" s="46">
        <f t="shared" si="64"/>
        <v>2927.7284009269233</v>
      </c>
      <c r="N304" s="46">
        <f t="shared" si="70"/>
        <v>0.28153400662608058</v>
      </c>
      <c r="O304" s="46">
        <f t="shared" si="71"/>
        <v>0.14306314021045116</v>
      </c>
      <c r="P304" s="46" t="str">
        <f t="shared" si="65"/>
        <v/>
      </c>
      <c r="Q304" s="46"/>
      <c r="R304" s="46">
        <f t="shared" si="66"/>
        <v>4.4349573465239857E-2</v>
      </c>
      <c r="S304" s="46">
        <f t="shared" si="67"/>
        <v>0.1001441981473158</v>
      </c>
      <c r="U304">
        <f t="shared" si="59"/>
        <v>0</v>
      </c>
      <c r="V304">
        <f t="shared" si="60"/>
        <v>46.7</v>
      </c>
      <c r="W304">
        <f t="shared" si="61"/>
        <v>12.972222222222223</v>
      </c>
    </row>
    <row r="305" spans="2:23" x14ac:dyDescent="0.3">
      <c r="B305" s="29" t="s">
        <v>47</v>
      </c>
      <c r="C305" s="29">
        <v>297</v>
      </c>
      <c r="D305" s="29">
        <v>297</v>
      </c>
      <c r="E305" s="28">
        <v>46.8</v>
      </c>
      <c r="F305" s="45">
        <f t="shared" si="62"/>
        <v>13</v>
      </c>
      <c r="G305" s="46">
        <f t="shared" si="68"/>
        <v>5.5555555555555358E-2</v>
      </c>
      <c r="H305" s="46">
        <f t="shared" si="69"/>
        <v>0.19999999999999929</v>
      </c>
      <c r="I305" s="46">
        <f>G305*'Input Data'!$B$7</f>
        <v>89.858333333333022</v>
      </c>
      <c r="J305" s="46">
        <f>IF(F305=0,0,'Input Data'!$B$11*'Input Data'!$B$7*9.81)</f>
        <v>103.13669925000001</v>
      </c>
      <c r="K305" s="46">
        <f>'Input Data'!$B$10*'Input Data'!$B$9*'Input Data'!$B$13*WLTC_class_3!F305^2</f>
        <v>123.08085046400002</v>
      </c>
      <c r="L305" s="46">
        <f t="shared" si="63"/>
        <v>316.07588304733304</v>
      </c>
      <c r="M305" s="46">
        <f t="shared" si="64"/>
        <v>4108.9864796153297</v>
      </c>
      <c r="N305" s="46">
        <f t="shared" si="70"/>
        <v>0.28267539175930706</v>
      </c>
      <c r="O305" s="46">
        <f t="shared" si="71"/>
        <v>0.14306314021045116</v>
      </c>
      <c r="P305" s="46" t="str">
        <f t="shared" si="65"/>
        <v/>
      </c>
      <c r="Q305" s="46"/>
      <c r="R305" s="46">
        <f t="shared" si="66"/>
        <v>4.4349573465239857E-2</v>
      </c>
      <c r="S305" s="46">
        <f t="shared" si="67"/>
        <v>0.1001441981473158</v>
      </c>
      <c r="U305">
        <f t="shared" si="59"/>
        <v>0</v>
      </c>
      <c r="V305">
        <f t="shared" si="60"/>
        <v>46.8</v>
      </c>
      <c r="W305">
        <f t="shared" si="61"/>
        <v>12.999999999999998</v>
      </c>
    </row>
    <row r="306" spans="2:23" x14ac:dyDescent="0.3">
      <c r="B306" s="29" t="s">
        <v>47</v>
      </c>
      <c r="C306" s="29">
        <v>298</v>
      </c>
      <c r="D306" s="29">
        <v>298</v>
      </c>
      <c r="E306" s="28">
        <v>47.1</v>
      </c>
      <c r="F306" s="45">
        <f t="shared" si="62"/>
        <v>13.083333333333334</v>
      </c>
      <c r="G306" s="46">
        <f t="shared" si="68"/>
        <v>6.9444444444444448E-2</v>
      </c>
      <c r="H306" s="46">
        <f t="shared" si="69"/>
        <v>0.25</v>
      </c>
      <c r="I306" s="46">
        <f>G306*'Input Data'!$B$7</f>
        <v>112.32291666666667</v>
      </c>
      <c r="J306" s="46">
        <f>IF(F306=0,0,'Input Data'!$B$11*'Input Data'!$B$7*9.81)</f>
        <v>103.13669925000001</v>
      </c>
      <c r="K306" s="46">
        <f>'Input Data'!$B$10*'Input Data'!$B$9*'Input Data'!$B$13*WLTC_class_3!F306^2</f>
        <v>124.66386764822225</v>
      </c>
      <c r="L306" s="46">
        <f t="shared" si="63"/>
        <v>340.12348356488894</v>
      </c>
      <c r="M306" s="46">
        <f t="shared" si="64"/>
        <v>4449.948909973964</v>
      </c>
      <c r="N306" s="46">
        <f t="shared" si="70"/>
        <v>0.28391148867874427</v>
      </c>
      <c r="O306" s="46">
        <f t="shared" si="71"/>
        <v>0.14306314021045116</v>
      </c>
      <c r="P306" s="46" t="str">
        <f t="shared" si="65"/>
        <v/>
      </c>
      <c r="Q306" s="46"/>
      <c r="R306" s="46">
        <f t="shared" si="66"/>
        <v>4.4349573465239857E-2</v>
      </c>
      <c r="S306" s="46">
        <f t="shared" si="67"/>
        <v>0.1001441981473158</v>
      </c>
      <c r="U306">
        <f t="shared" si="59"/>
        <v>0</v>
      </c>
      <c r="V306">
        <f t="shared" si="60"/>
        <v>47.1</v>
      </c>
      <c r="W306">
        <f t="shared" si="61"/>
        <v>13.083333333333334</v>
      </c>
    </row>
    <row r="307" spans="2:23" x14ac:dyDescent="0.3">
      <c r="B307" s="29" t="s">
        <v>47</v>
      </c>
      <c r="C307" s="29">
        <v>299</v>
      </c>
      <c r="D307" s="29">
        <v>299</v>
      </c>
      <c r="E307" s="28">
        <v>47.3</v>
      </c>
      <c r="F307" s="45">
        <f t="shared" si="62"/>
        <v>13.138888888888889</v>
      </c>
      <c r="G307" s="46">
        <f t="shared" si="68"/>
        <v>2.7777777777777186E-2</v>
      </c>
      <c r="H307" s="46">
        <f t="shared" si="69"/>
        <v>9.9999999999997868E-2</v>
      </c>
      <c r="I307" s="46">
        <f>G307*'Input Data'!$B$7</f>
        <v>44.929166666665708</v>
      </c>
      <c r="J307" s="46">
        <f>IF(F307=0,0,'Input Data'!$B$11*'Input Data'!$B$7*9.81)</f>
        <v>103.13669925000001</v>
      </c>
      <c r="K307" s="46">
        <f>'Input Data'!$B$10*'Input Data'!$B$9*'Input Data'!$B$13*WLTC_class_3!F307^2</f>
        <v>125.72483195202472</v>
      </c>
      <c r="L307" s="46">
        <f t="shared" si="63"/>
        <v>273.79069786869042</v>
      </c>
      <c r="M307" s="46">
        <f t="shared" si="64"/>
        <v>3597.3055581080712</v>
      </c>
      <c r="N307" s="46">
        <f t="shared" si="70"/>
        <v>0.28491074022266316</v>
      </c>
      <c r="O307" s="46">
        <f t="shared" si="71"/>
        <v>0.14306314021045116</v>
      </c>
      <c r="P307" s="46" t="str">
        <f t="shared" si="65"/>
        <v/>
      </c>
      <c r="Q307" s="46"/>
      <c r="R307" s="46">
        <f t="shared" si="66"/>
        <v>4.4349573465239857E-2</v>
      </c>
      <c r="S307" s="46">
        <f t="shared" si="67"/>
        <v>0.1001441981473158</v>
      </c>
      <c r="U307">
        <f t="shared" si="59"/>
        <v>0</v>
      </c>
      <c r="V307">
        <f t="shared" si="60"/>
        <v>47.3</v>
      </c>
      <c r="W307">
        <f t="shared" si="61"/>
        <v>13.138888888888888</v>
      </c>
    </row>
    <row r="308" spans="2:23" x14ac:dyDescent="0.3">
      <c r="B308" s="29" t="s">
        <v>47</v>
      </c>
      <c r="C308" s="29">
        <v>300</v>
      </c>
      <c r="D308" s="29">
        <v>300</v>
      </c>
      <c r="E308" s="28">
        <v>47.3</v>
      </c>
      <c r="F308" s="45">
        <f t="shared" si="62"/>
        <v>13.138888888888889</v>
      </c>
      <c r="G308" s="46">
        <f t="shared" si="68"/>
        <v>-2.7777777777777186E-2</v>
      </c>
      <c r="H308" s="46">
        <f t="shared" si="69"/>
        <v>-9.9999999999997868E-2</v>
      </c>
      <c r="I308" s="46">
        <f>G308*'Input Data'!$B$7</f>
        <v>-44.929166666665708</v>
      </c>
      <c r="J308" s="46">
        <f>IF(F308=0,0,'Input Data'!$B$11*'Input Data'!$B$7*9.81)</f>
        <v>103.13669925000001</v>
      </c>
      <c r="K308" s="46">
        <f>'Input Data'!$B$10*'Input Data'!$B$9*'Input Data'!$B$13*WLTC_class_3!F308^2</f>
        <v>125.72483195202472</v>
      </c>
      <c r="L308" s="46">
        <f t="shared" si="63"/>
        <v>183.932364535359</v>
      </c>
      <c r="M308" s="46">
        <f t="shared" si="64"/>
        <v>2416.666900700689</v>
      </c>
      <c r="N308" s="46">
        <f t="shared" si="70"/>
        <v>0.28558203658396891</v>
      </c>
      <c r="O308" s="46">
        <f t="shared" si="71"/>
        <v>0.14306314021045116</v>
      </c>
      <c r="P308" s="46" t="str">
        <f t="shared" si="65"/>
        <v/>
      </c>
      <c r="Q308" s="46"/>
      <c r="R308" s="46">
        <f t="shared" si="66"/>
        <v>4.4349573465239857E-2</v>
      </c>
      <c r="S308" s="46">
        <f t="shared" si="67"/>
        <v>0.1001441981473158</v>
      </c>
      <c r="U308">
        <f t="shared" si="59"/>
        <v>0</v>
      </c>
      <c r="V308">
        <f t="shared" si="60"/>
        <v>47.3</v>
      </c>
      <c r="W308">
        <f t="shared" si="61"/>
        <v>13.138888888888888</v>
      </c>
    </row>
    <row r="309" spans="2:23" x14ac:dyDescent="0.3">
      <c r="B309" s="29" t="s">
        <v>47</v>
      </c>
      <c r="C309" s="29">
        <v>301</v>
      </c>
      <c r="D309" s="29">
        <v>301</v>
      </c>
      <c r="E309" s="28">
        <v>47.1</v>
      </c>
      <c r="F309" s="45">
        <f t="shared" si="62"/>
        <v>13.083333333333334</v>
      </c>
      <c r="G309" s="46">
        <f t="shared" si="68"/>
        <v>-9.7222222222221627E-2</v>
      </c>
      <c r="H309" s="46">
        <f t="shared" si="69"/>
        <v>-0.34999999999999787</v>
      </c>
      <c r="I309" s="46">
        <f>G309*'Input Data'!$B$7</f>
        <v>-157.25208333333237</v>
      </c>
      <c r="J309" s="46">
        <f>IF(F309=0,0,'Input Data'!$B$11*'Input Data'!$B$7*9.81)</f>
        <v>103.13669925000001</v>
      </c>
      <c r="K309" s="46">
        <f>'Input Data'!$B$10*'Input Data'!$B$9*'Input Data'!$B$13*WLTC_class_3!F309^2</f>
        <v>124.66386764822225</v>
      </c>
      <c r="L309" s="46">
        <f t="shared" si="63"/>
        <v>70.548483564889892</v>
      </c>
      <c r="M309" s="46">
        <f t="shared" si="64"/>
        <v>923.00932664064283</v>
      </c>
      <c r="N309" s="46">
        <f t="shared" si="70"/>
        <v>0.28583842806359133</v>
      </c>
      <c r="O309" s="46">
        <f t="shared" si="71"/>
        <v>0.14306314021045116</v>
      </c>
      <c r="P309" s="46" t="str">
        <f t="shared" si="65"/>
        <v/>
      </c>
      <c r="Q309" s="46"/>
      <c r="R309" s="46">
        <f t="shared" si="66"/>
        <v>4.4349573465239857E-2</v>
      </c>
      <c r="S309" s="46">
        <f t="shared" si="67"/>
        <v>0.1001441981473158</v>
      </c>
      <c r="U309">
        <f t="shared" si="59"/>
        <v>0</v>
      </c>
      <c r="V309">
        <f t="shared" si="60"/>
        <v>47.1</v>
      </c>
      <c r="W309">
        <f t="shared" si="61"/>
        <v>13.083333333333334</v>
      </c>
    </row>
    <row r="310" spans="2:23" x14ac:dyDescent="0.3">
      <c r="B310" s="29" t="s">
        <v>47</v>
      </c>
      <c r="C310" s="29">
        <v>302</v>
      </c>
      <c r="D310" s="29">
        <v>302</v>
      </c>
      <c r="E310" s="28">
        <v>46.6</v>
      </c>
      <c r="F310" s="45">
        <f t="shared" si="62"/>
        <v>12.944444444444445</v>
      </c>
      <c r="G310" s="46">
        <f t="shared" si="68"/>
        <v>-0.18055555555555614</v>
      </c>
      <c r="H310" s="46">
        <f t="shared" si="69"/>
        <v>-0.65000000000000213</v>
      </c>
      <c r="I310" s="46">
        <f>G310*'Input Data'!$B$7</f>
        <v>-292.03958333333429</v>
      </c>
      <c r="J310" s="46">
        <f>IF(F310=0,0,'Input Data'!$B$11*'Input Data'!$B$7*9.81)</f>
        <v>103.13669925000001</v>
      </c>
      <c r="K310" s="46">
        <f>'Input Data'!$B$10*'Input Data'!$B$9*'Input Data'!$B$13*WLTC_class_3!F310^2</f>
        <v>122.03112518883954</v>
      </c>
      <c r="L310" s="46">
        <f t="shared" si="63"/>
        <v>-66.871758894494761</v>
      </c>
      <c r="M310" s="46">
        <f t="shared" si="64"/>
        <v>-865.61776791207103</v>
      </c>
      <c r="N310" s="46">
        <f t="shared" si="70"/>
        <v>0.28583842806359133</v>
      </c>
      <c r="O310" s="46">
        <f t="shared" si="71"/>
        <v>0.14330358959042674</v>
      </c>
      <c r="P310" s="46">
        <f t="shared" si="65"/>
        <v>-865.61776791207103</v>
      </c>
      <c r="Q310" s="46">
        <f>-P310/1000/3600</f>
        <v>2.4044937997557528E-4</v>
      </c>
      <c r="R310" s="46">
        <f t="shared" si="66"/>
        <v>4.4424112773032293E-2</v>
      </c>
      <c r="S310" s="46">
        <f t="shared" si="67"/>
        <v>0.10031251271329872</v>
      </c>
      <c r="U310">
        <f t="shared" si="59"/>
        <v>0</v>
      </c>
      <c r="V310">
        <f t="shared" si="60"/>
        <v>46.6</v>
      </c>
      <c r="W310">
        <f t="shared" si="61"/>
        <v>12.944444444444445</v>
      </c>
    </row>
    <row r="311" spans="2:23" x14ac:dyDescent="0.3">
      <c r="B311" s="29" t="s">
        <v>47</v>
      </c>
      <c r="C311" s="29">
        <v>303</v>
      </c>
      <c r="D311" s="29">
        <v>303</v>
      </c>
      <c r="E311" s="28">
        <v>45.8</v>
      </c>
      <c r="F311" s="45">
        <f t="shared" si="62"/>
        <v>12.722222222222221</v>
      </c>
      <c r="G311" s="46">
        <f t="shared" si="68"/>
        <v>-0.25000000000000061</v>
      </c>
      <c r="H311" s="46">
        <f t="shared" si="69"/>
        <v>-0.90000000000000213</v>
      </c>
      <c r="I311" s="46">
        <f>G311*'Input Data'!$B$7</f>
        <v>-404.36250000000098</v>
      </c>
      <c r="J311" s="46">
        <f>IF(F311=0,0,'Input Data'!$B$11*'Input Data'!$B$7*9.81)</f>
        <v>103.13669925000001</v>
      </c>
      <c r="K311" s="46">
        <f>'Input Data'!$B$10*'Input Data'!$B$9*'Input Data'!$B$13*WLTC_class_3!F311^2</f>
        <v>117.87718020276543</v>
      </c>
      <c r="L311" s="46">
        <f t="shared" si="63"/>
        <v>-183.34862054723556</v>
      </c>
      <c r="M311" s="46">
        <f t="shared" si="64"/>
        <v>-2332.6018947398302</v>
      </c>
      <c r="N311" s="46">
        <f t="shared" si="70"/>
        <v>0.28583842806359133</v>
      </c>
      <c r="O311" s="46">
        <f t="shared" si="71"/>
        <v>0.14395153456118781</v>
      </c>
      <c r="P311" s="46">
        <f t="shared" si="65"/>
        <v>-2332.6018947398302</v>
      </c>
      <c r="Q311" s="46">
        <f>-P311/1000/3600+Q310</f>
        <v>8.883943507366392E-4</v>
      </c>
      <c r="R311" s="46">
        <f t="shared" si="66"/>
        <v>4.4624975713968222E-2</v>
      </c>
      <c r="S311" s="46">
        <f t="shared" si="67"/>
        <v>0.10076607419283146</v>
      </c>
      <c r="U311">
        <f t="shared" si="59"/>
        <v>0</v>
      </c>
      <c r="V311">
        <f t="shared" si="60"/>
        <v>45.8</v>
      </c>
      <c r="W311">
        <f t="shared" si="61"/>
        <v>12.722222222222221</v>
      </c>
    </row>
    <row r="312" spans="2:23" x14ac:dyDescent="0.3">
      <c r="B312" s="29" t="s">
        <v>47</v>
      </c>
      <c r="C312" s="29">
        <v>304</v>
      </c>
      <c r="D312" s="29">
        <v>304</v>
      </c>
      <c r="E312" s="28">
        <v>44.8</v>
      </c>
      <c r="F312" s="45">
        <f t="shared" si="62"/>
        <v>12.444444444444445</v>
      </c>
      <c r="G312" s="46">
        <f t="shared" si="68"/>
        <v>-0.34722222222222221</v>
      </c>
      <c r="H312" s="46">
        <f t="shared" si="69"/>
        <v>-1.25</v>
      </c>
      <c r="I312" s="46">
        <f>G312*'Input Data'!$B$7</f>
        <v>-561.61458333333337</v>
      </c>
      <c r="J312" s="46">
        <f>IF(F312=0,0,'Input Data'!$B$11*'Input Data'!$B$7*9.81)</f>
        <v>103.13669925000001</v>
      </c>
      <c r="K312" s="46">
        <f>'Input Data'!$B$10*'Input Data'!$B$9*'Input Data'!$B$13*WLTC_class_3!F312^2</f>
        <v>112.78590022795065</v>
      </c>
      <c r="L312" s="46">
        <f t="shared" si="63"/>
        <v>-345.69198385538272</v>
      </c>
      <c r="M312" s="46">
        <f t="shared" si="64"/>
        <v>-4301.9446879780962</v>
      </c>
      <c r="N312" s="46">
        <f t="shared" si="70"/>
        <v>0.28583842806359133</v>
      </c>
      <c r="O312" s="46">
        <f t="shared" si="71"/>
        <v>0.14514651919673729</v>
      </c>
      <c r="P312" s="46">
        <f t="shared" si="65"/>
        <v>-4301.9446879780962</v>
      </c>
      <c r="Q312" s="46">
        <f t="shared" ref="Q312:Q315" si="73">-P312/1000/3600+Q311</f>
        <v>2.0833789862861104E-3</v>
      </c>
      <c r="R312" s="46">
        <f t="shared" si="66"/>
        <v>4.499542095098856E-2</v>
      </c>
      <c r="S312" s="46">
        <f t="shared" si="67"/>
        <v>0.10160256343771611</v>
      </c>
      <c r="U312">
        <f t="shared" si="59"/>
        <v>0</v>
      </c>
      <c r="V312">
        <f t="shared" si="60"/>
        <v>44.8</v>
      </c>
      <c r="W312">
        <f t="shared" si="61"/>
        <v>12.444444444444443</v>
      </c>
    </row>
    <row r="313" spans="2:23" x14ac:dyDescent="0.3">
      <c r="B313" s="29" t="s">
        <v>47</v>
      </c>
      <c r="C313" s="29">
        <v>305</v>
      </c>
      <c r="D313" s="29">
        <v>305</v>
      </c>
      <c r="E313" s="28">
        <v>43.3</v>
      </c>
      <c r="F313" s="45">
        <f t="shared" si="62"/>
        <v>12.027777777777779</v>
      </c>
      <c r="G313" s="46">
        <f t="shared" si="68"/>
        <v>-0.41666666666666663</v>
      </c>
      <c r="H313" s="46">
        <f t="shared" si="69"/>
        <v>-1.5</v>
      </c>
      <c r="I313" s="46">
        <f>G313*'Input Data'!$B$7</f>
        <v>-673.9375</v>
      </c>
      <c r="J313" s="46">
        <f>IF(F313=0,0,'Input Data'!$B$11*'Input Data'!$B$7*9.81)</f>
        <v>103.13669925000001</v>
      </c>
      <c r="K313" s="46">
        <f>'Input Data'!$B$10*'Input Data'!$B$9*'Input Data'!$B$13*WLTC_class_3!F313^2</f>
        <v>105.35971205276547</v>
      </c>
      <c r="L313" s="46">
        <f t="shared" si="63"/>
        <v>-465.44108869723453</v>
      </c>
      <c r="M313" s="46">
        <f t="shared" si="64"/>
        <v>-5598.2219834972939</v>
      </c>
      <c r="N313" s="46">
        <f t="shared" si="70"/>
        <v>0.28583842806359133</v>
      </c>
      <c r="O313" s="46">
        <f t="shared" si="71"/>
        <v>0.14670158085881987</v>
      </c>
      <c r="P313" s="46">
        <f t="shared" si="65"/>
        <v>-5598.2219834972939</v>
      </c>
      <c r="Q313" s="46">
        <f t="shared" si="73"/>
        <v>3.6384406483686918E-3</v>
      </c>
      <c r="R313" s="46">
        <f t="shared" si="66"/>
        <v>4.5477490066234159E-2</v>
      </c>
      <c r="S313" s="46">
        <f t="shared" si="67"/>
        <v>0.10269110660117391</v>
      </c>
      <c r="U313">
        <f t="shared" si="59"/>
        <v>0</v>
      </c>
      <c r="V313">
        <f t="shared" si="60"/>
        <v>43.3</v>
      </c>
      <c r="W313">
        <f t="shared" si="61"/>
        <v>12.027777777777777</v>
      </c>
    </row>
    <row r="314" spans="2:23" x14ac:dyDescent="0.3">
      <c r="B314" s="29" t="s">
        <v>47</v>
      </c>
      <c r="C314" s="29">
        <v>306</v>
      </c>
      <c r="D314" s="29">
        <v>306</v>
      </c>
      <c r="E314" s="28">
        <v>41.8</v>
      </c>
      <c r="F314" s="45">
        <f t="shared" si="62"/>
        <v>11.611111111111111</v>
      </c>
      <c r="G314" s="46">
        <f t="shared" si="68"/>
        <v>-0.34722222222222221</v>
      </c>
      <c r="H314" s="46">
        <f t="shared" si="69"/>
        <v>-1.25</v>
      </c>
      <c r="I314" s="46">
        <f>G314*'Input Data'!$B$7</f>
        <v>-561.61458333333337</v>
      </c>
      <c r="J314" s="46">
        <f>IF(F314=0,0,'Input Data'!$B$11*'Input Data'!$B$7*9.81)</f>
        <v>103.13669925000001</v>
      </c>
      <c r="K314" s="46">
        <f>'Input Data'!$B$10*'Input Data'!$B$9*'Input Data'!$B$13*WLTC_class_3!F314^2</f>
        <v>98.186402022024708</v>
      </c>
      <c r="L314" s="46">
        <f t="shared" si="63"/>
        <v>-360.29148206130867</v>
      </c>
      <c r="M314" s="46">
        <f t="shared" si="64"/>
        <v>-4183.3844306007504</v>
      </c>
      <c r="N314" s="46">
        <f t="shared" si="70"/>
        <v>0.28583842806359133</v>
      </c>
      <c r="O314" s="46">
        <f t="shared" si="71"/>
        <v>0.14786363208954231</v>
      </c>
      <c r="P314" s="46">
        <f t="shared" si="65"/>
        <v>-4183.3844306007504</v>
      </c>
      <c r="Q314" s="46">
        <f t="shared" si="73"/>
        <v>4.8004918790911224E-3</v>
      </c>
      <c r="R314" s="46">
        <f t="shared" si="66"/>
        <v>4.5837725947758118E-2</v>
      </c>
      <c r="S314" s="46">
        <f t="shared" si="67"/>
        <v>0.10350454246267961</v>
      </c>
      <c r="U314">
        <f t="shared" si="59"/>
        <v>0</v>
      </c>
      <c r="V314">
        <f t="shared" si="60"/>
        <v>41.8</v>
      </c>
      <c r="W314">
        <f t="shared" si="61"/>
        <v>11.611111111111111</v>
      </c>
    </row>
    <row r="315" spans="2:23" x14ac:dyDescent="0.3">
      <c r="B315" s="29" t="s">
        <v>47</v>
      </c>
      <c r="C315" s="29">
        <v>307</v>
      </c>
      <c r="D315" s="29">
        <v>307</v>
      </c>
      <c r="E315" s="28">
        <v>40.799999999999997</v>
      </c>
      <c r="F315" s="45">
        <f t="shared" si="62"/>
        <v>11.333333333333334</v>
      </c>
      <c r="G315" s="46">
        <f t="shared" si="68"/>
        <v>-0.20833333333333331</v>
      </c>
      <c r="H315" s="46">
        <f t="shared" si="69"/>
        <v>-0.75</v>
      </c>
      <c r="I315" s="46">
        <f>G315*'Input Data'!$B$7</f>
        <v>-336.96875</v>
      </c>
      <c r="J315" s="46">
        <f>IF(F315=0,0,'Input Data'!$B$11*'Input Data'!$B$7*9.81)</f>
        <v>103.13669925000001</v>
      </c>
      <c r="K315" s="46">
        <f>'Input Data'!$B$10*'Input Data'!$B$9*'Input Data'!$B$13*WLTC_class_3!F315^2</f>
        <v>93.544683192888925</v>
      </c>
      <c r="L315" s="46">
        <f t="shared" si="63"/>
        <v>-140.28736755711108</v>
      </c>
      <c r="M315" s="46">
        <f t="shared" si="64"/>
        <v>-1589.9234989805923</v>
      </c>
      <c r="N315" s="46">
        <f t="shared" si="70"/>
        <v>0.28583842806359133</v>
      </c>
      <c r="O315" s="46">
        <f t="shared" si="71"/>
        <v>0.14830527750592581</v>
      </c>
      <c r="P315" s="46">
        <f t="shared" si="65"/>
        <v>-1589.9234989805923</v>
      </c>
      <c r="Q315" s="46">
        <f t="shared" si="73"/>
        <v>5.2421372954746205E-3</v>
      </c>
      <c r="R315" s="46">
        <f t="shared" si="66"/>
        <v>4.5974636026837004E-2</v>
      </c>
      <c r="S315" s="46">
        <f t="shared" si="67"/>
        <v>0.10381369425414806</v>
      </c>
      <c r="U315">
        <f t="shared" si="59"/>
        <v>0</v>
      </c>
      <c r="V315">
        <f t="shared" si="60"/>
        <v>40.799999999999997</v>
      </c>
      <c r="W315">
        <f t="shared" si="61"/>
        <v>11.333333333333332</v>
      </c>
    </row>
    <row r="316" spans="2:23" x14ac:dyDescent="0.3">
      <c r="B316" s="29" t="s">
        <v>47</v>
      </c>
      <c r="C316" s="29">
        <v>308</v>
      </c>
      <c r="D316" s="29">
        <v>308</v>
      </c>
      <c r="E316" s="28">
        <v>40.299999999999997</v>
      </c>
      <c r="F316" s="45">
        <f t="shared" si="62"/>
        <v>11.194444444444445</v>
      </c>
      <c r="G316" s="46">
        <f t="shared" si="68"/>
        <v>-9.7222222222221627E-2</v>
      </c>
      <c r="H316" s="46">
        <f t="shared" si="69"/>
        <v>-0.34999999999999787</v>
      </c>
      <c r="I316" s="46">
        <f>G316*'Input Data'!$B$7</f>
        <v>-157.25208333333237</v>
      </c>
      <c r="J316" s="46">
        <f>IF(F316=0,0,'Input Data'!$B$11*'Input Data'!$B$7*9.81)</f>
        <v>103.13669925000001</v>
      </c>
      <c r="K316" s="46">
        <f>'Input Data'!$B$10*'Input Data'!$B$9*'Input Data'!$B$13*WLTC_class_3!F316^2</f>
        <v>91.265970135728423</v>
      </c>
      <c r="L316" s="46">
        <f t="shared" si="63"/>
        <v>37.150586052396065</v>
      </c>
      <c r="M316" s="46">
        <f t="shared" si="64"/>
        <v>415.88017164210038</v>
      </c>
      <c r="N316" s="46">
        <f t="shared" si="70"/>
        <v>0.28595395033349191</v>
      </c>
      <c r="O316" s="46">
        <f t="shared" si="71"/>
        <v>0.14830527750592581</v>
      </c>
      <c r="P316" s="46" t="str">
        <f t="shared" si="65"/>
        <v/>
      </c>
      <c r="Q316" s="46"/>
      <c r="R316" s="46">
        <f t="shared" si="66"/>
        <v>4.5974636026837004E-2</v>
      </c>
      <c r="S316" s="46">
        <f t="shared" si="67"/>
        <v>0.10381369425414806</v>
      </c>
      <c r="U316">
        <f t="shared" si="59"/>
        <v>0</v>
      </c>
      <c r="V316">
        <f t="shared" si="60"/>
        <v>40.299999999999997</v>
      </c>
      <c r="W316">
        <f t="shared" si="61"/>
        <v>11.194444444444443</v>
      </c>
    </row>
    <row r="317" spans="2:23" x14ac:dyDescent="0.3">
      <c r="B317" s="29" t="s">
        <v>47</v>
      </c>
      <c r="C317" s="29">
        <v>309</v>
      </c>
      <c r="D317" s="29">
        <v>309</v>
      </c>
      <c r="E317" s="28">
        <v>40.1</v>
      </c>
      <c r="F317" s="45">
        <f t="shared" si="62"/>
        <v>11.138888888888889</v>
      </c>
      <c r="G317" s="46">
        <f t="shared" si="68"/>
        <v>-8.3333333333332538E-2</v>
      </c>
      <c r="H317" s="46">
        <f t="shared" si="69"/>
        <v>-0.29999999999999716</v>
      </c>
      <c r="I317" s="46">
        <f>G317*'Input Data'!$B$7</f>
        <v>-134.78749999999872</v>
      </c>
      <c r="J317" s="46">
        <f>IF(F317=0,0,'Input Data'!$B$11*'Input Data'!$B$7*9.81)</f>
        <v>103.13669925000001</v>
      </c>
      <c r="K317" s="46">
        <f>'Input Data'!$B$10*'Input Data'!$B$9*'Input Data'!$B$13*WLTC_class_3!F317^2</f>
        <v>90.362352232913608</v>
      </c>
      <c r="L317" s="46">
        <f t="shared" si="63"/>
        <v>58.711551482914899</v>
      </c>
      <c r="M317" s="46">
        <f t="shared" si="64"/>
        <v>653.98144846246873</v>
      </c>
      <c r="N317" s="46">
        <f t="shared" si="70"/>
        <v>0.28613561184695369</v>
      </c>
      <c r="O317" s="46">
        <f t="shared" si="71"/>
        <v>0.14830527750592581</v>
      </c>
      <c r="P317" s="46" t="str">
        <f t="shared" si="65"/>
        <v/>
      </c>
      <c r="Q317" s="46"/>
      <c r="R317" s="46">
        <f t="shared" si="66"/>
        <v>4.5974636026837004E-2</v>
      </c>
      <c r="S317" s="46">
        <f t="shared" si="67"/>
        <v>0.10381369425414806</v>
      </c>
      <c r="U317">
        <f t="shared" si="59"/>
        <v>0</v>
      </c>
      <c r="V317">
        <f t="shared" si="60"/>
        <v>40.1</v>
      </c>
      <c r="W317">
        <f t="shared" si="61"/>
        <v>11.138888888888889</v>
      </c>
    </row>
    <row r="318" spans="2:23" x14ac:dyDescent="0.3">
      <c r="B318" s="29" t="s">
        <v>47</v>
      </c>
      <c r="C318" s="29">
        <v>310</v>
      </c>
      <c r="D318" s="29">
        <v>310</v>
      </c>
      <c r="E318" s="28">
        <v>39.700000000000003</v>
      </c>
      <c r="F318" s="45">
        <f t="shared" si="62"/>
        <v>11.027777777777779</v>
      </c>
      <c r="G318" s="46">
        <f t="shared" si="68"/>
        <v>-0.12499999999999981</v>
      </c>
      <c r="H318" s="46">
        <f t="shared" si="69"/>
        <v>-0.44999999999999929</v>
      </c>
      <c r="I318" s="46">
        <f>G318*'Input Data'!$B$7</f>
        <v>-202.18124999999969</v>
      </c>
      <c r="J318" s="46">
        <f>IF(F318=0,0,'Input Data'!$B$11*'Input Data'!$B$7*9.81)</f>
        <v>103.13669925000001</v>
      </c>
      <c r="K318" s="46">
        <f>'Input Data'!$B$10*'Input Data'!$B$9*'Input Data'!$B$13*WLTC_class_3!F318^2</f>
        <v>88.568603261654346</v>
      </c>
      <c r="L318" s="46">
        <f t="shared" si="63"/>
        <v>-10.475947488345341</v>
      </c>
      <c r="M318" s="46">
        <f t="shared" si="64"/>
        <v>-115.52642091314168</v>
      </c>
      <c r="N318" s="46">
        <f t="shared" si="70"/>
        <v>0.28613561184695369</v>
      </c>
      <c r="O318" s="46">
        <f t="shared" si="71"/>
        <v>0.14833736817840168</v>
      </c>
      <c r="P318" s="46">
        <f t="shared" si="65"/>
        <v>-115.52642091314168</v>
      </c>
      <c r="Q318" s="46">
        <f>-P318/1000/3600</f>
        <v>3.2090672475872689E-5</v>
      </c>
      <c r="R318" s="46">
        <f t="shared" si="66"/>
        <v>4.598458413530452E-2</v>
      </c>
      <c r="S318" s="46">
        <f t="shared" si="67"/>
        <v>0.10383615772488117</v>
      </c>
      <c r="U318">
        <f t="shared" si="59"/>
        <v>0</v>
      </c>
      <c r="V318">
        <f t="shared" si="60"/>
        <v>39.700000000000003</v>
      </c>
      <c r="W318">
        <f t="shared" si="61"/>
        <v>11.027777777777779</v>
      </c>
    </row>
    <row r="319" spans="2:23" x14ac:dyDescent="0.3">
      <c r="B319" s="29" t="s">
        <v>47</v>
      </c>
      <c r="C319" s="29">
        <v>311</v>
      </c>
      <c r="D319" s="29">
        <v>311</v>
      </c>
      <c r="E319" s="28">
        <v>39.200000000000003</v>
      </c>
      <c r="F319" s="45">
        <f t="shared" si="62"/>
        <v>10.888888888888889</v>
      </c>
      <c r="G319" s="46">
        <f t="shared" si="68"/>
        <v>-0.16666666666666705</v>
      </c>
      <c r="H319" s="46">
        <f t="shared" si="69"/>
        <v>-0.60000000000000142</v>
      </c>
      <c r="I319" s="46">
        <f>G319*'Input Data'!$B$7</f>
        <v>-269.57500000000061</v>
      </c>
      <c r="J319" s="46">
        <f>IF(F319=0,0,'Input Data'!$B$11*'Input Data'!$B$7*9.81)</f>
        <v>103.13669925000001</v>
      </c>
      <c r="K319" s="46">
        <f>'Input Data'!$B$10*'Input Data'!$B$9*'Input Data'!$B$13*WLTC_class_3!F319^2</f>
        <v>86.351704862024718</v>
      </c>
      <c r="L319" s="46">
        <f t="shared" si="63"/>
        <v>-80.086595887975903</v>
      </c>
      <c r="M319" s="46">
        <f t="shared" si="64"/>
        <v>-872.05404411351537</v>
      </c>
      <c r="N319" s="46">
        <f t="shared" si="70"/>
        <v>0.28613561184695369</v>
      </c>
      <c r="O319" s="46">
        <f t="shared" si="71"/>
        <v>0.14857960541287765</v>
      </c>
      <c r="P319" s="46">
        <f t="shared" si="65"/>
        <v>-872.05404411351537</v>
      </c>
      <c r="Q319" s="46">
        <f>-P319/1000/3600+Q318</f>
        <v>2.7432790695184917E-4</v>
      </c>
      <c r="R319" s="46">
        <f t="shared" si="66"/>
        <v>4.6059677677992072E-2</v>
      </c>
      <c r="S319" s="46">
        <f t="shared" si="67"/>
        <v>0.10400572378901435</v>
      </c>
      <c r="U319">
        <f t="shared" si="59"/>
        <v>0</v>
      </c>
      <c r="V319">
        <f t="shared" si="60"/>
        <v>39.200000000000003</v>
      </c>
      <c r="W319">
        <f t="shared" si="61"/>
        <v>10.888888888888889</v>
      </c>
    </row>
    <row r="320" spans="2:23" x14ac:dyDescent="0.3">
      <c r="B320" s="29" t="s">
        <v>47</v>
      </c>
      <c r="C320" s="29">
        <v>312</v>
      </c>
      <c r="D320" s="29">
        <v>312</v>
      </c>
      <c r="E320" s="28">
        <v>38.5</v>
      </c>
      <c r="F320" s="45">
        <f t="shared" si="62"/>
        <v>10.694444444444445</v>
      </c>
      <c r="G320" s="46">
        <f t="shared" si="68"/>
        <v>-0.25000000000000061</v>
      </c>
      <c r="H320" s="46">
        <f t="shared" si="69"/>
        <v>-0.90000000000000213</v>
      </c>
      <c r="I320" s="46">
        <f>G320*'Input Data'!$B$7</f>
        <v>-404.36250000000098</v>
      </c>
      <c r="J320" s="46">
        <f>IF(F320=0,0,'Input Data'!$B$11*'Input Data'!$B$7*9.81)</f>
        <v>103.13669925000001</v>
      </c>
      <c r="K320" s="46">
        <f>'Input Data'!$B$10*'Input Data'!$B$9*'Input Data'!$B$13*WLTC_class_3!F320^2</f>
        <v>83.295251022839523</v>
      </c>
      <c r="L320" s="46">
        <f t="shared" si="63"/>
        <v>-217.93054972716146</v>
      </c>
      <c r="M320" s="46">
        <f t="shared" si="64"/>
        <v>-2330.6461568043655</v>
      </c>
      <c r="N320" s="46">
        <f t="shared" si="70"/>
        <v>0.28613561184695369</v>
      </c>
      <c r="O320" s="46">
        <f t="shared" si="71"/>
        <v>0.14922700712310108</v>
      </c>
      <c r="P320" s="46">
        <f t="shared" si="65"/>
        <v>-2330.6461568043655</v>
      </c>
      <c r="Q320" s="46">
        <f t="shared" ref="Q320:Q330" si="74">-P320/1000/3600+Q319</f>
        <v>9.2172961717528401E-4</v>
      </c>
      <c r="R320" s="46">
        <f t="shared" si="66"/>
        <v>4.6260372208161336E-2</v>
      </c>
      <c r="S320" s="46">
        <f t="shared" si="67"/>
        <v>0.10445890498617075</v>
      </c>
      <c r="U320">
        <f t="shared" si="59"/>
        <v>0</v>
      </c>
      <c r="V320">
        <f t="shared" si="60"/>
        <v>38.5</v>
      </c>
      <c r="W320">
        <f t="shared" si="61"/>
        <v>10.694444444444445</v>
      </c>
    </row>
    <row r="321" spans="2:23" x14ac:dyDescent="0.3">
      <c r="B321" s="29" t="s">
        <v>47</v>
      </c>
      <c r="C321" s="29">
        <v>313</v>
      </c>
      <c r="D321" s="29">
        <v>313</v>
      </c>
      <c r="E321" s="28">
        <v>37.4</v>
      </c>
      <c r="F321" s="45">
        <f t="shared" si="62"/>
        <v>10.388888888888889</v>
      </c>
      <c r="G321" s="46">
        <f t="shared" si="68"/>
        <v>-0.34722222222222221</v>
      </c>
      <c r="H321" s="46">
        <f t="shared" si="69"/>
        <v>-1.25</v>
      </c>
      <c r="I321" s="46">
        <f>G321*'Input Data'!$B$7</f>
        <v>-561.61458333333337</v>
      </c>
      <c r="J321" s="46">
        <f>IF(F321=0,0,'Input Data'!$B$11*'Input Data'!$B$7*9.81)</f>
        <v>103.13669925000001</v>
      </c>
      <c r="K321" s="46">
        <f>'Input Data'!$B$10*'Input Data'!$B$9*'Input Data'!$B$13*WLTC_class_3!F321^2</f>
        <v>78.603518516246936</v>
      </c>
      <c r="L321" s="46">
        <f t="shared" si="63"/>
        <v>-379.87436556708644</v>
      </c>
      <c r="M321" s="46">
        <f t="shared" si="64"/>
        <v>-3946.4725756136204</v>
      </c>
      <c r="N321" s="46">
        <f t="shared" si="70"/>
        <v>0.28613561184695369</v>
      </c>
      <c r="O321" s="46">
        <f t="shared" si="71"/>
        <v>0.15032324950521597</v>
      </c>
      <c r="P321" s="46">
        <f t="shared" si="65"/>
        <v>-3946.4725756136204</v>
      </c>
      <c r="Q321" s="46">
        <f t="shared" si="74"/>
        <v>2.0179719992901787E-3</v>
      </c>
      <c r="R321" s="46">
        <f t="shared" si="66"/>
        <v>4.6600207346616948E-2</v>
      </c>
      <c r="S321" s="46">
        <f t="shared" si="67"/>
        <v>0.10522627465365117</v>
      </c>
      <c r="U321">
        <f t="shared" si="59"/>
        <v>0</v>
      </c>
      <c r="V321">
        <f t="shared" si="60"/>
        <v>37.4</v>
      </c>
      <c r="W321">
        <f t="shared" si="61"/>
        <v>10.388888888888888</v>
      </c>
    </row>
    <row r="322" spans="2:23" x14ac:dyDescent="0.3">
      <c r="B322" s="29" t="s">
        <v>47</v>
      </c>
      <c r="C322" s="29">
        <v>314</v>
      </c>
      <c r="D322" s="29">
        <v>314</v>
      </c>
      <c r="E322" s="28">
        <v>36</v>
      </c>
      <c r="F322" s="45">
        <f t="shared" si="62"/>
        <v>10</v>
      </c>
      <c r="G322" s="46">
        <f t="shared" si="68"/>
        <v>-0.41666666666666663</v>
      </c>
      <c r="H322" s="46">
        <f t="shared" si="69"/>
        <v>-1.5</v>
      </c>
      <c r="I322" s="46">
        <f>G322*'Input Data'!$B$7</f>
        <v>-673.9375</v>
      </c>
      <c r="J322" s="46">
        <f>IF(F322=0,0,'Input Data'!$B$11*'Input Data'!$B$7*9.81)</f>
        <v>103.13669925000001</v>
      </c>
      <c r="K322" s="46">
        <f>'Input Data'!$B$10*'Input Data'!$B$9*'Input Data'!$B$13*WLTC_class_3!F322^2</f>
        <v>72.828905600000013</v>
      </c>
      <c r="L322" s="46">
        <f t="shared" si="63"/>
        <v>-497.97189515000002</v>
      </c>
      <c r="M322" s="46">
        <f t="shared" si="64"/>
        <v>-4979.7189515</v>
      </c>
      <c r="N322" s="46">
        <f t="shared" si="70"/>
        <v>0.28613561184695369</v>
      </c>
      <c r="O322" s="46">
        <f t="shared" si="71"/>
        <v>0.15170650476952152</v>
      </c>
      <c r="P322" s="46">
        <f t="shared" si="65"/>
        <v>-4979.7189515</v>
      </c>
      <c r="Q322" s="46">
        <f t="shared" si="74"/>
        <v>3.4012272635957344E-3</v>
      </c>
      <c r="R322" s="46">
        <f t="shared" si="66"/>
        <v>4.702901647855167E-2</v>
      </c>
      <c r="S322" s="46">
        <f t="shared" si="67"/>
        <v>0.10619455333866507</v>
      </c>
      <c r="U322">
        <f t="shared" si="59"/>
        <v>0</v>
      </c>
      <c r="V322">
        <f t="shared" si="60"/>
        <v>36</v>
      </c>
      <c r="W322">
        <f t="shared" si="61"/>
        <v>10</v>
      </c>
    </row>
    <row r="323" spans="2:23" x14ac:dyDescent="0.3">
      <c r="B323" s="29" t="s">
        <v>47</v>
      </c>
      <c r="C323" s="29">
        <v>315</v>
      </c>
      <c r="D323" s="29">
        <v>315</v>
      </c>
      <c r="E323" s="28">
        <v>34.4</v>
      </c>
      <c r="F323" s="45">
        <f t="shared" si="62"/>
        <v>9.5555555555555554</v>
      </c>
      <c r="G323" s="46">
        <f t="shared" si="68"/>
        <v>-0.41666666666666663</v>
      </c>
      <c r="H323" s="46">
        <f t="shared" si="69"/>
        <v>-1.5</v>
      </c>
      <c r="I323" s="46">
        <f>G323*'Input Data'!$B$7</f>
        <v>-673.9375</v>
      </c>
      <c r="J323" s="46">
        <f>IF(F323=0,0,'Input Data'!$B$11*'Input Data'!$B$7*9.81)</f>
        <v>103.13669925000001</v>
      </c>
      <c r="K323" s="46">
        <f>'Input Data'!$B$10*'Input Data'!$B$9*'Input Data'!$B$13*WLTC_class_3!F323^2</f>
        <v>66.499084668839515</v>
      </c>
      <c r="L323" s="46">
        <f t="shared" si="63"/>
        <v>-504.30171608116052</v>
      </c>
      <c r="M323" s="46">
        <f t="shared" si="64"/>
        <v>-4818.883064775534</v>
      </c>
      <c r="N323" s="46">
        <f t="shared" si="70"/>
        <v>0.28613561184695369</v>
      </c>
      <c r="O323" s="46">
        <f t="shared" si="71"/>
        <v>0.15304508339862583</v>
      </c>
      <c r="P323" s="46">
        <f t="shared" si="65"/>
        <v>-4818.883064775534</v>
      </c>
      <c r="Q323" s="46">
        <f t="shared" si="74"/>
        <v>4.739805892700049E-3</v>
      </c>
      <c r="R323" s="46">
        <f t="shared" si="66"/>
        <v>4.7443975853574002E-2</v>
      </c>
      <c r="S323" s="46">
        <f t="shared" si="67"/>
        <v>0.10713155837903807</v>
      </c>
      <c r="U323">
        <f t="shared" si="59"/>
        <v>0</v>
      </c>
      <c r="V323">
        <f t="shared" si="60"/>
        <v>34.4</v>
      </c>
      <c r="W323">
        <f t="shared" si="61"/>
        <v>9.5555555555555554</v>
      </c>
    </row>
    <row r="324" spans="2:23" x14ac:dyDescent="0.3">
      <c r="B324" s="29" t="s">
        <v>47</v>
      </c>
      <c r="C324" s="29">
        <v>316</v>
      </c>
      <c r="D324" s="29">
        <v>316</v>
      </c>
      <c r="E324" s="28">
        <v>33</v>
      </c>
      <c r="F324" s="45">
        <f t="shared" si="62"/>
        <v>9.1666666666666661</v>
      </c>
      <c r="G324" s="46">
        <f t="shared" si="68"/>
        <v>-0.37499999999999989</v>
      </c>
      <c r="H324" s="46">
        <f t="shared" si="69"/>
        <v>-1.3499999999999996</v>
      </c>
      <c r="I324" s="46">
        <f>G324*'Input Data'!$B$7</f>
        <v>-606.54374999999982</v>
      </c>
      <c r="J324" s="46">
        <f>IF(F324=0,0,'Input Data'!$B$11*'Input Data'!$B$7*9.81)</f>
        <v>103.13669925000001</v>
      </c>
      <c r="K324" s="46">
        <f>'Input Data'!$B$10*'Input Data'!$B$9*'Input Data'!$B$13*WLTC_class_3!F324^2</f>
        <v>61.196510955555567</v>
      </c>
      <c r="L324" s="46">
        <f t="shared" si="63"/>
        <v>-442.21053979444423</v>
      </c>
      <c r="M324" s="46">
        <f t="shared" si="64"/>
        <v>-4053.5966147824051</v>
      </c>
      <c r="N324" s="46">
        <f t="shared" si="70"/>
        <v>0.28613561184695369</v>
      </c>
      <c r="O324" s="46">
        <f t="shared" si="71"/>
        <v>0.15417108245828762</v>
      </c>
      <c r="P324" s="46">
        <f t="shared" si="65"/>
        <v>-4053.5966147824051</v>
      </c>
      <c r="Q324" s="46">
        <f t="shared" si="74"/>
        <v>5.8658049523618279E-3</v>
      </c>
      <c r="R324" s="46">
        <f t="shared" si="66"/>
        <v>4.779303556206916E-2</v>
      </c>
      <c r="S324" s="46">
        <f t="shared" si="67"/>
        <v>0.10791975772080133</v>
      </c>
      <c r="U324">
        <f t="shared" si="59"/>
        <v>0</v>
      </c>
      <c r="V324">
        <f t="shared" si="60"/>
        <v>33</v>
      </c>
      <c r="W324">
        <f t="shared" si="61"/>
        <v>9.1666666666666661</v>
      </c>
    </row>
    <row r="325" spans="2:23" x14ac:dyDescent="0.3">
      <c r="B325" s="29" t="s">
        <v>47</v>
      </c>
      <c r="C325" s="29">
        <v>317</v>
      </c>
      <c r="D325" s="29">
        <v>317</v>
      </c>
      <c r="E325" s="28">
        <v>31.7</v>
      </c>
      <c r="F325" s="45">
        <f t="shared" si="62"/>
        <v>8.8055555555555554</v>
      </c>
      <c r="G325" s="46">
        <f t="shared" si="68"/>
        <v>-0.41666666666666663</v>
      </c>
      <c r="H325" s="46">
        <f t="shared" si="69"/>
        <v>-1.5</v>
      </c>
      <c r="I325" s="46">
        <f>G325*'Input Data'!$B$7</f>
        <v>-673.9375</v>
      </c>
      <c r="J325" s="46">
        <f>IF(F325=0,0,'Input Data'!$B$11*'Input Data'!$B$7*9.81)</f>
        <v>103.13669925000001</v>
      </c>
      <c r="K325" s="46">
        <f>'Input Data'!$B$10*'Input Data'!$B$9*'Input Data'!$B$13*WLTC_class_3!F325^2</f>
        <v>56.469937460172851</v>
      </c>
      <c r="L325" s="46">
        <f t="shared" si="63"/>
        <v>-514.33086328982711</v>
      </c>
      <c r="M325" s="46">
        <f t="shared" si="64"/>
        <v>-4528.9689906354215</v>
      </c>
      <c r="N325" s="46">
        <f t="shared" si="70"/>
        <v>0.28613561184695369</v>
      </c>
      <c r="O325" s="46">
        <f t="shared" si="71"/>
        <v>0.15542912940013079</v>
      </c>
      <c r="P325" s="46">
        <f t="shared" si="65"/>
        <v>-4528.9689906354215</v>
      </c>
      <c r="Q325" s="46">
        <f t="shared" si="74"/>
        <v>7.1238518942050005E-3</v>
      </c>
      <c r="R325" s="46">
        <f t="shared" si="66"/>
        <v>4.8183030114040543E-2</v>
      </c>
      <c r="S325" s="46">
        <f t="shared" si="67"/>
        <v>0.10880039058009154</v>
      </c>
      <c r="U325">
        <f t="shared" si="59"/>
        <v>0</v>
      </c>
      <c r="V325">
        <f t="shared" si="60"/>
        <v>31.7</v>
      </c>
      <c r="W325">
        <f t="shared" si="61"/>
        <v>8.8055555555555554</v>
      </c>
    </row>
    <row r="326" spans="2:23" x14ac:dyDescent="0.3">
      <c r="B326" s="29" t="s">
        <v>47</v>
      </c>
      <c r="C326" s="29">
        <v>318</v>
      </c>
      <c r="D326" s="29">
        <v>318</v>
      </c>
      <c r="E326" s="28">
        <v>30</v>
      </c>
      <c r="F326" s="45">
        <f t="shared" si="62"/>
        <v>8.3333333333333339</v>
      </c>
      <c r="G326" s="46">
        <f t="shared" si="68"/>
        <v>-0.51388888888888873</v>
      </c>
      <c r="H326" s="46">
        <f t="shared" si="69"/>
        <v>-1.8499999999999996</v>
      </c>
      <c r="I326" s="46">
        <f>G326*'Input Data'!$B$7</f>
        <v>-831.18958333333308</v>
      </c>
      <c r="J326" s="46">
        <f>IF(F326=0,0,'Input Data'!$B$11*'Input Data'!$B$7*9.81)</f>
        <v>103.13669925000001</v>
      </c>
      <c r="K326" s="46">
        <f>'Input Data'!$B$10*'Input Data'!$B$9*'Input Data'!$B$13*WLTC_class_3!F326^2</f>
        <v>50.575628888888907</v>
      </c>
      <c r="L326" s="46">
        <f t="shared" si="63"/>
        <v>-677.47725519444418</v>
      </c>
      <c r="M326" s="46">
        <f t="shared" si="64"/>
        <v>-5645.6437932870349</v>
      </c>
      <c r="N326" s="46">
        <f t="shared" si="70"/>
        <v>0.28613561184695369</v>
      </c>
      <c r="O326" s="46">
        <f t="shared" si="71"/>
        <v>0.15699736378715495</v>
      </c>
      <c r="P326" s="46">
        <f t="shared" si="65"/>
        <v>-5645.6437932870349</v>
      </c>
      <c r="Q326" s="46">
        <f t="shared" si="74"/>
        <v>8.692086281229177E-3</v>
      </c>
      <c r="R326" s="46">
        <f t="shared" si="66"/>
        <v>4.8669182774018035E-2</v>
      </c>
      <c r="S326" s="46">
        <f t="shared" si="67"/>
        <v>0.10989815465100845</v>
      </c>
      <c r="U326">
        <f t="shared" si="59"/>
        <v>0</v>
      </c>
      <c r="V326">
        <f t="shared" si="60"/>
        <v>30</v>
      </c>
      <c r="W326">
        <f t="shared" si="61"/>
        <v>8.3333333333333339</v>
      </c>
    </row>
    <row r="327" spans="2:23" x14ac:dyDescent="0.3">
      <c r="B327" s="29" t="s">
        <v>47</v>
      </c>
      <c r="C327" s="29">
        <v>319</v>
      </c>
      <c r="D327" s="29">
        <v>319</v>
      </c>
      <c r="E327" s="28">
        <v>28</v>
      </c>
      <c r="F327" s="45">
        <f t="shared" si="62"/>
        <v>7.7777777777777777</v>
      </c>
      <c r="G327" s="46">
        <f t="shared" si="68"/>
        <v>-0.54166666666666641</v>
      </c>
      <c r="H327" s="46">
        <f t="shared" si="69"/>
        <v>-1.9499999999999993</v>
      </c>
      <c r="I327" s="46">
        <f>G327*'Input Data'!$B$7</f>
        <v>-876.11874999999964</v>
      </c>
      <c r="J327" s="46">
        <f>IF(F327=0,0,'Input Data'!$B$11*'Input Data'!$B$7*9.81)</f>
        <v>103.13669925000001</v>
      </c>
      <c r="K327" s="46">
        <f>'Input Data'!$B$10*'Input Data'!$B$9*'Input Data'!$B$13*WLTC_class_3!F327^2</f>
        <v>44.056992276543212</v>
      </c>
      <c r="L327" s="46">
        <f t="shared" si="63"/>
        <v>-728.92505847345637</v>
      </c>
      <c r="M327" s="46">
        <f t="shared" si="64"/>
        <v>-5669.4171214602165</v>
      </c>
      <c r="N327" s="46">
        <f t="shared" si="70"/>
        <v>0.28613561184695369</v>
      </c>
      <c r="O327" s="46">
        <f t="shared" si="71"/>
        <v>0.15857220187644946</v>
      </c>
      <c r="P327" s="46">
        <f t="shared" si="65"/>
        <v>-5669.4171214602165</v>
      </c>
      <c r="Q327" s="46">
        <f t="shared" si="74"/>
        <v>1.0266924370523681E-2</v>
      </c>
      <c r="R327" s="46">
        <f t="shared" si="66"/>
        <v>4.9157382581699334E-2</v>
      </c>
      <c r="S327" s="46">
        <f t="shared" si="67"/>
        <v>0.11100054131351461</v>
      </c>
      <c r="U327">
        <f t="shared" si="59"/>
        <v>0</v>
      </c>
      <c r="V327">
        <f t="shared" si="60"/>
        <v>28</v>
      </c>
      <c r="W327">
        <f t="shared" si="61"/>
        <v>7.7777777777777777</v>
      </c>
    </row>
    <row r="328" spans="2:23" x14ac:dyDescent="0.3">
      <c r="B328" s="29" t="s">
        <v>47</v>
      </c>
      <c r="C328" s="29">
        <v>320</v>
      </c>
      <c r="D328" s="29">
        <v>320</v>
      </c>
      <c r="E328" s="28">
        <v>26.1</v>
      </c>
      <c r="F328" s="45">
        <f t="shared" si="62"/>
        <v>7.25</v>
      </c>
      <c r="G328" s="46">
        <f t="shared" si="68"/>
        <v>-0.33333333333333315</v>
      </c>
      <c r="H328" s="46">
        <f t="shared" si="69"/>
        <v>-1.1999999999999993</v>
      </c>
      <c r="I328" s="46">
        <f>G328*'Input Data'!$B$7</f>
        <v>-539.14999999999975</v>
      </c>
      <c r="J328" s="46">
        <f>IF(F328=0,0,'Input Data'!$B$11*'Input Data'!$B$7*9.81)</f>
        <v>103.13669925000001</v>
      </c>
      <c r="K328" s="46">
        <f>'Input Data'!$B$10*'Input Data'!$B$9*'Input Data'!$B$13*WLTC_class_3!F328^2</f>
        <v>38.280693506000006</v>
      </c>
      <c r="L328" s="46">
        <f t="shared" si="63"/>
        <v>-397.73260724399972</v>
      </c>
      <c r="M328" s="46">
        <f t="shared" si="64"/>
        <v>-2883.561402518998</v>
      </c>
      <c r="N328" s="46">
        <f t="shared" si="70"/>
        <v>0.28613561184695369</v>
      </c>
      <c r="O328" s="46">
        <f t="shared" si="71"/>
        <v>0.15937319115492696</v>
      </c>
      <c r="P328" s="46">
        <f t="shared" si="65"/>
        <v>-2883.561402518998</v>
      </c>
      <c r="Q328" s="46">
        <f t="shared" si="74"/>
        <v>1.1067913649001181E-2</v>
      </c>
      <c r="R328" s="46">
        <f t="shared" si="66"/>
        <v>4.9405689258027359E-2</v>
      </c>
      <c r="S328" s="46">
        <f t="shared" si="67"/>
        <v>0.11156123380844886</v>
      </c>
      <c r="U328">
        <f t="shared" ref="U328:U391" si="75">IF(E328&lt;1,1,0)</f>
        <v>0</v>
      </c>
      <c r="V328">
        <f t="shared" ref="V328:V391" si="76">IF(U328=1,"",E328)</f>
        <v>26.1</v>
      </c>
      <c r="W328">
        <f t="shared" ref="W328:W391" si="77">E328/3.6</f>
        <v>7.25</v>
      </c>
    </row>
    <row r="329" spans="2:23" x14ac:dyDescent="0.3">
      <c r="B329" s="29" t="s">
        <v>47</v>
      </c>
      <c r="C329" s="29">
        <v>321</v>
      </c>
      <c r="D329" s="29">
        <v>321</v>
      </c>
      <c r="E329" s="28">
        <v>25.6</v>
      </c>
      <c r="F329" s="45">
        <f t="shared" ref="F329:F392" si="78">E329*1000/3600</f>
        <v>7.1111111111111107</v>
      </c>
      <c r="G329" s="46">
        <f t="shared" si="68"/>
        <v>-0.16666666666666705</v>
      </c>
      <c r="H329" s="46">
        <f t="shared" si="69"/>
        <v>-0.60000000000000142</v>
      </c>
      <c r="I329" s="46">
        <f>G329*'Input Data'!$B$7</f>
        <v>-269.57500000000061</v>
      </c>
      <c r="J329" s="46">
        <f>IF(F329=0,0,'Input Data'!$B$11*'Input Data'!$B$7*9.81)</f>
        <v>103.13669925000001</v>
      </c>
      <c r="K329" s="46">
        <f>'Input Data'!$B$10*'Input Data'!$B$9*'Input Data'!$B$13*WLTC_class_3!F329^2</f>
        <v>36.828049054024696</v>
      </c>
      <c r="L329" s="46">
        <f t="shared" ref="L329:L392" si="79">I329+J329+K329</f>
        <v>-129.61025169597593</v>
      </c>
      <c r="M329" s="46">
        <f t="shared" ref="M329:M392" si="80">L329*F329</f>
        <v>-921.67290094916211</v>
      </c>
      <c r="N329" s="46">
        <f t="shared" si="70"/>
        <v>0.28613561184695369</v>
      </c>
      <c r="O329" s="46">
        <f t="shared" si="71"/>
        <v>0.15962921140519062</v>
      </c>
      <c r="P329" s="46">
        <f t="shared" ref="P329:P392" si="81">IF(M329&lt;0,M329,"")</f>
        <v>-921.67290094916211</v>
      </c>
      <c r="Q329" s="46">
        <f t="shared" si="74"/>
        <v>1.1323933899264838E-2</v>
      </c>
      <c r="R329" s="46">
        <f t="shared" ref="R329:R392" si="82">O329*0.31</f>
        <v>4.9485055535609092E-2</v>
      </c>
      <c r="S329" s="46">
        <f t="shared" ref="S329:S392" si="83">O329*0.7</f>
        <v>0.11174044798363343</v>
      </c>
      <c r="U329">
        <f t="shared" si="75"/>
        <v>0</v>
      </c>
      <c r="V329">
        <f t="shared" si="76"/>
        <v>25.6</v>
      </c>
      <c r="W329">
        <f t="shared" si="77"/>
        <v>7.1111111111111116</v>
      </c>
    </row>
    <row r="330" spans="2:23" x14ac:dyDescent="0.3">
      <c r="B330" s="29" t="s">
        <v>47</v>
      </c>
      <c r="C330" s="29">
        <v>322</v>
      </c>
      <c r="D330" s="29">
        <v>322</v>
      </c>
      <c r="E330" s="28">
        <v>24.9</v>
      </c>
      <c r="F330" s="45">
        <f t="shared" si="78"/>
        <v>6.916666666666667</v>
      </c>
      <c r="G330" s="46">
        <f t="shared" ref="G330:G393" si="84">($E331-$E329)/2/3.6</f>
        <v>-9.7222222222222612E-2</v>
      </c>
      <c r="H330" s="46">
        <f t="shared" ref="H330:H393" si="85">($E331-$E329)/2</f>
        <v>-0.35000000000000142</v>
      </c>
      <c r="I330" s="46">
        <f>G330*'Input Data'!$B$7</f>
        <v>-157.25208333333396</v>
      </c>
      <c r="J330" s="46">
        <f>IF(F330=0,0,'Input Data'!$B$11*'Input Data'!$B$7*9.81)</f>
        <v>103.13669925000001</v>
      </c>
      <c r="K330" s="46">
        <f>'Input Data'!$B$10*'Input Data'!$B$9*'Input Data'!$B$13*WLTC_class_3!F330^2</f>
        <v>34.841550741555565</v>
      </c>
      <c r="L330" s="46">
        <f t="shared" si="79"/>
        <v>-19.273833341778385</v>
      </c>
      <c r="M330" s="46">
        <f t="shared" si="80"/>
        <v>-133.31068061396718</v>
      </c>
      <c r="N330" s="46">
        <f t="shared" ref="N330:N393" si="86">IF(M330&gt;0,M330/1000/3600+N329,N329)</f>
        <v>0.28613561184695369</v>
      </c>
      <c r="O330" s="46">
        <f t="shared" ref="O330:O393" si="87">IF(M330&lt;0,O329-M330/1000/3600,O329)</f>
        <v>0.15966624214980563</v>
      </c>
      <c r="P330" s="46">
        <f t="shared" si="81"/>
        <v>-133.31068061396718</v>
      </c>
      <c r="Q330" s="46">
        <f t="shared" si="74"/>
        <v>1.1360964643879829E-2</v>
      </c>
      <c r="R330" s="46">
        <f t="shared" si="82"/>
        <v>4.9496535066439744E-2</v>
      </c>
      <c r="S330" s="46">
        <f t="shared" si="83"/>
        <v>0.11176636950486393</v>
      </c>
      <c r="U330">
        <f t="shared" si="75"/>
        <v>0</v>
      </c>
      <c r="V330">
        <f t="shared" si="76"/>
        <v>24.9</v>
      </c>
      <c r="W330">
        <f t="shared" si="77"/>
        <v>6.9166666666666661</v>
      </c>
    </row>
    <row r="331" spans="2:23" x14ac:dyDescent="0.3">
      <c r="B331" s="29" t="s">
        <v>47</v>
      </c>
      <c r="C331" s="29">
        <v>323</v>
      </c>
      <c r="D331" s="29">
        <v>323</v>
      </c>
      <c r="E331" s="28">
        <v>24.9</v>
      </c>
      <c r="F331" s="45">
        <f t="shared" si="78"/>
        <v>6.916666666666667</v>
      </c>
      <c r="G331" s="46">
        <f t="shared" si="84"/>
        <v>-8.3333333333333037E-2</v>
      </c>
      <c r="H331" s="46">
        <f t="shared" si="85"/>
        <v>-0.29999999999999893</v>
      </c>
      <c r="I331" s="46">
        <f>G331*'Input Data'!$B$7</f>
        <v>-134.78749999999951</v>
      </c>
      <c r="J331" s="46">
        <f>IF(F331=0,0,'Input Data'!$B$11*'Input Data'!$B$7*9.81)</f>
        <v>103.13669925000001</v>
      </c>
      <c r="K331" s="46">
        <f>'Input Data'!$B$10*'Input Data'!$B$9*'Input Data'!$B$13*WLTC_class_3!F331^2</f>
        <v>34.841550741555565</v>
      </c>
      <c r="L331" s="46">
        <f t="shared" si="79"/>
        <v>3.1907499915560606</v>
      </c>
      <c r="M331" s="46">
        <f t="shared" si="80"/>
        <v>22.069354108262754</v>
      </c>
      <c r="N331" s="46">
        <f t="shared" si="86"/>
        <v>0.28614174222309485</v>
      </c>
      <c r="O331" s="46">
        <f t="shared" si="87"/>
        <v>0.15966624214980563</v>
      </c>
      <c r="P331" s="46" t="str">
        <f t="shared" si="81"/>
        <v/>
      </c>
      <c r="Q331" s="46"/>
      <c r="R331" s="46">
        <f t="shared" si="82"/>
        <v>4.9496535066439744E-2</v>
      </c>
      <c r="S331" s="46">
        <f t="shared" si="83"/>
        <v>0.11176636950486393</v>
      </c>
      <c r="U331">
        <f t="shared" si="75"/>
        <v>0</v>
      </c>
      <c r="V331">
        <f t="shared" si="76"/>
        <v>24.9</v>
      </c>
      <c r="W331">
        <f t="shared" si="77"/>
        <v>6.9166666666666661</v>
      </c>
    </row>
    <row r="332" spans="2:23" x14ac:dyDescent="0.3">
      <c r="B332" s="29" t="s">
        <v>47</v>
      </c>
      <c r="C332" s="29">
        <v>324</v>
      </c>
      <c r="D332" s="29">
        <v>324</v>
      </c>
      <c r="E332" s="28">
        <v>24.3</v>
      </c>
      <c r="F332" s="45">
        <f t="shared" si="78"/>
        <v>6.75</v>
      </c>
      <c r="G332" s="46">
        <f t="shared" si="84"/>
        <v>-0.1388888888888889</v>
      </c>
      <c r="H332" s="46">
        <f t="shared" si="85"/>
        <v>-0.5</v>
      </c>
      <c r="I332" s="46">
        <f>G332*'Input Data'!$B$7</f>
        <v>-224.64583333333334</v>
      </c>
      <c r="J332" s="46">
        <f>IF(F332=0,0,'Input Data'!$B$11*'Input Data'!$B$7*9.81)</f>
        <v>103.13669925000001</v>
      </c>
      <c r="K332" s="46">
        <f>'Input Data'!$B$10*'Input Data'!$B$9*'Input Data'!$B$13*WLTC_class_3!F332^2</f>
        <v>33.182670114000004</v>
      </c>
      <c r="L332" s="46">
        <f t="shared" si="79"/>
        <v>-88.326463969333332</v>
      </c>
      <c r="M332" s="46">
        <f t="shared" si="80"/>
        <v>-596.203631793</v>
      </c>
      <c r="N332" s="46">
        <f t="shared" si="86"/>
        <v>0.28614174222309485</v>
      </c>
      <c r="O332" s="46">
        <f t="shared" si="87"/>
        <v>0.15983185426974814</v>
      </c>
      <c r="P332" s="46">
        <f t="shared" si="81"/>
        <v>-596.203631793</v>
      </c>
      <c r="Q332" s="46">
        <f>-P332/1000/3600</f>
        <v>1.6561211994249998E-4</v>
      </c>
      <c r="R332" s="46">
        <f t="shared" si="82"/>
        <v>4.9547874823621919E-2</v>
      </c>
      <c r="S332" s="46">
        <f t="shared" si="83"/>
        <v>0.11188229798882368</v>
      </c>
      <c r="U332">
        <f t="shared" si="75"/>
        <v>0</v>
      </c>
      <c r="V332">
        <f t="shared" si="76"/>
        <v>24.3</v>
      </c>
      <c r="W332">
        <f t="shared" si="77"/>
        <v>6.75</v>
      </c>
    </row>
    <row r="333" spans="2:23" x14ac:dyDescent="0.3">
      <c r="B333" s="29" t="s">
        <v>47</v>
      </c>
      <c r="C333" s="29">
        <v>325</v>
      </c>
      <c r="D333" s="29">
        <v>325</v>
      </c>
      <c r="E333" s="28">
        <v>23.9</v>
      </c>
      <c r="F333" s="45">
        <f t="shared" si="78"/>
        <v>6.6388888888888893</v>
      </c>
      <c r="G333" s="46">
        <f t="shared" si="84"/>
        <v>-5.5555555555555851E-2</v>
      </c>
      <c r="H333" s="46">
        <f t="shared" si="85"/>
        <v>-0.20000000000000107</v>
      </c>
      <c r="I333" s="46">
        <f>G333*'Input Data'!$B$7</f>
        <v>-89.858333333333817</v>
      </c>
      <c r="J333" s="46">
        <f>IF(F333=0,0,'Input Data'!$B$11*'Input Data'!$B$7*9.81)</f>
        <v>103.13669925000001</v>
      </c>
      <c r="K333" s="46">
        <f>'Input Data'!$B$10*'Input Data'!$B$9*'Input Data'!$B$13*WLTC_class_3!F333^2</f>
        <v>32.099227752913592</v>
      </c>
      <c r="L333" s="46">
        <f t="shared" si="79"/>
        <v>45.377593669579781</v>
      </c>
      <c r="M333" s="46">
        <f t="shared" si="80"/>
        <v>301.25680241748802</v>
      </c>
      <c r="N333" s="46">
        <f t="shared" si="86"/>
        <v>0.28622542466821083</v>
      </c>
      <c r="O333" s="46">
        <f t="shared" si="87"/>
        <v>0.15983185426974814</v>
      </c>
      <c r="P333" s="46" t="str">
        <f t="shared" si="81"/>
        <v/>
      </c>
      <c r="Q333" s="46"/>
      <c r="R333" s="46">
        <f t="shared" si="82"/>
        <v>4.9547874823621919E-2</v>
      </c>
      <c r="S333" s="46">
        <f t="shared" si="83"/>
        <v>0.11188229798882368</v>
      </c>
      <c r="U333">
        <f t="shared" si="75"/>
        <v>0</v>
      </c>
      <c r="V333">
        <f t="shared" si="76"/>
        <v>23.9</v>
      </c>
      <c r="W333">
        <f t="shared" si="77"/>
        <v>6.6388888888888884</v>
      </c>
    </row>
    <row r="334" spans="2:23" x14ac:dyDescent="0.3">
      <c r="B334" s="29" t="s">
        <v>47</v>
      </c>
      <c r="C334" s="29">
        <v>326</v>
      </c>
      <c r="D334" s="29">
        <v>326</v>
      </c>
      <c r="E334" s="28">
        <v>23.9</v>
      </c>
      <c r="F334" s="45">
        <f t="shared" si="78"/>
        <v>6.6388888888888893</v>
      </c>
      <c r="G334" s="46">
        <f t="shared" si="84"/>
        <v>-4.1666666666666269E-2</v>
      </c>
      <c r="H334" s="46">
        <f t="shared" si="85"/>
        <v>-0.14999999999999858</v>
      </c>
      <c r="I334" s="46">
        <f>G334*'Input Data'!$B$7</f>
        <v>-67.393749999999358</v>
      </c>
      <c r="J334" s="46">
        <f>IF(F334=0,0,'Input Data'!$B$11*'Input Data'!$B$7*9.81)</f>
        <v>103.13669925000001</v>
      </c>
      <c r="K334" s="46">
        <f>'Input Data'!$B$10*'Input Data'!$B$9*'Input Data'!$B$13*WLTC_class_3!F334^2</f>
        <v>32.099227752913592</v>
      </c>
      <c r="L334" s="46">
        <f t="shared" si="79"/>
        <v>67.842177002914241</v>
      </c>
      <c r="M334" s="46">
        <f t="shared" si="80"/>
        <v>450.39667510268066</v>
      </c>
      <c r="N334" s="46">
        <f t="shared" si="86"/>
        <v>0.28635053485573936</v>
      </c>
      <c r="O334" s="46">
        <f t="shared" si="87"/>
        <v>0.15983185426974814</v>
      </c>
      <c r="P334" s="46" t="str">
        <f t="shared" si="81"/>
        <v/>
      </c>
      <c r="Q334" s="46"/>
      <c r="R334" s="46">
        <f t="shared" si="82"/>
        <v>4.9547874823621919E-2</v>
      </c>
      <c r="S334" s="46">
        <f t="shared" si="83"/>
        <v>0.11188229798882368</v>
      </c>
      <c r="U334">
        <f t="shared" si="75"/>
        <v>0</v>
      </c>
      <c r="V334">
        <f t="shared" si="76"/>
        <v>23.9</v>
      </c>
      <c r="W334">
        <f t="shared" si="77"/>
        <v>6.6388888888888884</v>
      </c>
    </row>
    <row r="335" spans="2:23" x14ac:dyDescent="0.3">
      <c r="B335" s="29" t="s">
        <v>47</v>
      </c>
      <c r="C335" s="29">
        <v>327</v>
      </c>
      <c r="D335" s="29">
        <v>327</v>
      </c>
      <c r="E335" s="28">
        <v>23.6</v>
      </c>
      <c r="F335" s="45">
        <f t="shared" si="78"/>
        <v>6.5555555555555554</v>
      </c>
      <c r="G335" s="46">
        <f t="shared" si="84"/>
        <v>-8.3333333333333037E-2</v>
      </c>
      <c r="H335" s="46">
        <f t="shared" si="85"/>
        <v>-0.29999999999999893</v>
      </c>
      <c r="I335" s="46">
        <f>G335*'Input Data'!$B$7</f>
        <v>-134.78749999999951</v>
      </c>
      <c r="J335" s="46">
        <f>IF(F335=0,0,'Input Data'!$B$11*'Input Data'!$B$7*9.81)</f>
        <v>103.13669925000001</v>
      </c>
      <c r="K335" s="46">
        <f>'Input Data'!$B$10*'Input Data'!$B$9*'Input Data'!$B$13*WLTC_class_3!F335^2</f>
        <v>31.298446962172843</v>
      </c>
      <c r="L335" s="46">
        <f t="shared" si="79"/>
        <v>-0.3523537878266616</v>
      </c>
      <c r="M335" s="46">
        <f t="shared" si="80"/>
        <v>-2.309874831308115</v>
      </c>
      <c r="N335" s="46">
        <f t="shared" si="86"/>
        <v>0.28635053485573936</v>
      </c>
      <c r="O335" s="46">
        <f t="shared" si="87"/>
        <v>0.15983249590164572</v>
      </c>
      <c r="P335" s="46">
        <f t="shared" si="81"/>
        <v>-2.309874831308115</v>
      </c>
      <c r="Q335" s="46">
        <f>-P335/1000/3600</f>
        <v>6.4163189758558755E-7</v>
      </c>
      <c r="R335" s="46">
        <f t="shared" si="82"/>
        <v>4.9548073729510173E-2</v>
      </c>
      <c r="S335" s="46">
        <f t="shared" si="83"/>
        <v>0.111882747131152</v>
      </c>
      <c r="U335">
        <f t="shared" si="75"/>
        <v>0</v>
      </c>
      <c r="V335">
        <f t="shared" si="76"/>
        <v>23.6</v>
      </c>
      <c r="W335">
        <f t="shared" si="77"/>
        <v>6.5555555555555554</v>
      </c>
    </row>
    <row r="336" spans="2:23" x14ac:dyDescent="0.3">
      <c r="B336" s="29" t="s">
        <v>47</v>
      </c>
      <c r="C336" s="29">
        <v>328</v>
      </c>
      <c r="D336" s="29">
        <v>328</v>
      </c>
      <c r="E336" s="28">
        <v>23.3</v>
      </c>
      <c r="F336" s="45">
        <f t="shared" si="78"/>
        <v>6.4722222222222223</v>
      </c>
      <c r="G336" s="46">
        <f t="shared" si="84"/>
        <v>-0.43055555555555575</v>
      </c>
      <c r="H336" s="46">
        <f t="shared" si="85"/>
        <v>-1.5500000000000007</v>
      </c>
      <c r="I336" s="46">
        <f>G336*'Input Data'!$B$7</f>
        <v>-696.40208333333362</v>
      </c>
      <c r="J336" s="46">
        <f>IF(F336=0,0,'Input Data'!$B$11*'Input Data'!$B$7*9.81)</f>
        <v>103.13669925000001</v>
      </c>
      <c r="K336" s="46">
        <f>'Input Data'!$B$10*'Input Data'!$B$9*'Input Data'!$B$13*WLTC_class_3!F336^2</f>
        <v>30.507781297209885</v>
      </c>
      <c r="L336" s="46">
        <f t="shared" si="79"/>
        <v>-562.7576027861237</v>
      </c>
      <c r="M336" s="46">
        <f t="shared" si="80"/>
        <v>-3642.2922624768562</v>
      </c>
      <c r="N336" s="46">
        <f t="shared" si="86"/>
        <v>0.28635053485573936</v>
      </c>
      <c r="O336" s="46">
        <f t="shared" si="87"/>
        <v>0.16084424375233375</v>
      </c>
      <c r="P336" s="46">
        <f t="shared" si="81"/>
        <v>-3642.2922624768562</v>
      </c>
      <c r="Q336" s="46">
        <f>-P336/1000/3600+Q335</f>
        <v>1.0123894825856011E-3</v>
      </c>
      <c r="R336" s="46">
        <f t="shared" si="82"/>
        <v>4.9861715563223462E-2</v>
      </c>
      <c r="S336" s="46">
        <f t="shared" si="83"/>
        <v>0.11259097062663362</v>
      </c>
      <c r="U336">
        <f t="shared" si="75"/>
        <v>0</v>
      </c>
      <c r="V336">
        <f t="shared" si="76"/>
        <v>23.3</v>
      </c>
      <c r="W336">
        <f t="shared" si="77"/>
        <v>6.4722222222222223</v>
      </c>
    </row>
    <row r="337" spans="2:23" x14ac:dyDescent="0.3">
      <c r="B337" s="29" t="s">
        <v>47</v>
      </c>
      <c r="C337" s="29">
        <v>329</v>
      </c>
      <c r="D337" s="29">
        <v>329</v>
      </c>
      <c r="E337" s="28">
        <v>20.5</v>
      </c>
      <c r="F337" s="45">
        <f t="shared" si="78"/>
        <v>5.6944444444444446</v>
      </c>
      <c r="G337" s="46">
        <f t="shared" si="84"/>
        <v>-0.80555555555555558</v>
      </c>
      <c r="H337" s="46">
        <f t="shared" si="85"/>
        <v>-2.9000000000000004</v>
      </c>
      <c r="I337" s="46">
        <f>G337*'Input Data'!$B$7</f>
        <v>-1302.9458333333334</v>
      </c>
      <c r="J337" s="46">
        <f>IF(F337=0,0,'Input Data'!$B$11*'Input Data'!$B$7*9.81)</f>
        <v>103.13669925000001</v>
      </c>
      <c r="K337" s="46">
        <f>'Input Data'!$B$10*'Input Data'!$B$9*'Input Data'!$B$13*WLTC_class_3!F337^2</f>
        <v>23.616008933950628</v>
      </c>
      <c r="L337" s="46">
        <f t="shared" si="79"/>
        <v>-1176.1931251493829</v>
      </c>
      <c r="M337" s="46">
        <f t="shared" si="80"/>
        <v>-6697.7664071006529</v>
      </c>
      <c r="N337" s="46">
        <f t="shared" si="86"/>
        <v>0.28635053485573936</v>
      </c>
      <c r="O337" s="46">
        <f t="shared" si="87"/>
        <v>0.16270473442097283</v>
      </c>
      <c r="P337" s="46">
        <f t="shared" si="81"/>
        <v>-6697.7664071006529</v>
      </c>
      <c r="Q337" s="46">
        <f t="shared" ref="Q337:Q344" si="88">-P337/1000/3600+Q336</f>
        <v>2.8728801512246712E-3</v>
      </c>
      <c r="R337" s="46">
        <f t="shared" si="82"/>
        <v>5.0438467670501579E-2</v>
      </c>
      <c r="S337" s="46">
        <f t="shared" si="83"/>
        <v>0.11389331409468097</v>
      </c>
      <c r="U337">
        <f t="shared" si="75"/>
        <v>0</v>
      </c>
      <c r="V337">
        <f t="shared" si="76"/>
        <v>20.5</v>
      </c>
      <c r="W337">
        <f t="shared" si="77"/>
        <v>5.6944444444444446</v>
      </c>
    </row>
    <row r="338" spans="2:23" x14ac:dyDescent="0.3">
      <c r="B338" s="29" t="s">
        <v>47</v>
      </c>
      <c r="C338" s="29">
        <v>330</v>
      </c>
      <c r="D338" s="29">
        <v>330</v>
      </c>
      <c r="E338" s="28">
        <v>17.5</v>
      </c>
      <c r="F338" s="45">
        <f t="shared" si="78"/>
        <v>4.8611111111111107</v>
      </c>
      <c r="G338" s="46">
        <f t="shared" si="84"/>
        <v>-0.50000000000000022</v>
      </c>
      <c r="H338" s="46">
        <f t="shared" si="85"/>
        <v>-1.8000000000000007</v>
      </c>
      <c r="I338" s="46">
        <f>G338*'Input Data'!$B$7</f>
        <v>-808.72500000000036</v>
      </c>
      <c r="J338" s="46">
        <f>IF(F338=0,0,'Input Data'!$B$11*'Input Data'!$B$7*9.81)</f>
        <v>103.13669925000001</v>
      </c>
      <c r="K338" s="46">
        <f>'Input Data'!$B$10*'Input Data'!$B$9*'Input Data'!$B$13*WLTC_class_3!F338^2</f>
        <v>17.209762608024693</v>
      </c>
      <c r="L338" s="46">
        <f t="shared" si="79"/>
        <v>-688.3785381419757</v>
      </c>
      <c r="M338" s="46">
        <f t="shared" si="80"/>
        <v>-3346.2845604123818</v>
      </c>
      <c r="N338" s="46">
        <f t="shared" si="86"/>
        <v>0.28635053485573936</v>
      </c>
      <c r="O338" s="46">
        <f t="shared" si="87"/>
        <v>0.16363425790997627</v>
      </c>
      <c r="P338" s="46">
        <f t="shared" si="81"/>
        <v>-3346.2845604123818</v>
      </c>
      <c r="Q338" s="46">
        <f t="shared" si="88"/>
        <v>3.8024036402281103E-3</v>
      </c>
      <c r="R338" s="46">
        <f t="shared" si="82"/>
        <v>5.0726619952092641E-2</v>
      </c>
      <c r="S338" s="46">
        <f t="shared" si="83"/>
        <v>0.11454398053698338</v>
      </c>
      <c r="U338">
        <f t="shared" si="75"/>
        <v>0</v>
      </c>
      <c r="V338">
        <f t="shared" si="76"/>
        <v>17.5</v>
      </c>
      <c r="W338">
        <f t="shared" si="77"/>
        <v>4.8611111111111107</v>
      </c>
    </row>
    <row r="339" spans="2:23" x14ac:dyDescent="0.3">
      <c r="B339" s="29" t="s">
        <v>47</v>
      </c>
      <c r="C339" s="29">
        <v>331</v>
      </c>
      <c r="D339" s="29">
        <v>331</v>
      </c>
      <c r="E339" s="28">
        <v>16.899999999999999</v>
      </c>
      <c r="F339" s="45">
        <f t="shared" si="78"/>
        <v>4.6944444444444446</v>
      </c>
      <c r="G339" s="46">
        <f t="shared" si="84"/>
        <v>-0.1111111111111112</v>
      </c>
      <c r="H339" s="46">
        <f t="shared" si="85"/>
        <v>-0.40000000000000036</v>
      </c>
      <c r="I339" s="46">
        <f>G339*'Input Data'!$B$7</f>
        <v>-179.71666666666681</v>
      </c>
      <c r="J339" s="46">
        <f>IF(F339=0,0,'Input Data'!$B$11*'Input Data'!$B$7*9.81)</f>
        <v>103.13669925000001</v>
      </c>
      <c r="K339" s="46">
        <f>'Input Data'!$B$10*'Input Data'!$B$9*'Input Data'!$B$13*WLTC_class_3!F339^2</f>
        <v>16.049894852172844</v>
      </c>
      <c r="L339" s="46">
        <f t="shared" si="79"/>
        <v>-60.530072564493963</v>
      </c>
      <c r="M339" s="46">
        <f t="shared" si="80"/>
        <v>-284.15506287220779</v>
      </c>
      <c r="N339" s="46">
        <f t="shared" si="86"/>
        <v>0.28635053485573936</v>
      </c>
      <c r="O339" s="46">
        <f t="shared" si="87"/>
        <v>0.16371318987188521</v>
      </c>
      <c r="P339" s="46">
        <f t="shared" si="81"/>
        <v>-284.15506287220779</v>
      </c>
      <c r="Q339" s="46">
        <f t="shared" si="88"/>
        <v>3.8813356021370569E-3</v>
      </c>
      <c r="R339" s="46">
        <f t="shared" si="82"/>
        <v>5.0751088860284413E-2</v>
      </c>
      <c r="S339" s="46">
        <f t="shared" si="83"/>
        <v>0.11459923291031963</v>
      </c>
      <c r="U339">
        <f t="shared" si="75"/>
        <v>0</v>
      </c>
      <c r="V339">
        <f t="shared" si="76"/>
        <v>16.899999999999999</v>
      </c>
      <c r="W339">
        <f t="shared" si="77"/>
        <v>4.6944444444444438</v>
      </c>
    </row>
    <row r="340" spans="2:23" x14ac:dyDescent="0.3">
      <c r="B340" s="29" t="s">
        <v>47</v>
      </c>
      <c r="C340" s="29">
        <v>332</v>
      </c>
      <c r="D340" s="29">
        <v>332</v>
      </c>
      <c r="E340" s="28">
        <v>16.7</v>
      </c>
      <c r="F340" s="45">
        <f t="shared" si="78"/>
        <v>4.6388888888888893</v>
      </c>
      <c r="G340" s="46">
        <f t="shared" si="84"/>
        <v>-0.13888888888888865</v>
      </c>
      <c r="H340" s="46">
        <f t="shared" si="85"/>
        <v>-0.49999999999999911</v>
      </c>
      <c r="I340" s="46">
        <f>G340*'Input Data'!$B$7</f>
        <v>-224.64583333333294</v>
      </c>
      <c r="J340" s="46">
        <f>IF(F340=0,0,'Input Data'!$B$11*'Input Data'!$B$7*9.81)</f>
        <v>103.13669925000001</v>
      </c>
      <c r="K340" s="46">
        <f>'Input Data'!$B$10*'Input Data'!$B$9*'Input Data'!$B$13*WLTC_class_3!F340^2</f>
        <v>15.672263489802475</v>
      </c>
      <c r="L340" s="46">
        <f t="shared" si="79"/>
        <v>-105.83687059353046</v>
      </c>
      <c r="M340" s="46">
        <f t="shared" si="80"/>
        <v>-490.96548303109967</v>
      </c>
      <c r="N340" s="46">
        <f t="shared" si="86"/>
        <v>0.28635053485573936</v>
      </c>
      <c r="O340" s="46">
        <f t="shared" si="87"/>
        <v>0.16384956917272719</v>
      </c>
      <c r="P340" s="46">
        <f t="shared" si="81"/>
        <v>-490.96548303109967</v>
      </c>
      <c r="Q340" s="46">
        <f t="shared" si="88"/>
        <v>4.0177149029790287E-3</v>
      </c>
      <c r="R340" s="46">
        <f t="shared" si="82"/>
        <v>5.0793366443545429E-2</v>
      </c>
      <c r="S340" s="46">
        <f t="shared" si="83"/>
        <v>0.11469469842090903</v>
      </c>
      <c r="U340">
        <f t="shared" si="75"/>
        <v>0</v>
      </c>
      <c r="V340">
        <f t="shared" si="76"/>
        <v>16.7</v>
      </c>
      <c r="W340">
        <f t="shared" si="77"/>
        <v>4.6388888888888884</v>
      </c>
    </row>
    <row r="341" spans="2:23" x14ac:dyDescent="0.3">
      <c r="B341" s="29" t="s">
        <v>47</v>
      </c>
      <c r="C341" s="29">
        <v>333</v>
      </c>
      <c r="D341" s="29">
        <v>333</v>
      </c>
      <c r="E341" s="28">
        <v>15.9</v>
      </c>
      <c r="F341" s="45">
        <f t="shared" si="78"/>
        <v>4.416666666666667</v>
      </c>
      <c r="G341" s="46">
        <f t="shared" si="84"/>
        <v>-0.15277777777777773</v>
      </c>
      <c r="H341" s="46">
        <f t="shared" si="85"/>
        <v>-0.54999999999999982</v>
      </c>
      <c r="I341" s="46">
        <f>G341*'Input Data'!$B$7</f>
        <v>-247.11041666666659</v>
      </c>
      <c r="J341" s="46">
        <f>IF(F341=0,0,'Input Data'!$B$11*'Input Data'!$B$7*9.81)</f>
        <v>103.13669925000001</v>
      </c>
      <c r="K341" s="46">
        <f>'Input Data'!$B$10*'Input Data'!$B$9*'Input Data'!$B$13*WLTC_class_3!F341^2</f>
        <v>14.206694154888893</v>
      </c>
      <c r="L341" s="46">
        <f t="shared" si="79"/>
        <v>-129.76702326177769</v>
      </c>
      <c r="M341" s="46">
        <f t="shared" si="80"/>
        <v>-573.13768607285158</v>
      </c>
      <c r="N341" s="46">
        <f t="shared" si="86"/>
        <v>0.28635053485573936</v>
      </c>
      <c r="O341" s="46">
        <f t="shared" si="87"/>
        <v>0.16400877408552522</v>
      </c>
      <c r="P341" s="46">
        <f t="shared" si="81"/>
        <v>-573.13768607285158</v>
      </c>
      <c r="Q341" s="46">
        <f t="shared" si="88"/>
        <v>4.1769198157770434E-3</v>
      </c>
      <c r="R341" s="46">
        <f t="shared" si="82"/>
        <v>5.0842719966512816E-2</v>
      </c>
      <c r="S341" s="46">
        <f t="shared" si="83"/>
        <v>0.11480614185986765</v>
      </c>
      <c r="U341">
        <f t="shared" si="75"/>
        <v>0</v>
      </c>
      <c r="V341">
        <f t="shared" si="76"/>
        <v>15.9</v>
      </c>
      <c r="W341">
        <f t="shared" si="77"/>
        <v>4.416666666666667</v>
      </c>
    </row>
    <row r="342" spans="2:23" x14ac:dyDescent="0.3">
      <c r="B342" s="29" t="s">
        <v>47</v>
      </c>
      <c r="C342" s="29">
        <v>334</v>
      </c>
      <c r="D342" s="29">
        <v>334</v>
      </c>
      <c r="E342" s="28">
        <v>15.6</v>
      </c>
      <c r="F342" s="45">
        <f t="shared" si="78"/>
        <v>4.333333333333333</v>
      </c>
      <c r="G342" s="46">
        <f t="shared" si="84"/>
        <v>-0.12500000000000006</v>
      </c>
      <c r="H342" s="46">
        <f t="shared" si="85"/>
        <v>-0.45000000000000018</v>
      </c>
      <c r="I342" s="46">
        <f>G342*'Input Data'!$B$7</f>
        <v>-202.18125000000009</v>
      </c>
      <c r="J342" s="46">
        <f>IF(F342=0,0,'Input Data'!$B$11*'Input Data'!$B$7*9.81)</f>
        <v>103.13669925000001</v>
      </c>
      <c r="K342" s="46">
        <f>'Input Data'!$B$10*'Input Data'!$B$9*'Input Data'!$B$13*WLTC_class_3!F342^2</f>
        <v>13.675650051555557</v>
      </c>
      <c r="L342" s="46">
        <f t="shared" si="79"/>
        <v>-85.36890069844452</v>
      </c>
      <c r="M342" s="46">
        <f t="shared" si="80"/>
        <v>-369.93190302659292</v>
      </c>
      <c r="N342" s="46">
        <f t="shared" si="86"/>
        <v>0.28635053485573936</v>
      </c>
      <c r="O342" s="46">
        <f t="shared" si="87"/>
        <v>0.16411153294747705</v>
      </c>
      <c r="P342" s="46">
        <f t="shared" si="81"/>
        <v>-369.93190302659292</v>
      </c>
      <c r="Q342" s="46">
        <f t="shared" si="88"/>
        <v>4.2796786777288751E-3</v>
      </c>
      <c r="R342" s="46">
        <f t="shared" si="82"/>
        <v>5.0874575213717882E-2</v>
      </c>
      <c r="S342" s="46">
        <f t="shared" si="83"/>
        <v>0.11487807306323393</v>
      </c>
      <c r="U342">
        <f t="shared" si="75"/>
        <v>0</v>
      </c>
      <c r="V342">
        <f t="shared" si="76"/>
        <v>15.6</v>
      </c>
      <c r="W342">
        <f t="shared" si="77"/>
        <v>4.333333333333333</v>
      </c>
    </row>
    <row r="343" spans="2:23" x14ac:dyDescent="0.3">
      <c r="B343" s="29" t="s">
        <v>47</v>
      </c>
      <c r="C343" s="29">
        <v>335</v>
      </c>
      <c r="D343" s="29">
        <v>335</v>
      </c>
      <c r="E343" s="28">
        <v>15</v>
      </c>
      <c r="F343" s="45">
        <f t="shared" si="78"/>
        <v>4.166666666666667</v>
      </c>
      <c r="G343" s="46">
        <f t="shared" si="84"/>
        <v>-0.15277777777777773</v>
      </c>
      <c r="H343" s="46">
        <f t="shared" si="85"/>
        <v>-0.54999999999999982</v>
      </c>
      <c r="I343" s="46">
        <f>G343*'Input Data'!$B$7</f>
        <v>-247.11041666666659</v>
      </c>
      <c r="J343" s="46">
        <f>IF(F343=0,0,'Input Data'!$B$11*'Input Data'!$B$7*9.81)</f>
        <v>103.13669925000001</v>
      </c>
      <c r="K343" s="46">
        <f>'Input Data'!$B$10*'Input Data'!$B$9*'Input Data'!$B$13*WLTC_class_3!F343^2</f>
        <v>12.643907222222227</v>
      </c>
      <c r="L343" s="46">
        <f t="shared" si="79"/>
        <v>-131.32981019444438</v>
      </c>
      <c r="M343" s="46">
        <f t="shared" si="80"/>
        <v>-547.20754247685159</v>
      </c>
      <c r="N343" s="46">
        <f t="shared" si="86"/>
        <v>0.28635053485573936</v>
      </c>
      <c r="O343" s="46">
        <f t="shared" si="87"/>
        <v>0.16426353504260952</v>
      </c>
      <c r="P343" s="46">
        <f t="shared" si="81"/>
        <v>-547.20754247685159</v>
      </c>
      <c r="Q343" s="46">
        <f t="shared" si="88"/>
        <v>4.4316807728613334E-3</v>
      </c>
      <c r="R343" s="46">
        <f t="shared" si="82"/>
        <v>5.0921695863208952E-2</v>
      </c>
      <c r="S343" s="46">
        <f t="shared" si="83"/>
        <v>0.11498447452982666</v>
      </c>
      <c r="U343">
        <f t="shared" si="75"/>
        <v>0</v>
      </c>
      <c r="V343">
        <f t="shared" si="76"/>
        <v>15</v>
      </c>
      <c r="W343">
        <f t="shared" si="77"/>
        <v>4.166666666666667</v>
      </c>
    </row>
    <row r="344" spans="2:23" x14ac:dyDescent="0.3">
      <c r="B344" s="29" t="s">
        <v>47</v>
      </c>
      <c r="C344" s="29">
        <v>336</v>
      </c>
      <c r="D344" s="29">
        <v>336</v>
      </c>
      <c r="E344" s="28">
        <v>14.5</v>
      </c>
      <c r="F344" s="45">
        <f t="shared" si="78"/>
        <v>4.0277777777777777</v>
      </c>
      <c r="G344" s="46">
        <f t="shared" si="84"/>
        <v>-9.7222222222222127E-2</v>
      </c>
      <c r="H344" s="46">
        <f t="shared" si="85"/>
        <v>-0.34999999999999964</v>
      </c>
      <c r="I344" s="46">
        <f>G344*'Input Data'!$B$7</f>
        <v>-157.25208333333319</v>
      </c>
      <c r="J344" s="46">
        <f>IF(F344=0,0,'Input Data'!$B$11*'Input Data'!$B$7*9.81)</f>
        <v>103.13669925000001</v>
      </c>
      <c r="K344" s="46">
        <f>'Input Data'!$B$10*'Input Data'!$B$9*'Input Data'!$B$13*WLTC_class_3!F344^2</f>
        <v>11.815028859876545</v>
      </c>
      <c r="L344" s="46">
        <f t="shared" si="79"/>
        <v>-42.300355223456634</v>
      </c>
      <c r="M344" s="46">
        <f t="shared" si="80"/>
        <v>-170.37643076114477</v>
      </c>
      <c r="N344" s="46">
        <f t="shared" si="86"/>
        <v>0.28635053485573936</v>
      </c>
      <c r="O344" s="46">
        <f t="shared" si="87"/>
        <v>0.16431086182893206</v>
      </c>
      <c r="P344" s="46">
        <f t="shared" si="81"/>
        <v>-170.37643076114477</v>
      </c>
      <c r="Q344" s="46">
        <f t="shared" si="88"/>
        <v>4.4790075591838738E-3</v>
      </c>
      <c r="R344" s="46">
        <f t="shared" si="82"/>
        <v>5.0936367166968942E-2</v>
      </c>
      <c r="S344" s="46">
        <f t="shared" si="83"/>
        <v>0.11501760328025244</v>
      </c>
      <c r="U344">
        <f t="shared" si="75"/>
        <v>0</v>
      </c>
      <c r="V344">
        <f t="shared" si="76"/>
        <v>14.5</v>
      </c>
      <c r="W344">
        <f t="shared" si="77"/>
        <v>4.0277777777777777</v>
      </c>
    </row>
    <row r="345" spans="2:23" x14ac:dyDescent="0.3">
      <c r="B345" s="29" t="s">
        <v>47</v>
      </c>
      <c r="C345" s="29">
        <v>337</v>
      </c>
      <c r="D345" s="29">
        <v>337</v>
      </c>
      <c r="E345" s="28">
        <v>14.3</v>
      </c>
      <c r="F345" s="45">
        <f t="shared" si="78"/>
        <v>3.9722222222222223</v>
      </c>
      <c r="G345" s="46">
        <f t="shared" si="84"/>
        <v>0</v>
      </c>
      <c r="H345" s="46">
        <f t="shared" si="85"/>
        <v>0</v>
      </c>
      <c r="I345" s="46">
        <f>G345*'Input Data'!$B$7</f>
        <v>0</v>
      </c>
      <c r="J345" s="46">
        <f>IF(F345=0,0,'Input Data'!$B$11*'Input Data'!$B$7*9.81)</f>
        <v>103.13669925000001</v>
      </c>
      <c r="K345" s="46">
        <f>'Input Data'!$B$10*'Input Data'!$B$9*'Input Data'!$B$13*WLTC_class_3!F345^2</f>
        <v>11.491344834987657</v>
      </c>
      <c r="L345" s="46">
        <f t="shared" si="79"/>
        <v>114.62804408498766</v>
      </c>
      <c r="M345" s="46">
        <f t="shared" si="80"/>
        <v>455.32806400425659</v>
      </c>
      <c r="N345" s="46">
        <f t="shared" si="86"/>
        <v>0.28647701487351834</v>
      </c>
      <c r="O345" s="46">
        <f t="shared" si="87"/>
        <v>0.16431086182893206</v>
      </c>
      <c r="P345" s="46" t="str">
        <f t="shared" si="81"/>
        <v/>
      </c>
      <c r="Q345" s="46"/>
      <c r="R345" s="46">
        <f t="shared" si="82"/>
        <v>5.0936367166968942E-2</v>
      </c>
      <c r="S345" s="46">
        <f t="shared" si="83"/>
        <v>0.11501760328025244</v>
      </c>
      <c r="U345">
        <f t="shared" si="75"/>
        <v>0</v>
      </c>
      <c r="V345">
        <f t="shared" si="76"/>
        <v>14.3</v>
      </c>
      <c r="W345">
        <f t="shared" si="77"/>
        <v>3.9722222222222223</v>
      </c>
    </row>
    <row r="346" spans="2:23" x14ac:dyDescent="0.3">
      <c r="B346" s="29" t="s">
        <v>47</v>
      </c>
      <c r="C346" s="29">
        <v>338</v>
      </c>
      <c r="D346" s="29">
        <v>338</v>
      </c>
      <c r="E346" s="28">
        <v>14.5</v>
      </c>
      <c r="F346" s="45">
        <f t="shared" si="78"/>
        <v>4.0277777777777777</v>
      </c>
      <c r="G346" s="46">
        <f t="shared" si="84"/>
        <v>0.15277777777777773</v>
      </c>
      <c r="H346" s="46">
        <f t="shared" si="85"/>
        <v>0.54999999999999982</v>
      </c>
      <c r="I346" s="46">
        <f>G346*'Input Data'!$B$7</f>
        <v>247.11041666666659</v>
      </c>
      <c r="J346" s="46">
        <f>IF(F346=0,0,'Input Data'!$B$11*'Input Data'!$B$7*9.81)</f>
        <v>103.13669925000001</v>
      </c>
      <c r="K346" s="46">
        <f>'Input Data'!$B$10*'Input Data'!$B$9*'Input Data'!$B$13*WLTC_class_3!F346^2</f>
        <v>11.815028859876545</v>
      </c>
      <c r="L346" s="46">
        <f t="shared" si="79"/>
        <v>362.06214477654311</v>
      </c>
      <c r="M346" s="46">
        <f t="shared" si="80"/>
        <v>1458.3058609055208</v>
      </c>
      <c r="N346" s="46">
        <f t="shared" si="86"/>
        <v>0.286882099834881</v>
      </c>
      <c r="O346" s="46">
        <f t="shared" si="87"/>
        <v>0.16431086182893206</v>
      </c>
      <c r="P346" s="46" t="str">
        <f t="shared" si="81"/>
        <v/>
      </c>
      <c r="Q346" s="46"/>
      <c r="R346" s="46">
        <f t="shared" si="82"/>
        <v>5.0936367166968942E-2</v>
      </c>
      <c r="S346" s="46">
        <f t="shared" si="83"/>
        <v>0.11501760328025244</v>
      </c>
      <c r="U346">
        <f t="shared" si="75"/>
        <v>0</v>
      </c>
      <c r="V346">
        <f t="shared" si="76"/>
        <v>14.5</v>
      </c>
      <c r="W346">
        <f t="shared" si="77"/>
        <v>4.0277777777777777</v>
      </c>
    </row>
    <row r="347" spans="2:23" x14ac:dyDescent="0.3">
      <c r="B347" s="29" t="s">
        <v>47</v>
      </c>
      <c r="C347" s="29">
        <v>339</v>
      </c>
      <c r="D347" s="29">
        <v>339</v>
      </c>
      <c r="E347" s="28">
        <v>15.4</v>
      </c>
      <c r="F347" s="45">
        <f t="shared" si="78"/>
        <v>4.2777777777777777</v>
      </c>
      <c r="G347" s="46">
        <f t="shared" si="84"/>
        <v>0.45833333333333343</v>
      </c>
      <c r="H347" s="46">
        <f t="shared" si="85"/>
        <v>1.6500000000000004</v>
      </c>
      <c r="I347" s="46">
        <f>G347*'Input Data'!$B$7</f>
        <v>741.33125000000018</v>
      </c>
      <c r="J347" s="46">
        <f>IF(F347=0,0,'Input Data'!$B$11*'Input Data'!$B$7*9.81)</f>
        <v>103.13669925000001</v>
      </c>
      <c r="K347" s="46">
        <f>'Input Data'!$B$10*'Input Data'!$B$9*'Input Data'!$B$13*WLTC_class_3!F347^2</f>
        <v>13.327240163654324</v>
      </c>
      <c r="L347" s="46">
        <f t="shared" si="79"/>
        <v>857.7951894136545</v>
      </c>
      <c r="M347" s="46">
        <f t="shared" si="80"/>
        <v>3669.4571991584107</v>
      </c>
      <c r="N347" s="46">
        <f t="shared" si="86"/>
        <v>0.28790139350131388</v>
      </c>
      <c r="O347" s="46">
        <f t="shared" si="87"/>
        <v>0.16431086182893206</v>
      </c>
      <c r="P347" s="46" t="str">
        <f t="shared" si="81"/>
        <v/>
      </c>
      <c r="Q347" s="46"/>
      <c r="R347" s="46">
        <f t="shared" si="82"/>
        <v>5.0936367166968942E-2</v>
      </c>
      <c r="S347" s="46">
        <f t="shared" si="83"/>
        <v>0.11501760328025244</v>
      </c>
      <c r="U347">
        <f t="shared" si="75"/>
        <v>0</v>
      </c>
      <c r="V347">
        <f t="shared" si="76"/>
        <v>15.4</v>
      </c>
      <c r="W347">
        <f t="shared" si="77"/>
        <v>4.2777777777777777</v>
      </c>
    </row>
    <row r="348" spans="2:23" x14ac:dyDescent="0.3">
      <c r="B348" s="29" t="s">
        <v>47</v>
      </c>
      <c r="C348" s="29">
        <v>340</v>
      </c>
      <c r="D348" s="29">
        <v>340</v>
      </c>
      <c r="E348" s="28">
        <v>17.8</v>
      </c>
      <c r="F348" s="45">
        <f t="shared" si="78"/>
        <v>4.9444444444444446</v>
      </c>
      <c r="G348" s="46">
        <f t="shared" si="84"/>
        <v>0.79166666666666674</v>
      </c>
      <c r="H348" s="46">
        <f t="shared" si="85"/>
        <v>2.8500000000000005</v>
      </c>
      <c r="I348" s="46">
        <f>G348*'Input Data'!$B$7</f>
        <v>1280.48125</v>
      </c>
      <c r="J348" s="46">
        <f>IF(F348=0,0,'Input Data'!$B$11*'Input Data'!$B$7*9.81)</f>
        <v>103.13669925000001</v>
      </c>
      <c r="K348" s="46">
        <f>'Input Data'!$B$10*'Input Data'!$B$9*'Input Data'!$B$13*WLTC_class_3!F348^2</f>
        <v>17.804869174617288</v>
      </c>
      <c r="L348" s="46">
        <f t="shared" si="79"/>
        <v>1401.4228184246174</v>
      </c>
      <c r="M348" s="46">
        <f t="shared" si="80"/>
        <v>6929.2572688772752</v>
      </c>
      <c r="N348" s="46">
        <f t="shared" si="86"/>
        <v>0.28982618718711312</v>
      </c>
      <c r="O348" s="46">
        <f t="shared" si="87"/>
        <v>0.16431086182893206</v>
      </c>
      <c r="P348" s="46" t="str">
        <f t="shared" si="81"/>
        <v/>
      </c>
      <c r="Q348" s="46"/>
      <c r="R348" s="46">
        <f t="shared" si="82"/>
        <v>5.0936367166968942E-2</v>
      </c>
      <c r="S348" s="46">
        <f t="shared" si="83"/>
        <v>0.11501760328025244</v>
      </c>
      <c r="U348">
        <f t="shared" si="75"/>
        <v>0</v>
      </c>
      <c r="V348">
        <f t="shared" si="76"/>
        <v>17.8</v>
      </c>
      <c r="W348">
        <f t="shared" si="77"/>
        <v>4.9444444444444446</v>
      </c>
    </row>
    <row r="349" spans="2:23" x14ac:dyDescent="0.3">
      <c r="B349" s="29" t="s">
        <v>47</v>
      </c>
      <c r="C349" s="29">
        <v>341</v>
      </c>
      <c r="D349" s="29">
        <v>341</v>
      </c>
      <c r="E349" s="28">
        <v>21.1</v>
      </c>
      <c r="F349" s="45">
        <f t="shared" si="78"/>
        <v>5.8611111111111107</v>
      </c>
      <c r="G349" s="46">
        <f t="shared" si="84"/>
        <v>0.87500000000000011</v>
      </c>
      <c r="H349" s="46">
        <f t="shared" si="85"/>
        <v>3.1500000000000004</v>
      </c>
      <c r="I349" s="46">
        <f>G349*'Input Data'!$B$7</f>
        <v>1415.2687500000002</v>
      </c>
      <c r="J349" s="46">
        <f>IF(F349=0,0,'Input Data'!$B$11*'Input Data'!$B$7*9.81)</f>
        <v>103.13669925000001</v>
      </c>
      <c r="K349" s="46">
        <f>'Input Data'!$B$10*'Input Data'!$B$9*'Input Data'!$B$13*WLTC_class_3!F349^2</f>
        <v>25.018639708469138</v>
      </c>
      <c r="L349" s="46">
        <f t="shared" si="79"/>
        <v>1543.4240889584694</v>
      </c>
      <c r="M349" s="46">
        <f t="shared" si="80"/>
        <v>9046.1800769510282</v>
      </c>
      <c r="N349" s="46">
        <f t="shared" si="86"/>
        <v>0.29233901498626619</v>
      </c>
      <c r="O349" s="46">
        <f t="shared" si="87"/>
        <v>0.16431086182893206</v>
      </c>
      <c r="P349" s="46" t="str">
        <f t="shared" si="81"/>
        <v/>
      </c>
      <c r="Q349" s="46"/>
      <c r="R349" s="46">
        <f t="shared" si="82"/>
        <v>5.0936367166968942E-2</v>
      </c>
      <c r="S349" s="46">
        <f t="shared" si="83"/>
        <v>0.11501760328025244</v>
      </c>
      <c r="U349">
        <f t="shared" si="75"/>
        <v>0</v>
      </c>
      <c r="V349">
        <f t="shared" si="76"/>
        <v>21.1</v>
      </c>
      <c r="W349">
        <f t="shared" si="77"/>
        <v>5.8611111111111116</v>
      </c>
    </row>
    <row r="350" spans="2:23" x14ac:dyDescent="0.3">
      <c r="B350" s="29" t="s">
        <v>47</v>
      </c>
      <c r="C350" s="29">
        <v>342</v>
      </c>
      <c r="D350" s="29">
        <v>342</v>
      </c>
      <c r="E350" s="28">
        <v>24.1</v>
      </c>
      <c r="F350" s="45">
        <f t="shared" si="78"/>
        <v>6.6944444444444446</v>
      </c>
      <c r="G350" s="46">
        <f t="shared" si="84"/>
        <v>0.54166666666666641</v>
      </c>
      <c r="H350" s="46">
        <f t="shared" si="85"/>
        <v>1.9499999999999993</v>
      </c>
      <c r="I350" s="46">
        <f>G350*'Input Data'!$B$7</f>
        <v>876.11874999999964</v>
      </c>
      <c r="J350" s="46">
        <f>IF(F350=0,0,'Input Data'!$B$11*'Input Data'!$B$7*9.81)</f>
        <v>103.13669925000001</v>
      </c>
      <c r="K350" s="46">
        <f>'Input Data'!$B$10*'Input Data'!$B$9*'Input Data'!$B$13*WLTC_class_3!F350^2</f>
        <v>32.638701127728403</v>
      </c>
      <c r="L350" s="46">
        <f t="shared" si="79"/>
        <v>1011.894150377728</v>
      </c>
      <c r="M350" s="46">
        <f t="shared" si="80"/>
        <v>6774.0691733620124</v>
      </c>
      <c r="N350" s="46">
        <f t="shared" si="86"/>
        <v>0.29422070086775565</v>
      </c>
      <c r="O350" s="46">
        <f t="shared" si="87"/>
        <v>0.16431086182893206</v>
      </c>
      <c r="P350" s="46" t="str">
        <f t="shared" si="81"/>
        <v/>
      </c>
      <c r="Q350" s="46"/>
      <c r="R350" s="46">
        <f t="shared" si="82"/>
        <v>5.0936367166968942E-2</v>
      </c>
      <c r="S350" s="46">
        <f t="shared" si="83"/>
        <v>0.11501760328025244</v>
      </c>
      <c r="U350">
        <f t="shared" si="75"/>
        <v>0</v>
      </c>
      <c r="V350">
        <f t="shared" si="76"/>
        <v>24.1</v>
      </c>
      <c r="W350">
        <f t="shared" si="77"/>
        <v>6.6944444444444446</v>
      </c>
    </row>
    <row r="351" spans="2:23" x14ac:dyDescent="0.3">
      <c r="B351" s="29" t="s">
        <v>47</v>
      </c>
      <c r="C351" s="29">
        <v>343</v>
      </c>
      <c r="D351" s="29">
        <v>343</v>
      </c>
      <c r="E351" s="28">
        <v>25</v>
      </c>
      <c r="F351" s="45">
        <f t="shared" si="78"/>
        <v>6.9444444444444446</v>
      </c>
      <c r="G351" s="46">
        <f t="shared" si="84"/>
        <v>0.16666666666666657</v>
      </c>
      <c r="H351" s="46">
        <f t="shared" si="85"/>
        <v>0.59999999999999964</v>
      </c>
      <c r="I351" s="46">
        <f>G351*'Input Data'!$B$7</f>
        <v>269.57499999999987</v>
      </c>
      <c r="J351" s="46">
        <f>IF(F351=0,0,'Input Data'!$B$11*'Input Data'!$B$7*9.81)</f>
        <v>103.13669925000001</v>
      </c>
      <c r="K351" s="46">
        <f>'Input Data'!$B$10*'Input Data'!$B$9*'Input Data'!$B$13*WLTC_class_3!F351^2</f>
        <v>35.121964506172851</v>
      </c>
      <c r="L351" s="46">
        <f t="shared" si="79"/>
        <v>407.83366375617271</v>
      </c>
      <c r="M351" s="46">
        <f t="shared" si="80"/>
        <v>2832.1782205289774</v>
      </c>
      <c r="N351" s="46">
        <f t="shared" si="86"/>
        <v>0.29500741704012479</v>
      </c>
      <c r="O351" s="46">
        <f t="shared" si="87"/>
        <v>0.16431086182893206</v>
      </c>
      <c r="P351" s="46" t="str">
        <f t="shared" si="81"/>
        <v/>
      </c>
      <c r="Q351" s="46"/>
      <c r="R351" s="46">
        <f t="shared" si="82"/>
        <v>5.0936367166968942E-2</v>
      </c>
      <c r="S351" s="46">
        <f t="shared" si="83"/>
        <v>0.11501760328025244</v>
      </c>
      <c r="U351">
        <f t="shared" si="75"/>
        <v>0</v>
      </c>
      <c r="V351">
        <f t="shared" si="76"/>
        <v>25</v>
      </c>
      <c r="W351">
        <f t="shared" si="77"/>
        <v>6.9444444444444446</v>
      </c>
    </row>
    <row r="352" spans="2:23" x14ac:dyDescent="0.3">
      <c r="B352" s="29" t="s">
        <v>47</v>
      </c>
      <c r="C352" s="29">
        <v>344</v>
      </c>
      <c r="D352" s="29">
        <v>344</v>
      </c>
      <c r="E352" s="28">
        <v>25.3</v>
      </c>
      <c r="F352" s="45">
        <f t="shared" si="78"/>
        <v>7.0277777777777777</v>
      </c>
      <c r="G352" s="46">
        <f t="shared" si="84"/>
        <v>6.9444444444444448E-2</v>
      </c>
      <c r="H352" s="46">
        <f t="shared" si="85"/>
        <v>0.25</v>
      </c>
      <c r="I352" s="46">
        <f>G352*'Input Data'!$B$7</f>
        <v>112.32291666666667</v>
      </c>
      <c r="J352" s="46">
        <f>IF(F352=0,0,'Input Data'!$B$11*'Input Data'!$B$7*9.81)</f>
        <v>103.13669925000001</v>
      </c>
      <c r="K352" s="46">
        <f>'Input Data'!$B$10*'Input Data'!$B$9*'Input Data'!$B$13*WLTC_class_3!F352^2</f>
        <v>35.96994921720988</v>
      </c>
      <c r="L352" s="46">
        <f t="shared" si="79"/>
        <v>251.42956513387657</v>
      </c>
      <c r="M352" s="46">
        <f t="shared" si="80"/>
        <v>1766.9911105241881</v>
      </c>
      <c r="N352" s="46">
        <f t="shared" si="86"/>
        <v>0.29549824790415929</v>
      </c>
      <c r="O352" s="46">
        <f t="shared" si="87"/>
        <v>0.16431086182893206</v>
      </c>
      <c r="P352" s="46" t="str">
        <f t="shared" si="81"/>
        <v/>
      </c>
      <c r="Q352" s="46"/>
      <c r="R352" s="46">
        <f t="shared" si="82"/>
        <v>5.0936367166968942E-2</v>
      </c>
      <c r="S352" s="46">
        <f t="shared" si="83"/>
        <v>0.11501760328025244</v>
      </c>
      <c r="U352">
        <f t="shared" si="75"/>
        <v>0</v>
      </c>
      <c r="V352">
        <f t="shared" si="76"/>
        <v>25.3</v>
      </c>
      <c r="W352">
        <f t="shared" si="77"/>
        <v>7.0277777777777777</v>
      </c>
    </row>
    <row r="353" spans="2:23" x14ac:dyDescent="0.3">
      <c r="B353" s="29" t="s">
        <v>47</v>
      </c>
      <c r="C353" s="29">
        <v>345</v>
      </c>
      <c r="D353" s="29">
        <v>345</v>
      </c>
      <c r="E353" s="28">
        <v>25.5</v>
      </c>
      <c r="F353" s="45">
        <f t="shared" si="78"/>
        <v>7.083333333333333</v>
      </c>
      <c r="G353" s="46">
        <f t="shared" si="84"/>
        <v>0.15277777777777748</v>
      </c>
      <c r="H353" s="46">
        <f t="shared" si="85"/>
        <v>0.54999999999999893</v>
      </c>
      <c r="I353" s="46">
        <f>G353*'Input Data'!$B$7</f>
        <v>247.1104166666662</v>
      </c>
      <c r="J353" s="46">
        <f>IF(F353=0,0,'Input Data'!$B$11*'Input Data'!$B$7*9.81)</f>
        <v>103.13669925000001</v>
      </c>
      <c r="K353" s="46">
        <f>'Input Data'!$B$10*'Input Data'!$B$9*'Input Data'!$B$13*WLTC_class_3!F353^2</f>
        <v>36.540891872222225</v>
      </c>
      <c r="L353" s="46">
        <f t="shared" si="79"/>
        <v>386.78800778888842</v>
      </c>
      <c r="M353" s="46">
        <f t="shared" si="80"/>
        <v>2739.7483885046263</v>
      </c>
      <c r="N353" s="46">
        <f t="shared" si="86"/>
        <v>0.29625928912318839</v>
      </c>
      <c r="O353" s="46">
        <f t="shared" si="87"/>
        <v>0.16431086182893206</v>
      </c>
      <c r="P353" s="46" t="str">
        <f t="shared" si="81"/>
        <v/>
      </c>
      <c r="Q353" s="46"/>
      <c r="R353" s="46">
        <f t="shared" si="82"/>
        <v>5.0936367166968942E-2</v>
      </c>
      <c r="S353" s="46">
        <f t="shared" si="83"/>
        <v>0.11501760328025244</v>
      </c>
      <c r="U353">
        <f t="shared" si="75"/>
        <v>0</v>
      </c>
      <c r="V353">
        <f t="shared" si="76"/>
        <v>25.5</v>
      </c>
      <c r="W353">
        <f t="shared" si="77"/>
        <v>7.083333333333333</v>
      </c>
    </row>
    <row r="354" spans="2:23" x14ac:dyDescent="0.3">
      <c r="B354" s="29" t="s">
        <v>47</v>
      </c>
      <c r="C354" s="29">
        <v>346</v>
      </c>
      <c r="D354" s="29">
        <v>346</v>
      </c>
      <c r="E354" s="28">
        <v>26.4</v>
      </c>
      <c r="F354" s="45">
        <f t="shared" si="78"/>
        <v>7.333333333333333</v>
      </c>
      <c r="G354" s="46">
        <f t="shared" si="84"/>
        <v>0.15277777777777798</v>
      </c>
      <c r="H354" s="46">
        <f t="shared" si="85"/>
        <v>0.55000000000000071</v>
      </c>
      <c r="I354" s="46">
        <f>G354*'Input Data'!$B$7</f>
        <v>247.11041666666702</v>
      </c>
      <c r="J354" s="46">
        <f>IF(F354=0,0,'Input Data'!$B$11*'Input Data'!$B$7*9.81)</f>
        <v>103.13669925000001</v>
      </c>
      <c r="K354" s="46">
        <f>'Input Data'!$B$10*'Input Data'!$B$9*'Input Data'!$B$13*WLTC_class_3!F354^2</f>
        <v>39.165767011555559</v>
      </c>
      <c r="L354" s="46">
        <f t="shared" si="79"/>
        <v>389.41288292822259</v>
      </c>
      <c r="M354" s="46">
        <f t="shared" si="80"/>
        <v>2855.6944748069654</v>
      </c>
      <c r="N354" s="46">
        <f t="shared" si="86"/>
        <v>0.29705253758841255</v>
      </c>
      <c r="O354" s="46">
        <f t="shared" si="87"/>
        <v>0.16431086182893206</v>
      </c>
      <c r="P354" s="46" t="str">
        <f t="shared" si="81"/>
        <v/>
      </c>
      <c r="Q354" s="46"/>
      <c r="R354" s="46">
        <f t="shared" si="82"/>
        <v>5.0936367166968942E-2</v>
      </c>
      <c r="S354" s="46">
        <f t="shared" si="83"/>
        <v>0.11501760328025244</v>
      </c>
      <c r="U354">
        <f t="shared" si="75"/>
        <v>0</v>
      </c>
      <c r="V354">
        <f t="shared" si="76"/>
        <v>26.4</v>
      </c>
      <c r="W354">
        <f t="shared" si="77"/>
        <v>7.333333333333333</v>
      </c>
    </row>
    <row r="355" spans="2:23" x14ac:dyDescent="0.3">
      <c r="B355" s="29" t="s">
        <v>47</v>
      </c>
      <c r="C355" s="29">
        <v>347</v>
      </c>
      <c r="D355" s="29">
        <v>347</v>
      </c>
      <c r="E355" s="28">
        <v>26.6</v>
      </c>
      <c r="F355" s="45">
        <f t="shared" si="78"/>
        <v>7.3888888888888893</v>
      </c>
      <c r="G355" s="46">
        <f t="shared" si="84"/>
        <v>9.7222222222222612E-2</v>
      </c>
      <c r="H355" s="46">
        <f t="shared" si="85"/>
        <v>0.35000000000000142</v>
      </c>
      <c r="I355" s="46">
        <f>G355*'Input Data'!$B$7</f>
        <v>157.25208333333396</v>
      </c>
      <c r="J355" s="46">
        <f>IF(F355=0,0,'Input Data'!$B$11*'Input Data'!$B$7*9.81)</f>
        <v>103.13669925000001</v>
      </c>
      <c r="K355" s="46">
        <f>'Input Data'!$B$10*'Input Data'!$B$9*'Input Data'!$B$13*WLTC_class_3!F355^2</f>
        <v>39.761435529580261</v>
      </c>
      <c r="L355" s="46">
        <f t="shared" si="79"/>
        <v>300.15021811291422</v>
      </c>
      <c r="M355" s="46">
        <f t="shared" si="80"/>
        <v>2217.7766116120883</v>
      </c>
      <c r="N355" s="46">
        <f t="shared" si="86"/>
        <v>0.2976685866471937</v>
      </c>
      <c r="O355" s="46">
        <f t="shared" si="87"/>
        <v>0.16431086182893206</v>
      </c>
      <c r="P355" s="46" t="str">
        <f t="shared" si="81"/>
        <v/>
      </c>
      <c r="Q355" s="46"/>
      <c r="R355" s="46">
        <f t="shared" si="82"/>
        <v>5.0936367166968942E-2</v>
      </c>
      <c r="S355" s="46">
        <f t="shared" si="83"/>
        <v>0.11501760328025244</v>
      </c>
      <c r="U355">
        <f t="shared" si="75"/>
        <v>0</v>
      </c>
      <c r="V355">
        <f t="shared" si="76"/>
        <v>26.6</v>
      </c>
      <c r="W355">
        <f t="shared" si="77"/>
        <v>7.3888888888888893</v>
      </c>
    </row>
    <row r="356" spans="2:23" x14ac:dyDescent="0.3">
      <c r="B356" s="29" t="s">
        <v>47</v>
      </c>
      <c r="C356" s="29">
        <v>348</v>
      </c>
      <c r="D356" s="29">
        <v>348</v>
      </c>
      <c r="E356" s="28">
        <v>27.1</v>
      </c>
      <c r="F356" s="45">
        <f t="shared" si="78"/>
        <v>7.5277777777777777</v>
      </c>
      <c r="G356" s="46">
        <f t="shared" si="84"/>
        <v>0.15277777777777748</v>
      </c>
      <c r="H356" s="46">
        <f t="shared" si="85"/>
        <v>0.54999999999999893</v>
      </c>
      <c r="I356" s="46">
        <f>G356*'Input Data'!$B$7</f>
        <v>247.1104166666662</v>
      </c>
      <c r="J356" s="46">
        <f>IF(F356=0,0,'Input Data'!$B$11*'Input Data'!$B$7*9.81)</f>
        <v>103.13669925000001</v>
      </c>
      <c r="K356" s="46">
        <f>'Input Data'!$B$10*'Input Data'!$B$9*'Input Data'!$B$13*WLTC_class_3!F356^2</f>
        <v>41.27027512476544</v>
      </c>
      <c r="L356" s="46">
        <f t="shared" si="79"/>
        <v>391.51739104143161</v>
      </c>
      <c r="M356" s="46">
        <f t="shared" si="80"/>
        <v>2947.2559158952213</v>
      </c>
      <c r="N356" s="46">
        <f t="shared" si="86"/>
        <v>0.29848726884605348</v>
      </c>
      <c r="O356" s="46">
        <f t="shared" si="87"/>
        <v>0.16431086182893206</v>
      </c>
      <c r="P356" s="46" t="str">
        <f t="shared" si="81"/>
        <v/>
      </c>
      <c r="Q356" s="46"/>
      <c r="R356" s="46">
        <f t="shared" si="82"/>
        <v>5.0936367166968942E-2</v>
      </c>
      <c r="S356" s="46">
        <f t="shared" si="83"/>
        <v>0.11501760328025244</v>
      </c>
      <c r="U356">
        <f t="shared" si="75"/>
        <v>0</v>
      </c>
      <c r="V356">
        <f t="shared" si="76"/>
        <v>27.1</v>
      </c>
      <c r="W356">
        <f t="shared" si="77"/>
        <v>7.5277777777777777</v>
      </c>
    </row>
    <row r="357" spans="2:23" x14ac:dyDescent="0.3">
      <c r="B357" s="29" t="s">
        <v>47</v>
      </c>
      <c r="C357" s="29">
        <v>349</v>
      </c>
      <c r="D357" s="29">
        <v>349</v>
      </c>
      <c r="E357" s="28">
        <v>27.7</v>
      </c>
      <c r="F357" s="45">
        <f t="shared" si="78"/>
        <v>7.6944444444444446</v>
      </c>
      <c r="G357" s="46">
        <f t="shared" si="84"/>
        <v>0.1388888888888889</v>
      </c>
      <c r="H357" s="46">
        <f t="shared" si="85"/>
        <v>0.5</v>
      </c>
      <c r="I357" s="46">
        <f>G357*'Input Data'!$B$7</f>
        <v>224.64583333333334</v>
      </c>
      <c r="J357" s="46">
        <f>IF(F357=0,0,'Input Data'!$B$11*'Input Data'!$B$7*9.81)</f>
        <v>103.13669925000001</v>
      </c>
      <c r="K357" s="46">
        <f>'Input Data'!$B$10*'Input Data'!$B$9*'Input Data'!$B$13*WLTC_class_3!F357^2</f>
        <v>43.117971433506185</v>
      </c>
      <c r="L357" s="46">
        <f t="shared" si="79"/>
        <v>370.90050401683953</v>
      </c>
      <c r="M357" s="46">
        <f t="shared" si="80"/>
        <v>2853.8733225740152</v>
      </c>
      <c r="N357" s="46">
        <f t="shared" si="86"/>
        <v>0.29928001143565736</v>
      </c>
      <c r="O357" s="46">
        <f t="shared" si="87"/>
        <v>0.16431086182893206</v>
      </c>
      <c r="P357" s="46" t="str">
        <f t="shared" si="81"/>
        <v/>
      </c>
      <c r="Q357" s="46"/>
      <c r="R357" s="46">
        <f t="shared" si="82"/>
        <v>5.0936367166968942E-2</v>
      </c>
      <c r="S357" s="46">
        <f t="shared" si="83"/>
        <v>0.11501760328025244</v>
      </c>
      <c r="U357">
        <f t="shared" si="75"/>
        <v>0</v>
      </c>
      <c r="V357">
        <f t="shared" si="76"/>
        <v>27.7</v>
      </c>
      <c r="W357">
        <f t="shared" si="77"/>
        <v>7.6944444444444438</v>
      </c>
    </row>
    <row r="358" spans="2:23" x14ac:dyDescent="0.3">
      <c r="B358" s="29" t="s">
        <v>47</v>
      </c>
      <c r="C358" s="29">
        <v>350</v>
      </c>
      <c r="D358" s="29">
        <v>350</v>
      </c>
      <c r="E358" s="28">
        <v>28.1</v>
      </c>
      <c r="F358" s="45">
        <f t="shared" si="78"/>
        <v>7.8055555555555554</v>
      </c>
      <c r="G358" s="46">
        <f t="shared" si="84"/>
        <v>6.9444444444444448E-2</v>
      </c>
      <c r="H358" s="46">
        <f t="shared" si="85"/>
        <v>0.25</v>
      </c>
      <c r="I358" s="46">
        <f>G358*'Input Data'!$B$7</f>
        <v>112.32291666666667</v>
      </c>
      <c r="J358" s="46">
        <f>IF(F358=0,0,'Input Data'!$B$11*'Input Data'!$B$7*9.81)</f>
        <v>103.13669925000001</v>
      </c>
      <c r="K358" s="46">
        <f>'Input Data'!$B$10*'Input Data'!$B$9*'Input Data'!$B$13*WLTC_class_3!F358^2</f>
        <v>44.372247029950628</v>
      </c>
      <c r="L358" s="46">
        <f t="shared" si="79"/>
        <v>259.83186294661732</v>
      </c>
      <c r="M358" s="46">
        <f t="shared" si="80"/>
        <v>2028.1320413333185</v>
      </c>
      <c r="N358" s="46">
        <f t="shared" si="86"/>
        <v>0.29984338144713885</v>
      </c>
      <c r="O358" s="46">
        <f t="shared" si="87"/>
        <v>0.16431086182893206</v>
      </c>
      <c r="P358" s="46" t="str">
        <f t="shared" si="81"/>
        <v/>
      </c>
      <c r="Q358" s="46"/>
      <c r="R358" s="46">
        <f t="shared" si="82"/>
        <v>5.0936367166968942E-2</v>
      </c>
      <c r="S358" s="46">
        <f t="shared" si="83"/>
        <v>0.11501760328025244</v>
      </c>
      <c r="U358">
        <f t="shared" si="75"/>
        <v>0</v>
      </c>
      <c r="V358">
        <f t="shared" si="76"/>
        <v>28.1</v>
      </c>
      <c r="W358">
        <f t="shared" si="77"/>
        <v>7.8055555555555554</v>
      </c>
    </row>
    <row r="359" spans="2:23" x14ac:dyDescent="0.3">
      <c r="B359" s="29" t="s">
        <v>47</v>
      </c>
      <c r="C359" s="29">
        <v>351</v>
      </c>
      <c r="D359" s="29">
        <v>351</v>
      </c>
      <c r="E359" s="28">
        <v>28.2</v>
      </c>
      <c r="F359" s="45">
        <f t="shared" si="78"/>
        <v>7.833333333333333</v>
      </c>
      <c r="G359" s="46">
        <f t="shared" si="84"/>
        <v>0</v>
      </c>
      <c r="H359" s="46">
        <f t="shared" si="85"/>
        <v>0</v>
      </c>
      <c r="I359" s="46">
        <f>G359*'Input Data'!$B$7</f>
        <v>0</v>
      </c>
      <c r="J359" s="46">
        <f>IF(F359=0,0,'Input Data'!$B$11*'Input Data'!$B$7*9.81)</f>
        <v>103.13669925000001</v>
      </c>
      <c r="K359" s="46">
        <f>'Input Data'!$B$10*'Input Data'!$B$9*'Input Data'!$B$13*WLTC_class_3!F359^2</f>
        <v>44.688625686222231</v>
      </c>
      <c r="L359" s="46">
        <f t="shared" si="79"/>
        <v>147.82532493622224</v>
      </c>
      <c r="M359" s="46">
        <f t="shared" si="80"/>
        <v>1157.9650453337408</v>
      </c>
      <c r="N359" s="46">
        <f t="shared" si="86"/>
        <v>0.30016503840417602</v>
      </c>
      <c r="O359" s="46">
        <f t="shared" si="87"/>
        <v>0.16431086182893206</v>
      </c>
      <c r="P359" s="46" t="str">
        <f t="shared" si="81"/>
        <v/>
      </c>
      <c r="Q359" s="46"/>
      <c r="R359" s="46">
        <f t="shared" si="82"/>
        <v>5.0936367166968942E-2</v>
      </c>
      <c r="S359" s="46">
        <f t="shared" si="83"/>
        <v>0.11501760328025244</v>
      </c>
      <c r="U359">
        <f t="shared" si="75"/>
        <v>0</v>
      </c>
      <c r="V359">
        <f t="shared" si="76"/>
        <v>28.2</v>
      </c>
      <c r="W359">
        <f t="shared" si="77"/>
        <v>7.833333333333333</v>
      </c>
    </row>
    <row r="360" spans="2:23" x14ac:dyDescent="0.3">
      <c r="B360" s="29" t="s">
        <v>47</v>
      </c>
      <c r="C360" s="29">
        <v>352</v>
      </c>
      <c r="D360" s="29">
        <v>352</v>
      </c>
      <c r="E360" s="28">
        <v>28.1</v>
      </c>
      <c r="F360" s="45">
        <f t="shared" si="78"/>
        <v>7.8055555555555554</v>
      </c>
      <c r="G360" s="46">
        <f t="shared" si="84"/>
        <v>-2.7777777777777679E-2</v>
      </c>
      <c r="H360" s="46">
        <f t="shared" si="85"/>
        <v>-9.9999999999999645E-2</v>
      </c>
      <c r="I360" s="46">
        <f>G360*'Input Data'!$B$7</f>
        <v>-44.929166666666511</v>
      </c>
      <c r="J360" s="46">
        <f>IF(F360=0,0,'Input Data'!$B$11*'Input Data'!$B$7*9.81)</f>
        <v>103.13669925000001</v>
      </c>
      <c r="K360" s="46">
        <f>'Input Data'!$B$10*'Input Data'!$B$9*'Input Data'!$B$13*WLTC_class_3!F360^2</f>
        <v>44.372247029950628</v>
      </c>
      <c r="L360" s="46">
        <f t="shared" si="79"/>
        <v>102.57977961328413</v>
      </c>
      <c r="M360" s="46">
        <f t="shared" si="80"/>
        <v>800.6921686481345</v>
      </c>
      <c r="N360" s="46">
        <f t="shared" si="86"/>
        <v>0.30038745289546714</v>
      </c>
      <c r="O360" s="46">
        <f t="shared" si="87"/>
        <v>0.16431086182893206</v>
      </c>
      <c r="P360" s="46" t="str">
        <f t="shared" si="81"/>
        <v/>
      </c>
      <c r="Q360" s="46"/>
      <c r="R360" s="46">
        <f t="shared" si="82"/>
        <v>5.0936367166968942E-2</v>
      </c>
      <c r="S360" s="46">
        <f t="shared" si="83"/>
        <v>0.11501760328025244</v>
      </c>
      <c r="U360">
        <f t="shared" si="75"/>
        <v>0</v>
      </c>
      <c r="V360">
        <f t="shared" si="76"/>
        <v>28.1</v>
      </c>
      <c r="W360">
        <f t="shared" si="77"/>
        <v>7.8055555555555554</v>
      </c>
    </row>
    <row r="361" spans="2:23" x14ac:dyDescent="0.3">
      <c r="B361" s="29" t="s">
        <v>47</v>
      </c>
      <c r="C361" s="29">
        <v>353</v>
      </c>
      <c r="D361" s="29">
        <v>353</v>
      </c>
      <c r="E361" s="28">
        <v>28</v>
      </c>
      <c r="F361" s="45">
        <f t="shared" si="78"/>
        <v>7.7777777777777777</v>
      </c>
      <c r="G361" s="46">
        <f t="shared" si="84"/>
        <v>-2.7777777777778172E-2</v>
      </c>
      <c r="H361" s="46">
        <f t="shared" si="85"/>
        <v>-0.10000000000000142</v>
      </c>
      <c r="I361" s="46">
        <f>G361*'Input Data'!$B$7</f>
        <v>-44.929166666667307</v>
      </c>
      <c r="J361" s="46">
        <f>IF(F361=0,0,'Input Data'!$B$11*'Input Data'!$B$7*9.81)</f>
        <v>103.13669925000001</v>
      </c>
      <c r="K361" s="46">
        <f>'Input Data'!$B$10*'Input Data'!$B$9*'Input Data'!$B$13*WLTC_class_3!F361^2</f>
        <v>44.056992276543212</v>
      </c>
      <c r="L361" s="46">
        <f t="shared" si="79"/>
        <v>102.26452485987591</v>
      </c>
      <c r="M361" s="46">
        <f t="shared" si="80"/>
        <v>795.39074891014593</v>
      </c>
      <c r="N361" s="46">
        <f t="shared" si="86"/>
        <v>0.30060839477016443</v>
      </c>
      <c r="O361" s="46">
        <f t="shared" si="87"/>
        <v>0.16431086182893206</v>
      </c>
      <c r="P361" s="46" t="str">
        <f t="shared" si="81"/>
        <v/>
      </c>
      <c r="Q361" s="46"/>
      <c r="R361" s="46">
        <f t="shared" si="82"/>
        <v>5.0936367166968942E-2</v>
      </c>
      <c r="S361" s="46">
        <f t="shared" si="83"/>
        <v>0.11501760328025244</v>
      </c>
      <c r="U361">
        <f t="shared" si="75"/>
        <v>0</v>
      </c>
      <c r="V361">
        <f t="shared" si="76"/>
        <v>28</v>
      </c>
      <c r="W361">
        <f t="shared" si="77"/>
        <v>7.7777777777777777</v>
      </c>
    </row>
    <row r="362" spans="2:23" x14ac:dyDescent="0.3">
      <c r="B362" s="29" t="s">
        <v>47</v>
      </c>
      <c r="C362" s="29">
        <v>354</v>
      </c>
      <c r="D362" s="29">
        <v>354</v>
      </c>
      <c r="E362" s="28">
        <v>27.9</v>
      </c>
      <c r="F362" s="45">
        <f t="shared" si="78"/>
        <v>7.75</v>
      </c>
      <c r="G362" s="46">
        <f t="shared" si="84"/>
        <v>-1.3888888888889086E-2</v>
      </c>
      <c r="H362" s="46">
        <f t="shared" si="85"/>
        <v>-5.0000000000000711E-2</v>
      </c>
      <c r="I362" s="46">
        <f>G362*'Input Data'!$B$7</f>
        <v>-22.464583333333653</v>
      </c>
      <c r="J362" s="46">
        <f>IF(F362=0,0,'Input Data'!$B$11*'Input Data'!$B$7*9.81)</f>
        <v>103.13669925000001</v>
      </c>
      <c r="K362" s="46">
        <f>'Input Data'!$B$10*'Input Data'!$B$9*'Input Data'!$B$13*WLTC_class_3!F362^2</f>
        <v>43.742861426000012</v>
      </c>
      <c r="L362" s="46">
        <f t="shared" si="79"/>
        <v>124.41497734266636</v>
      </c>
      <c r="M362" s="46">
        <f t="shared" si="80"/>
        <v>964.21607440566436</v>
      </c>
      <c r="N362" s="46">
        <f t="shared" si="86"/>
        <v>0.30087623256861046</v>
      </c>
      <c r="O362" s="46">
        <f t="shared" si="87"/>
        <v>0.16431086182893206</v>
      </c>
      <c r="P362" s="46" t="str">
        <f t="shared" si="81"/>
        <v/>
      </c>
      <c r="Q362" s="46"/>
      <c r="R362" s="46">
        <f t="shared" si="82"/>
        <v>5.0936367166968942E-2</v>
      </c>
      <c r="S362" s="46">
        <f t="shared" si="83"/>
        <v>0.11501760328025244</v>
      </c>
      <c r="U362">
        <f t="shared" si="75"/>
        <v>0</v>
      </c>
      <c r="V362">
        <f t="shared" si="76"/>
        <v>27.9</v>
      </c>
      <c r="W362">
        <f t="shared" si="77"/>
        <v>7.7499999999999991</v>
      </c>
    </row>
    <row r="363" spans="2:23" x14ac:dyDescent="0.3">
      <c r="B363" s="29" t="s">
        <v>47</v>
      </c>
      <c r="C363" s="29">
        <v>355</v>
      </c>
      <c r="D363" s="29">
        <v>355</v>
      </c>
      <c r="E363" s="28">
        <v>27.9</v>
      </c>
      <c r="F363" s="45">
        <f t="shared" si="78"/>
        <v>7.75</v>
      </c>
      <c r="G363" s="46">
        <f t="shared" si="84"/>
        <v>2.7777777777778172E-2</v>
      </c>
      <c r="H363" s="46">
        <f t="shared" si="85"/>
        <v>0.10000000000000142</v>
      </c>
      <c r="I363" s="46">
        <f>G363*'Input Data'!$B$7</f>
        <v>44.929166666667307</v>
      </c>
      <c r="J363" s="46">
        <f>IF(F363=0,0,'Input Data'!$B$11*'Input Data'!$B$7*9.81)</f>
        <v>103.13669925000001</v>
      </c>
      <c r="K363" s="46">
        <f>'Input Data'!$B$10*'Input Data'!$B$9*'Input Data'!$B$13*WLTC_class_3!F363^2</f>
        <v>43.742861426000012</v>
      </c>
      <c r="L363" s="46">
        <f t="shared" si="79"/>
        <v>191.80872734266734</v>
      </c>
      <c r="M363" s="46">
        <f t="shared" si="80"/>
        <v>1486.5176369056719</v>
      </c>
      <c r="N363" s="46">
        <f t="shared" si="86"/>
        <v>0.30128915413441759</v>
      </c>
      <c r="O363" s="46">
        <f t="shared" si="87"/>
        <v>0.16431086182893206</v>
      </c>
      <c r="P363" s="46" t="str">
        <f t="shared" si="81"/>
        <v/>
      </c>
      <c r="Q363" s="46"/>
      <c r="R363" s="46">
        <f t="shared" si="82"/>
        <v>5.0936367166968942E-2</v>
      </c>
      <c r="S363" s="46">
        <f t="shared" si="83"/>
        <v>0.11501760328025244</v>
      </c>
      <c r="U363">
        <f t="shared" si="75"/>
        <v>0</v>
      </c>
      <c r="V363">
        <f t="shared" si="76"/>
        <v>27.9</v>
      </c>
      <c r="W363">
        <f t="shared" si="77"/>
        <v>7.7499999999999991</v>
      </c>
    </row>
    <row r="364" spans="2:23" x14ac:dyDescent="0.3">
      <c r="B364" s="29" t="s">
        <v>47</v>
      </c>
      <c r="C364" s="29">
        <v>356</v>
      </c>
      <c r="D364" s="29">
        <v>356</v>
      </c>
      <c r="E364" s="28">
        <v>28.1</v>
      </c>
      <c r="F364" s="45">
        <f t="shared" si="78"/>
        <v>7.8055555555555554</v>
      </c>
      <c r="G364" s="46">
        <f t="shared" si="84"/>
        <v>4.1666666666666761E-2</v>
      </c>
      <c r="H364" s="46">
        <f t="shared" si="85"/>
        <v>0.15000000000000036</v>
      </c>
      <c r="I364" s="46">
        <f>G364*'Input Data'!$B$7</f>
        <v>67.393750000000153</v>
      </c>
      <c r="J364" s="46">
        <f>IF(F364=0,0,'Input Data'!$B$11*'Input Data'!$B$7*9.81)</f>
        <v>103.13669925000001</v>
      </c>
      <c r="K364" s="46">
        <f>'Input Data'!$B$10*'Input Data'!$B$9*'Input Data'!$B$13*WLTC_class_3!F364^2</f>
        <v>44.372247029950628</v>
      </c>
      <c r="L364" s="46">
        <f t="shared" si="79"/>
        <v>214.90269627995082</v>
      </c>
      <c r="M364" s="46">
        <f t="shared" si="80"/>
        <v>1677.4349348518383</v>
      </c>
      <c r="N364" s="46">
        <f t="shared" si="86"/>
        <v>0.30175510828298757</v>
      </c>
      <c r="O364" s="46">
        <f t="shared" si="87"/>
        <v>0.16431086182893206</v>
      </c>
      <c r="P364" s="46" t="str">
        <f t="shared" si="81"/>
        <v/>
      </c>
      <c r="Q364" s="46"/>
      <c r="R364" s="46">
        <f t="shared" si="82"/>
        <v>5.0936367166968942E-2</v>
      </c>
      <c r="S364" s="46">
        <f t="shared" si="83"/>
        <v>0.11501760328025244</v>
      </c>
      <c r="U364">
        <f t="shared" si="75"/>
        <v>0</v>
      </c>
      <c r="V364">
        <f t="shared" si="76"/>
        <v>28.1</v>
      </c>
      <c r="W364">
        <f t="shared" si="77"/>
        <v>7.8055555555555554</v>
      </c>
    </row>
    <row r="365" spans="2:23" x14ac:dyDescent="0.3">
      <c r="B365" s="29" t="s">
        <v>47</v>
      </c>
      <c r="C365" s="29">
        <v>357</v>
      </c>
      <c r="D365" s="29">
        <v>357</v>
      </c>
      <c r="E365" s="28">
        <v>28.2</v>
      </c>
      <c r="F365" s="45">
        <f t="shared" si="78"/>
        <v>7.833333333333333</v>
      </c>
      <c r="G365" s="46">
        <f t="shared" si="84"/>
        <v>-1.3888888888889086E-2</v>
      </c>
      <c r="H365" s="46">
        <f t="shared" si="85"/>
        <v>-5.0000000000000711E-2</v>
      </c>
      <c r="I365" s="46">
        <f>G365*'Input Data'!$B$7</f>
        <v>-22.464583333333653</v>
      </c>
      <c r="J365" s="46">
        <f>IF(F365=0,0,'Input Data'!$B$11*'Input Data'!$B$7*9.81)</f>
        <v>103.13669925000001</v>
      </c>
      <c r="K365" s="46">
        <f>'Input Data'!$B$10*'Input Data'!$B$9*'Input Data'!$B$13*WLTC_class_3!F365^2</f>
        <v>44.688625686222231</v>
      </c>
      <c r="L365" s="46">
        <f t="shared" si="79"/>
        <v>125.3607416028886</v>
      </c>
      <c r="M365" s="46">
        <f t="shared" si="80"/>
        <v>981.99247588929393</v>
      </c>
      <c r="N365" s="46">
        <f t="shared" si="86"/>
        <v>0.3020278839707346</v>
      </c>
      <c r="O365" s="46">
        <f t="shared" si="87"/>
        <v>0.16431086182893206</v>
      </c>
      <c r="P365" s="46" t="str">
        <f t="shared" si="81"/>
        <v/>
      </c>
      <c r="Q365" s="46"/>
      <c r="R365" s="46">
        <f t="shared" si="82"/>
        <v>5.0936367166968942E-2</v>
      </c>
      <c r="S365" s="46">
        <f t="shared" si="83"/>
        <v>0.11501760328025244</v>
      </c>
      <c r="U365">
        <f t="shared" si="75"/>
        <v>0</v>
      </c>
      <c r="V365">
        <f t="shared" si="76"/>
        <v>28.2</v>
      </c>
      <c r="W365">
        <f t="shared" si="77"/>
        <v>7.833333333333333</v>
      </c>
    </row>
    <row r="366" spans="2:23" x14ac:dyDescent="0.3">
      <c r="B366" s="29" t="s">
        <v>47</v>
      </c>
      <c r="C366" s="29">
        <v>358</v>
      </c>
      <c r="D366" s="29">
        <v>358</v>
      </c>
      <c r="E366" s="28">
        <v>28</v>
      </c>
      <c r="F366" s="45">
        <f t="shared" si="78"/>
        <v>7.7777777777777777</v>
      </c>
      <c r="G366" s="46">
        <f t="shared" si="84"/>
        <v>-0.18055555555555566</v>
      </c>
      <c r="H366" s="46">
        <f t="shared" si="85"/>
        <v>-0.65000000000000036</v>
      </c>
      <c r="I366" s="46">
        <f>G366*'Input Data'!$B$7</f>
        <v>-292.0395833333335</v>
      </c>
      <c r="J366" s="46">
        <f>IF(F366=0,0,'Input Data'!$B$11*'Input Data'!$B$7*9.81)</f>
        <v>103.13669925000001</v>
      </c>
      <c r="K366" s="46">
        <f>'Input Data'!$B$10*'Input Data'!$B$9*'Input Data'!$B$13*WLTC_class_3!F366^2</f>
        <v>44.056992276543212</v>
      </c>
      <c r="L366" s="46">
        <f t="shared" si="79"/>
        <v>-144.84589180679029</v>
      </c>
      <c r="M366" s="46">
        <f t="shared" si="80"/>
        <v>-1126.5791584972578</v>
      </c>
      <c r="N366" s="46">
        <f t="shared" si="86"/>
        <v>0.3020278839707346</v>
      </c>
      <c r="O366" s="46">
        <f t="shared" si="87"/>
        <v>0.16462380048407019</v>
      </c>
      <c r="P366" s="46">
        <f t="shared" si="81"/>
        <v>-1126.5791584972578</v>
      </c>
      <c r="Q366" s="46">
        <f>-P366/1000/3600</f>
        <v>3.1293865513812714E-4</v>
      </c>
      <c r="R366" s="46">
        <f t="shared" si="82"/>
        <v>5.1033378150061759E-2</v>
      </c>
      <c r="S366" s="46">
        <f t="shared" si="83"/>
        <v>0.11523666033884912</v>
      </c>
      <c r="U366">
        <f t="shared" si="75"/>
        <v>0</v>
      </c>
      <c r="V366">
        <f t="shared" si="76"/>
        <v>28</v>
      </c>
      <c r="W366">
        <f t="shared" si="77"/>
        <v>7.7777777777777777</v>
      </c>
    </row>
    <row r="367" spans="2:23" x14ac:dyDescent="0.3">
      <c r="B367" s="29" t="s">
        <v>47</v>
      </c>
      <c r="C367" s="29">
        <v>359</v>
      </c>
      <c r="D367" s="29">
        <v>359</v>
      </c>
      <c r="E367" s="28">
        <v>26.9</v>
      </c>
      <c r="F367" s="45">
        <f t="shared" si="78"/>
        <v>7.4722222222222223</v>
      </c>
      <c r="G367" s="46">
        <f t="shared" si="84"/>
        <v>-0.41666666666666663</v>
      </c>
      <c r="H367" s="46">
        <f t="shared" si="85"/>
        <v>-1.5</v>
      </c>
      <c r="I367" s="46">
        <f>G367*'Input Data'!$B$7</f>
        <v>-673.9375</v>
      </c>
      <c r="J367" s="46">
        <f>IF(F367=0,0,'Input Data'!$B$11*'Input Data'!$B$7*9.81)</f>
        <v>103.13669925000001</v>
      </c>
      <c r="K367" s="46">
        <f>'Input Data'!$B$10*'Input Data'!$B$9*'Input Data'!$B$13*WLTC_class_3!F367^2</f>
        <v>40.663367578098779</v>
      </c>
      <c r="L367" s="46">
        <f t="shared" si="79"/>
        <v>-530.13743317190119</v>
      </c>
      <c r="M367" s="46">
        <f t="shared" si="80"/>
        <v>-3961.3047089789284</v>
      </c>
      <c r="N367" s="46">
        <f t="shared" si="86"/>
        <v>0.3020278839707346</v>
      </c>
      <c r="O367" s="46">
        <f t="shared" si="87"/>
        <v>0.165724162903231</v>
      </c>
      <c r="P367" s="46">
        <f t="shared" si="81"/>
        <v>-3961.3047089789284</v>
      </c>
      <c r="Q367" s="46">
        <f>-P367/1000/3600+Q366</f>
        <v>1.4133010742989405E-3</v>
      </c>
      <c r="R367" s="46">
        <f t="shared" si="82"/>
        <v>5.1374490500001611E-2</v>
      </c>
      <c r="S367" s="46">
        <f t="shared" si="83"/>
        <v>0.1160069140322617</v>
      </c>
      <c r="U367">
        <f t="shared" si="75"/>
        <v>0</v>
      </c>
      <c r="V367">
        <f t="shared" si="76"/>
        <v>26.9</v>
      </c>
      <c r="W367">
        <f t="shared" si="77"/>
        <v>7.4722222222222214</v>
      </c>
    </row>
    <row r="368" spans="2:23" x14ac:dyDescent="0.3">
      <c r="B368" s="29" t="s">
        <v>47</v>
      </c>
      <c r="C368" s="29">
        <v>360</v>
      </c>
      <c r="D368" s="29">
        <v>360</v>
      </c>
      <c r="E368" s="28">
        <v>25</v>
      </c>
      <c r="F368" s="45">
        <f t="shared" si="78"/>
        <v>6.9444444444444446</v>
      </c>
      <c r="G368" s="46">
        <f t="shared" si="84"/>
        <v>-0.51388888888888873</v>
      </c>
      <c r="H368" s="46">
        <f t="shared" si="85"/>
        <v>-1.8499999999999996</v>
      </c>
      <c r="I368" s="46">
        <f>G368*'Input Data'!$B$7</f>
        <v>-831.18958333333308</v>
      </c>
      <c r="J368" s="46">
        <f>IF(F368=0,0,'Input Data'!$B$11*'Input Data'!$B$7*9.81)</f>
        <v>103.13669925000001</v>
      </c>
      <c r="K368" s="46">
        <f>'Input Data'!$B$10*'Input Data'!$B$9*'Input Data'!$B$13*WLTC_class_3!F368^2</f>
        <v>35.121964506172851</v>
      </c>
      <c r="L368" s="46">
        <f t="shared" si="79"/>
        <v>-692.93091957716024</v>
      </c>
      <c r="M368" s="46">
        <f t="shared" si="80"/>
        <v>-4812.0202748413903</v>
      </c>
      <c r="N368" s="46">
        <f t="shared" si="86"/>
        <v>0.3020278839707346</v>
      </c>
      <c r="O368" s="46">
        <f t="shared" si="87"/>
        <v>0.16706083520179804</v>
      </c>
      <c r="P368" s="46">
        <f t="shared" si="81"/>
        <v>-4812.0202748413903</v>
      </c>
      <c r="Q368" s="46">
        <f t="shared" ref="Q368:Q371" si="89">-P368/1000/3600+Q367</f>
        <v>2.7499733728659935E-3</v>
      </c>
      <c r="R368" s="46">
        <f t="shared" si="82"/>
        <v>5.1788858912557391E-2</v>
      </c>
      <c r="S368" s="46">
        <f t="shared" si="83"/>
        <v>0.11694258464125862</v>
      </c>
      <c r="U368">
        <f t="shared" si="75"/>
        <v>0</v>
      </c>
      <c r="V368">
        <f t="shared" si="76"/>
        <v>25</v>
      </c>
      <c r="W368">
        <f t="shared" si="77"/>
        <v>6.9444444444444446</v>
      </c>
    </row>
    <row r="369" spans="2:23" x14ac:dyDescent="0.3">
      <c r="B369" s="29" t="s">
        <v>47</v>
      </c>
      <c r="C369" s="29">
        <v>361</v>
      </c>
      <c r="D369" s="29">
        <v>361</v>
      </c>
      <c r="E369" s="28">
        <v>23.2</v>
      </c>
      <c r="F369" s="45">
        <f t="shared" si="78"/>
        <v>6.4444444444444446</v>
      </c>
      <c r="G369" s="46">
        <f t="shared" si="84"/>
        <v>-0.43055555555555575</v>
      </c>
      <c r="H369" s="46">
        <f t="shared" si="85"/>
        <v>-1.5500000000000007</v>
      </c>
      <c r="I369" s="46">
        <f>G369*'Input Data'!$B$7</f>
        <v>-696.40208333333362</v>
      </c>
      <c r="J369" s="46">
        <f>IF(F369=0,0,'Input Data'!$B$11*'Input Data'!$B$7*9.81)</f>
        <v>103.13669925000001</v>
      </c>
      <c r="K369" s="46">
        <f>'Input Data'!$B$10*'Input Data'!$B$9*'Input Data'!$B$13*WLTC_class_3!F369^2</f>
        <v>30.246473881283958</v>
      </c>
      <c r="L369" s="46">
        <f t="shared" si="79"/>
        <v>-563.01891020204971</v>
      </c>
      <c r="M369" s="46">
        <f t="shared" si="80"/>
        <v>-3628.3440879687651</v>
      </c>
      <c r="N369" s="46">
        <f t="shared" si="86"/>
        <v>0.3020278839707346</v>
      </c>
      <c r="O369" s="46">
        <f t="shared" si="87"/>
        <v>0.16806870855956715</v>
      </c>
      <c r="P369" s="46">
        <f t="shared" si="81"/>
        <v>-3628.3440879687651</v>
      </c>
      <c r="Q369" s="46">
        <f t="shared" si="89"/>
        <v>3.7578467306350945E-3</v>
      </c>
      <c r="R369" s="46">
        <f t="shared" si="82"/>
        <v>5.210129965346582E-2</v>
      </c>
      <c r="S369" s="46">
        <f t="shared" si="83"/>
        <v>0.117648095991697</v>
      </c>
      <c r="U369">
        <f t="shared" si="75"/>
        <v>0</v>
      </c>
      <c r="V369">
        <f t="shared" si="76"/>
        <v>23.2</v>
      </c>
      <c r="W369">
        <f t="shared" si="77"/>
        <v>6.4444444444444438</v>
      </c>
    </row>
    <row r="370" spans="2:23" x14ac:dyDescent="0.3">
      <c r="B370" s="29" t="s">
        <v>47</v>
      </c>
      <c r="C370" s="29">
        <v>362</v>
      </c>
      <c r="D370" s="29">
        <v>362</v>
      </c>
      <c r="E370" s="28">
        <v>21.9</v>
      </c>
      <c r="F370" s="45">
        <f t="shared" si="78"/>
        <v>6.083333333333333</v>
      </c>
      <c r="G370" s="46">
        <f t="shared" si="84"/>
        <v>-0.29166666666666635</v>
      </c>
      <c r="H370" s="46">
        <f t="shared" si="85"/>
        <v>-1.0499999999999989</v>
      </c>
      <c r="I370" s="46">
        <f>G370*'Input Data'!$B$7</f>
        <v>-471.75624999999951</v>
      </c>
      <c r="J370" s="46">
        <f>IF(F370=0,0,'Input Data'!$B$11*'Input Data'!$B$7*9.81)</f>
        <v>103.13669925000001</v>
      </c>
      <c r="K370" s="46">
        <f>'Input Data'!$B$10*'Input Data'!$B$9*'Input Data'!$B$13*WLTC_class_3!F370^2</f>
        <v>26.951752634888894</v>
      </c>
      <c r="L370" s="46">
        <f t="shared" si="79"/>
        <v>-341.6677981151106</v>
      </c>
      <c r="M370" s="46">
        <f t="shared" si="80"/>
        <v>-2078.4791052002561</v>
      </c>
      <c r="N370" s="46">
        <f t="shared" si="86"/>
        <v>0.3020278839707346</v>
      </c>
      <c r="O370" s="46">
        <f t="shared" si="87"/>
        <v>0.16864606386656722</v>
      </c>
      <c r="P370" s="46">
        <f t="shared" si="81"/>
        <v>-2078.4791052002561</v>
      </c>
      <c r="Q370" s="46">
        <f t="shared" si="89"/>
        <v>4.3352020376351656E-3</v>
      </c>
      <c r="R370" s="46">
        <f t="shared" si="82"/>
        <v>5.2280279798635837E-2</v>
      </c>
      <c r="S370" s="46">
        <f t="shared" si="83"/>
        <v>0.11805224470659705</v>
      </c>
      <c r="U370">
        <f t="shared" si="75"/>
        <v>0</v>
      </c>
      <c r="V370">
        <f t="shared" si="76"/>
        <v>21.9</v>
      </c>
      <c r="W370">
        <f t="shared" si="77"/>
        <v>6.083333333333333</v>
      </c>
    </row>
    <row r="371" spans="2:23" x14ac:dyDescent="0.3">
      <c r="B371" s="29" t="s">
        <v>47</v>
      </c>
      <c r="C371" s="29">
        <v>363</v>
      </c>
      <c r="D371" s="29">
        <v>363</v>
      </c>
      <c r="E371" s="28">
        <v>21.1</v>
      </c>
      <c r="F371" s="45">
        <f t="shared" si="78"/>
        <v>5.8611111111111107</v>
      </c>
      <c r="G371" s="46">
        <f t="shared" si="84"/>
        <v>-0.16666666666666657</v>
      </c>
      <c r="H371" s="46">
        <f t="shared" si="85"/>
        <v>-0.59999999999999964</v>
      </c>
      <c r="I371" s="46">
        <f>G371*'Input Data'!$B$7</f>
        <v>-269.57499999999987</v>
      </c>
      <c r="J371" s="46">
        <f>IF(F371=0,0,'Input Data'!$B$11*'Input Data'!$B$7*9.81)</f>
        <v>103.13669925000001</v>
      </c>
      <c r="K371" s="46">
        <f>'Input Data'!$B$10*'Input Data'!$B$9*'Input Data'!$B$13*WLTC_class_3!F371^2</f>
        <v>25.018639708469138</v>
      </c>
      <c r="L371" s="46">
        <f t="shared" si="79"/>
        <v>-141.41966104153073</v>
      </c>
      <c r="M371" s="46">
        <f t="shared" si="80"/>
        <v>-828.87634666008285</v>
      </c>
      <c r="N371" s="46">
        <f t="shared" si="86"/>
        <v>0.3020278839707346</v>
      </c>
      <c r="O371" s="46">
        <f t="shared" si="87"/>
        <v>0.16887630729619502</v>
      </c>
      <c r="P371" s="46">
        <f t="shared" si="81"/>
        <v>-828.87634666008285</v>
      </c>
      <c r="Q371" s="46">
        <f t="shared" si="89"/>
        <v>4.5654454672629666E-3</v>
      </c>
      <c r="R371" s="46">
        <f t="shared" si="82"/>
        <v>5.2351655261820458E-2</v>
      </c>
      <c r="S371" s="46">
        <f t="shared" si="83"/>
        <v>0.1182134151073365</v>
      </c>
      <c r="U371">
        <f t="shared" si="75"/>
        <v>0</v>
      </c>
      <c r="V371">
        <f t="shared" si="76"/>
        <v>21.1</v>
      </c>
      <c r="W371">
        <f t="shared" si="77"/>
        <v>5.8611111111111116</v>
      </c>
    </row>
    <row r="372" spans="2:23" x14ac:dyDescent="0.3">
      <c r="B372" s="29" t="s">
        <v>47</v>
      </c>
      <c r="C372" s="29">
        <v>364</v>
      </c>
      <c r="D372" s="29">
        <v>364</v>
      </c>
      <c r="E372" s="28">
        <v>20.7</v>
      </c>
      <c r="F372" s="45">
        <f t="shared" si="78"/>
        <v>5.75</v>
      </c>
      <c r="G372" s="46">
        <f t="shared" si="84"/>
        <v>-5.5555555555555851E-2</v>
      </c>
      <c r="H372" s="46">
        <f t="shared" si="85"/>
        <v>-0.20000000000000107</v>
      </c>
      <c r="I372" s="46">
        <f>G372*'Input Data'!$B$7</f>
        <v>-89.858333333333817</v>
      </c>
      <c r="J372" s="46">
        <f>IF(F372=0,0,'Input Data'!$B$11*'Input Data'!$B$7*9.81)</f>
        <v>103.13669925000001</v>
      </c>
      <c r="K372" s="46">
        <f>'Input Data'!$B$10*'Input Data'!$B$9*'Input Data'!$B$13*WLTC_class_3!F372^2</f>
        <v>24.079056914000006</v>
      </c>
      <c r="L372" s="46">
        <f t="shared" si="79"/>
        <v>37.357422830666195</v>
      </c>
      <c r="M372" s="46">
        <f t="shared" si="80"/>
        <v>214.80518127633061</v>
      </c>
      <c r="N372" s="46">
        <f t="shared" si="86"/>
        <v>0.30208755207664467</v>
      </c>
      <c r="O372" s="46">
        <f t="shared" si="87"/>
        <v>0.16887630729619502</v>
      </c>
      <c r="P372" s="46" t="str">
        <f t="shared" si="81"/>
        <v/>
      </c>
      <c r="Q372" s="46"/>
      <c r="R372" s="46">
        <f t="shared" si="82"/>
        <v>5.2351655261820458E-2</v>
      </c>
      <c r="S372" s="46">
        <f t="shared" si="83"/>
        <v>0.1182134151073365</v>
      </c>
      <c r="U372">
        <f t="shared" si="75"/>
        <v>0</v>
      </c>
      <c r="V372">
        <f t="shared" si="76"/>
        <v>20.7</v>
      </c>
      <c r="W372">
        <f t="shared" si="77"/>
        <v>5.75</v>
      </c>
    </row>
    <row r="373" spans="2:23" x14ac:dyDescent="0.3">
      <c r="B373" s="29" t="s">
        <v>47</v>
      </c>
      <c r="C373" s="29">
        <v>365</v>
      </c>
      <c r="D373" s="29">
        <v>365</v>
      </c>
      <c r="E373" s="28">
        <v>20.7</v>
      </c>
      <c r="F373" s="45">
        <f t="shared" si="78"/>
        <v>5.75</v>
      </c>
      <c r="G373" s="46">
        <f t="shared" si="84"/>
        <v>1.3888888888889086E-2</v>
      </c>
      <c r="H373" s="46">
        <f t="shared" si="85"/>
        <v>5.0000000000000711E-2</v>
      </c>
      <c r="I373" s="46">
        <f>G373*'Input Data'!$B$7</f>
        <v>22.464583333333653</v>
      </c>
      <c r="J373" s="46">
        <f>IF(F373=0,0,'Input Data'!$B$11*'Input Data'!$B$7*9.81)</f>
        <v>103.13669925000001</v>
      </c>
      <c r="K373" s="46">
        <f>'Input Data'!$B$10*'Input Data'!$B$9*'Input Data'!$B$13*WLTC_class_3!F373^2</f>
        <v>24.079056914000006</v>
      </c>
      <c r="L373" s="46">
        <f t="shared" si="79"/>
        <v>149.68033949733365</v>
      </c>
      <c r="M373" s="46">
        <f t="shared" si="80"/>
        <v>860.6619521096685</v>
      </c>
      <c r="N373" s="46">
        <f t="shared" si="86"/>
        <v>0.30232662484111961</v>
      </c>
      <c r="O373" s="46">
        <f t="shared" si="87"/>
        <v>0.16887630729619502</v>
      </c>
      <c r="P373" s="46" t="str">
        <f t="shared" si="81"/>
        <v/>
      </c>
      <c r="Q373" s="46"/>
      <c r="R373" s="46">
        <f t="shared" si="82"/>
        <v>5.2351655261820458E-2</v>
      </c>
      <c r="S373" s="46">
        <f t="shared" si="83"/>
        <v>0.1182134151073365</v>
      </c>
      <c r="U373">
        <f t="shared" si="75"/>
        <v>0</v>
      </c>
      <c r="V373">
        <f t="shared" si="76"/>
        <v>20.7</v>
      </c>
      <c r="W373">
        <f t="shared" si="77"/>
        <v>5.75</v>
      </c>
    </row>
    <row r="374" spans="2:23" x14ac:dyDescent="0.3">
      <c r="B374" s="29" t="s">
        <v>47</v>
      </c>
      <c r="C374" s="29">
        <v>366</v>
      </c>
      <c r="D374" s="29">
        <v>366</v>
      </c>
      <c r="E374" s="28">
        <v>20.8</v>
      </c>
      <c r="F374" s="45">
        <f t="shared" si="78"/>
        <v>5.7777777777777777</v>
      </c>
      <c r="G374" s="46">
        <f t="shared" si="84"/>
        <v>6.9444444444444448E-2</v>
      </c>
      <c r="H374" s="46">
        <f t="shared" si="85"/>
        <v>0.25</v>
      </c>
      <c r="I374" s="46">
        <f>G374*'Input Data'!$B$7</f>
        <v>112.32291666666667</v>
      </c>
      <c r="J374" s="46">
        <f>IF(F374=0,0,'Input Data'!$B$11*'Input Data'!$B$7*9.81)</f>
        <v>103.13669925000001</v>
      </c>
      <c r="K374" s="46">
        <f>'Input Data'!$B$10*'Input Data'!$B$9*'Input Data'!$B$13*WLTC_class_3!F374^2</f>
        <v>24.312266758320991</v>
      </c>
      <c r="L374" s="46">
        <f t="shared" si="79"/>
        <v>239.77188267498767</v>
      </c>
      <c r="M374" s="46">
        <f t="shared" si="80"/>
        <v>1385.3486554554843</v>
      </c>
      <c r="N374" s="46">
        <f t="shared" si="86"/>
        <v>0.30271144391207944</v>
      </c>
      <c r="O374" s="46">
        <f t="shared" si="87"/>
        <v>0.16887630729619502</v>
      </c>
      <c r="P374" s="46" t="str">
        <f t="shared" si="81"/>
        <v/>
      </c>
      <c r="Q374" s="46"/>
      <c r="R374" s="46">
        <f t="shared" si="82"/>
        <v>5.2351655261820458E-2</v>
      </c>
      <c r="S374" s="46">
        <f t="shared" si="83"/>
        <v>0.1182134151073365</v>
      </c>
      <c r="U374">
        <f t="shared" si="75"/>
        <v>0</v>
      </c>
      <c r="V374">
        <f t="shared" si="76"/>
        <v>20.8</v>
      </c>
      <c r="W374">
        <f t="shared" si="77"/>
        <v>5.7777777777777777</v>
      </c>
    </row>
    <row r="375" spans="2:23" x14ac:dyDescent="0.3">
      <c r="B375" s="29" t="s">
        <v>47</v>
      </c>
      <c r="C375" s="29">
        <v>367</v>
      </c>
      <c r="D375" s="29">
        <v>367</v>
      </c>
      <c r="E375" s="28">
        <v>21.2</v>
      </c>
      <c r="F375" s="45">
        <f t="shared" si="78"/>
        <v>5.8888888888888893</v>
      </c>
      <c r="G375" s="46">
        <f t="shared" si="84"/>
        <v>0.18055555555555566</v>
      </c>
      <c r="H375" s="46">
        <f t="shared" si="85"/>
        <v>0.65000000000000036</v>
      </c>
      <c r="I375" s="46">
        <f>G375*'Input Data'!$B$7</f>
        <v>292.0395833333335</v>
      </c>
      <c r="J375" s="46">
        <f>IF(F375=0,0,'Input Data'!$B$11*'Input Data'!$B$7*9.81)</f>
        <v>103.13669925000001</v>
      </c>
      <c r="K375" s="46">
        <f>'Input Data'!$B$10*'Input Data'!$B$9*'Input Data'!$B$13*WLTC_class_3!F375^2</f>
        <v>25.256345164246923</v>
      </c>
      <c r="L375" s="46">
        <f t="shared" si="79"/>
        <v>420.4326277475804</v>
      </c>
      <c r="M375" s="46">
        <f t="shared" si="80"/>
        <v>2475.8810300690848</v>
      </c>
      <c r="N375" s="46">
        <f t="shared" si="86"/>
        <v>0.30339918864265419</v>
      </c>
      <c r="O375" s="46">
        <f t="shared" si="87"/>
        <v>0.16887630729619502</v>
      </c>
      <c r="P375" s="46" t="str">
        <f t="shared" si="81"/>
        <v/>
      </c>
      <c r="Q375" s="46"/>
      <c r="R375" s="46">
        <f t="shared" si="82"/>
        <v>5.2351655261820458E-2</v>
      </c>
      <c r="S375" s="46">
        <f t="shared" si="83"/>
        <v>0.1182134151073365</v>
      </c>
      <c r="U375">
        <f t="shared" si="75"/>
        <v>0</v>
      </c>
      <c r="V375">
        <f t="shared" si="76"/>
        <v>21.2</v>
      </c>
      <c r="W375">
        <f t="shared" si="77"/>
        <v>5.8888888888888884</v>
      </c>
    </row>
    <row r="376" spans="2:23" x14ac:dyDescent="0.3">
      <c r="B376" s="29" t="s">
        <v>47</v>
      </c>
      <c r="C376" s="29">
        <v>368</v>
      </c>
      <c r="D376" s="29">
        <v>368</v>
      </c>
      <c r="E376" s="28">
        <v>22.1</v>
      </c>
      <c r="F376" s="45">
        <f t="shared" si="78"/>
        <v>6.1388888888888893</v>
      </c>
      <c r="G376" s="46">
        <f t="shared" si="84"/>
        <v>0.31944444444444453</v>
      </c>
      <c r="H376" s="46">
        <f t="shared" si="85"/>
        <v>1.1500000000000004</v>
      </c>
      <c r="I376" s="46">
        <f>G376*'Input Data'!$B$7</f>
        <v>516.68541666666681</v>
      </c>
      <c r="J376" s="46">
        <f>IF(F376=0,0,'Input Data'!$B$11*'Input Data'!$B$7*9.81)</f>
        <v>103.13669925000001</v>
      </c>
      <c r="K376" s="46">
        <f>'Input Data'!$B$10*'Input Data'!$B$9*'Input Data'!$B$13*WLTC_class_3!F376^2</f>
        <v>27.446269895135813</v>
      </c>
      <c r="L376" s="46">
        <f t="shared" si="79"/>
        <v>647.26838581180266</v>
      </c>
      <c r="M376" s="46">
        <f t="shared" si="80"/>
        <v>3973.5087017891219</v>
      </c>
      <c r="N376" s="46">
        <f t="shared" si="86"/>
        <v>0.30450294105981784</v>
      </c>
      <c r="O376" s="46">
        <f t="shared" si="87"/>
        <v>0.16887630729619502</v>
      </c>
      <c r="P376" s="46" t="str">
        <f t="shared" si="81"/>
        <v/>
      </c>
      <c r="Q376" s="46"/>
      <c r="R376" s="46">
        <f t="shared" si="82"/>
        <v>5.2351655261820458E-2</v>
      </c>
      <c r="S376" s="46">
        <f t="shared" si="83"/>
        <v>0.1182134151073365</v>
      </c>
      <c r="U376">
        <f t="shared" si="75"/>
        <v>0</v>
      </c>
      <c r="V376">
        <f t="shared" si="76"/>
        <v>22.1</v>
      </c>
      <c r="W376">
        <f t="shared" si="77"/>
        <v>6.1388888888888893</v>
      </c>
    </row>
    <row r="377" spans="2:23" x14ac:dyDescent="0.3">
      <c r="B377" s="29" t="s">
        <v>47</v>
      </c>
      <c r="C377" s="29">
        <v>369</v>
      </c>
      <c r="D377" s="29">
        <v>369</v>
      </c>
      <c r="E377" s="28">
        <v>23.5</v>
      </c>
      <c r="F377" s="45">
        <f t="shared" si="78"/>
        <v>6.5277777777777777</v>
      </c>
      <c r="G377" s="46">
        <f t="shared" si="84"/>
        <v>0.30555555555555547</v>
      </c>
      <c r="H377" s="46">
        <f t="shared" si="85"/>
        <v>1.0999999999999996</v>
      </c>
      <c r="I377" s="46">
        <f>G377*'Input Data'!$B$7</f>
        <v>494.22083333333319</v>
      </c>
      <c r="J377" s="46">
        <f>IF(F377=0,0,'Input Data'!$B$11*'Input Data'!$B$7*9.81)</f>
        <v>103.13669925000001</v>
      </c>
      <c r="K377" s="46">
        <f>'Input Data'!$B$10*'Input Data'!$B$9*'Input Data'!$B$13*WLTC_class_3!F377^2</f>
        <v>31.033767837654324</v>
      </c>
      <c r="L377" s="46">
        <f t="shared" si="79"/>
        <v>628.39130042098748</v>
      </c>
      <c r="M377" s="46">
        <f t="shared" si="80"/>
        <v>4101.9987666370016</v>
      </c>
      <c r="N377" s="46">
        <f t="shared" si="86"/>
        <v>0.30564238516166148</v>
      </c>
      <c r="O377" s="46">
        <f t="shared" si="87"/>
        <v>0.16887630729619502</v>
      </c>
      <c r="P377" s="46" t="str">
        <f t="shared" si="81"/>
        <v/>
      </c>
      <c r="Q377" s="46"/>
      <c r="R377" s="46">
        <f t="shared" si="82"/>
        <v>5.2351655261820458E-2</v>
      </c>
      <c r="S377" s="46">
        <f t="shared" si="83"/>
        <v>0.1182134151073365</v>
      </c>
      <c r="U377">
        <f t="shared" si="75"/>
        <v>0</v>
      </c>
      <c r="V377">
        <f t="shared" si="76"/>
        <v>23.5</v>
      </c>
      <c r="W377">
        <f t="shared" si="77"/>
        <v>6.5277777777777777</v>
      </c>
    </row>
    <row r="378" spans="2:23" x14ac:dyDescent="0.3">
      <c r="B378" s="29" t="s">
        <v>47</v>
      </c>
      <c r="C378" s="29">
        <v>370</v>
      </c>
      <c r="D378" s="29">
        <v>370</v>
      </c>
      <c r="E378" s="28">
        <v>24.3</v>
      </c>
      <c r="F378" s="45">
        <f t="shared" si="78"/>
        <v>6.75</v>
      </c>
      <c r="G378" s="46">
        <f t="shared" si="84"/>
        <v>0.1388888888888889</v>
      </c>
      <c r="H378" s="46">
        <f t="shared" si="85"/>
        <v>0.5</v>
      </c>
      <c r="I378" s="46">
        <f>G378*'Input Data'!$B$7</f>
        <v>224.64583333333334</v>
      </c>
      <c r="J378" s="46">
        <f>IF(F378=0,0,'Input Data'!$B$11*'Input Data'!$B$7*9.81)</f>
        <v>103.13669925000001</v>
      </c>
      <c r="K378" s="46">
        <f>'Input Data'!$B$10*'Input Data'!$B$9*'Input Data'!$B$13*WLTC_class_3!F378^2</f>
        <v>33.182670114000004</v>
      </c>
      <c r="L378" s="46">
        <f t="shared" si="79"/>
        <v>360.96520269733338</v>
      </c>
      <c r="M378" s="46">
        <f t="shared" si="80"/>
        <v>2436.5151182070003</v>
      </c>
      <c r="N378" s="46">
        <f t="shared" si="86"/>
        <v>0.306319194916719</v>
      </c>
      <c r="O378" s="46">
        <f t="shared" si="87"/>
        <v>0.16887630729619502</v>
      </c>
      <c r="P378" s="46" t="str">
        <f t="shared" si="81"/>
        <v/>
      </c>
      <c r="Q378" s="46"/>
      <c r="R378" s="46">
        <f t="shared" si="82"/>
        <v>5.2351655261820458E-2</v>
      </c>
      <c r="S378" s="46">
        <f t="shared" si="83"/>
        <v>0.1182134151073365</v>
      </c>
      <c r="U378">
        <f t="shared" si="75"/>
        <v>0</v>
      </c>
      <c r="V378">
        <f t="shared" si="76"/>
        <v>24.3</v>
      </c>
      <c r="W378">
        <f t="shared" si="77"/>
        <v>6.75</v>
      </c>
    </row>
    <row r="379" spans="2:23" x14ac:dyDescent="0.3">
      <c r="B379" s="29" t="s">
        <v>47</v>
      </c>
      <c r="C379" s="29">
        <v>371</v>
      </c>
      <c r="D379" s="29">
        <v>371</v>
      </c>
      <c r="E379" s="28">
        <v>24.5</v>
      </c>
      <c r="F379" s="45">
        <f t="shared" si="78"/>
        <v>6.8055555555555554</v>
      </c>
      <c r="G379" s="46">
        <f t="shared" si="84"/>
        <v>-6.9444444444444448E-2</v>
      </c>
      <c r="H379" s="46">
        <f t="shared" si="85"/>
        <v>-0.25</v>
      </c>
      <c r="I379" s="46">
        <f>G379*'Input Data'!$B$7</f>
        <v>-112.32291666666667</v>
      </c>
      <c r="J379" s="46">
        <f>IF(F379=0,0,'Input Data'!$B$11*'Input Data'!$B$7*9.81)</f>
        <v>103.13669925000001</v>
      </c>
      <c r="K379" s="46">
        <f>'Input Data'!$B$10*'Input Data'!$B$9*'Input Data'!$B$13*WLTC_class_3!F379^2</f>
        <v>33.731134711728401</v>
      </c>
      <c r="L379" s="46">
        <f t="shared" si="79"/>
        <v>24.544917295061737</v>
      </c>
      <c r="M379" s="46">
        <f t="shared" si="80"/>
        <v>167.04179825805903</v>
      </c>
      <c r="N379" s="46">
        <f t="shared" si="86"/>
        <v>0.30636559541623515</v>
      </c>
      <c r="O379" s="46">
        <f t="shared" si="87"/>
        <v>0.16887630729619502</v>
      </c>
      <c r="P379" s="46" t="str">
        <f t="shared" si="81"/>
        <v/>
      </c>
      <c r="Q379" s="46"/>
      <c r="R379" s="46">
        <f t="shared" si="82"/>
        <v>5.2351655261820458E-2</v>
      </c>
      <c r="S379" s="46">
        <f t="shared" si="83"/>
        <v>0.1182134151073365</v>
      </c>
      <c r="U379">
        <f t="shared" si="75"/>
        <v>0</v>
      </c>
      <c r="V379">
        <f t="shared" si="76"/>
        <v>24.5</v>
      </c>
      <c r="W379">
        <f t="shared" si="77"/>
        <v>6.8055555555555554</v>
      </c>
    </row>
    <row r="380" spans="2:23" x14ac:dyDescent="0.3">
      <c r="B380" s="29" t="s">
        <v>47</v>
      </c>
      <c r="C380" s="29">
        <v>372</v>
      </c>
      <c r="D380" s="29">
        <v>372</v>
      </c>
      <c r="E380" s="28">
        <v>23.8</v>
      </c>
      <c r="F380" s="45">
        <f t="shared" si="78"/>
        <v>6.6111111111111107</v>
      </c>
      <c r="G380" s="46">
        <f t="shared" si="84"/>
        <v>-0.44444444444444431</v>
      </c>
      <c r="H380" s="46">
        <f t="shared" si="85"/>
        <v>-1.5999999999999996</v>
      </c>
      <c r="I380" s="46">
        <f>G380*'Input Data'!$B$7</f>
        <v>-718.86666666666645</v>
      </c>
      <c r="J380" s="46">
        <f>IF(F380=0,0,'Input Data'!$B$11*'Input Data'!$B$7*9.81)</f>
        <v>103.13669925000001</v>
      </c>
      <c r="K380" s="46">
        <f>'Input Data'!$B$10*'Input Data'!$B$9*'Input Data'!$B$13*WLTC_class_3!F380^2</f>
        <v>31.83117691980247</v>
      </c>
      <c r="L380" s="46">
        <f t="shared" si="79"/>
        <v>-583.89879049686397</v>
      </c>
      <c r="M380" s="46">
        <f t="shared" si="80"/>
        <v>-3860.219781618156</v>
      </c>
      <c r="N380" s="46">
        <f t="shared" si="86"/>
        <v>0.30636559541623515</v>
      </c>
      <c r="O380" s="46">
        <f t="shared" si="87"/>
        <v>0.16994859056886671</v>
      </c>
      <c r="P380" s="46">
        <f t="shared" si="81"/>
        <v>-3860.219781618156</v>
      </c>
      <c r="Q380" s="46">
        <f>-P380/1000/3600</f>
        <v>1.0722832726717101E-3</v>
      </c>
      <c r="R380" s="46">
        <f t="shared" si="82"/>
        <v>5.2684063076348681E-2</v>
      </c>
      <c r="S380" s="46">
        <f t="shared" si="83"/>
        <v>0.1189640133982067</v>
      </c>
      <c r="U380">
        <f t="shared" si="75"/>
        <v>0</v>
      </c>
      <c r="V380">
        <f t="shared" si="76"/>
        <v>23.8</v>
      </c>
      <c r="W380">
        <f t="shared" si="77"/>
        <v>6.6111111111111107</v>
      </c>
    </row>
    <row r="381" spans="2:23" x14ac:dyDescent="0.3">
      <c r="B381" s="29" t="s">
        <v>47</v>
      </c>
      <c r="C381" s="29">
        <v>373</v>
      </c>
      <c r="D381" s="29">
        <v>373</v>
      </c>
      <c r="E381" s="28">
        <v>21.3</v>
      </c>
      <c r="F381" s="45">
        <f t="shared" si="78"/>
        <v>5.916666666666667</v>
      </c>
      <c r="G381" s="46">
        <f t="shared" si="84"/>
        <v>-0.84722222222222243</v>
      </c>
      <c r="H381" s="46">
        <f t="shared" si="85"/>
        <v>-3.0500000000000007</v>
      </c>
      <c r="I381" s="46">
        <f>G381*'Input Data'!$B$7</f>
        <v>-1370.3395833333336</v>
      </c>
      <c r="J381" s="46">
        <f>IF(F381=0,0,'Input Data'!$B$11*'Input Data'!$B$7*9.81)</f>
        <v>103.13669925000001</v>
      </c>
      <c r="K381" s="46">
        <f>'Input Data'!$B$10*'Input Data'!$B$9*'Input Data'!$B$13*WLTC_class_3!F381^2</f>
        <v>25.495174522888899</v>
      </c>
      <c r="L381" s="46">
        <f t="shared" si="79"/>
        <v>-1241.7077095604448</v>
      </c>
      <c r="M381" s="46">
        <f t="shared" si="80"/>
        <v>-7346.7706148992984</v>
      </c>
      <c r="N381" s="46">
        <f t="shared" si="86"/>
        <v>0.30636559541623515</v>
      </c>
      <c r="O381" s="46">
        <f t="shared" si="87"/>
        <v>0.17198936018411651</v>
      </c>
      <c r="P381" s="46">
        <f t="shared" si="81"/>
        <v>-7346.7706148992984</v>
      </c>
      <c r="Q381" s="46">
        <f>-P381/1000/3600+Q380</f>
        <v>3.1130528879215152E-3</v>
      </c>
      <c r="R381" s="46">
        <f t="shared" si="82"/>
        <v>5.3316701657076117E-2</v>
      </c>
      <c r="S381" s="46">
        <f t="shared" si="83"/>
        <v>0.12039255212888154</v>
      </c>
      <c r="U381">
        <f t="shared" si="75"/>
        <v>0</v>
      </c>
      <c r="V381">
        <f t="shared" si="76"/>
        <v>21.3</v>
      </c>
      <c r="W381">
        <f t="shared" si="77"/>
        <v>5.916666666666667</v>
      </c>
    </row>
    <row r="382" spans="2:23" x14ac:dyDescent="0.3">
      <c r="B382" s="29" t="s">
        <v>47</v>
      </c>
      <c r="C382" s="29">
        <v>374</v>
      </c>
      <c r="D382" s="29">
        <v>374</v>
      </c>
      <c r="E382" s="28">
        <v>17.7</v>
      </c>
      <c r="F382" s="45">
        <f t="shared" si="78"/>
        <v>4.916666666666667</v>
      </c>
      <c r="G382" s="46">
        <f t="shared" si="84"/>
        <v>-0.95833333333333337</v>
      </c>
      <c r="H382" s="46">
        <f t="shared" si="85"/>
        <v>-3.45</v>
      </c>
      <c r="I382" s="46">
        <f>G382*'Input Data'!$B$7</f>
        <v>-1550.0562500000001</v>
      </c>
      <c r="J382" s="46">
        <f>IF(F382=0,0,'Input Data'!$B$11*'Input Data'!$B$7*9.81)</f>
        <v>103.13669925000001</v>
      </c>
      <c r="K382" s="46">
        <f>'Input Data'!$B$10*'Input Data'!$B$9*'Input Data'!$B$13*WLTC_class_3!F382^2</f>
        <v>17.605376416222228</v>
      </c>
      <c r="L382" s="46">
        <f t="shared" si="79"/>
        <v>-1429.3141743337778</v>
      </c>
      <c r="M382" s="46">
        <f t="shared" si="80"/>
        <v>-7027.4613571410746</v>
      </c>
      <c r="N382" s="46">
        <f t="shared" si="86"/>
        <v>0.30636559541623515</v>
      </c>
      <c r="O382" s="46">
        <f t="shared" si="87"/>
        <v>0.17394143278332236</v>
      </c>
      <c r="P382" s="46">
        <f t="shared" si="81"/>
        <v>-7027.4613571410746</v>
      </c>
      <c r="Q382" s="46">
        <f t="shared" ref="Q382:Q393" si="90">-P382/1000/3600+Q381</f>
        <v>5.065125487127369E-3</v>
      </c>
      <c r="R382" s="46">
        <f t="shared" si="82"/>
        <v>5.3921844162829934E-2</v>
      </c>
      <c r="S382" s="46">
        <f t="shared" si="83"/>
        <v>0.12175900294832565</v>
      </c>
      <c r="U382">
        <f t="shared" si="75"/>
        <v>0</v>
      </c>
      <c r="V382">
        <f t="shared" si="76"/>
        <v>17.7</v>
      </c>
      <c r="W382">
        <f t="shared" si="77"/>
        <v>4.9166666666666661</v>
      </c>
    </row>
    <row r="383" spans="2:23" x14ac:dyDescent="0.3">
      <c r="B383" s="29" t="s">
        <v>47</v>
      </c>
      <c r="C383" s="29">
        <v>375</v>
      </c>
      <c r="D383" s="29">
        <v>375</v>
      </c>
      <c r="E383" s="28">
        <v>14.4</v>
      </c>
      <c r="F383" s="45">
        <f t="shared" si="78"/>
        <v>4</v>
      </c>
      <c r="G383" s="46">
        <f t="shared" si="84"/>
        <v>-0.80555555555555536</v>
      </c>
      <c r="H383" s="46">
        <f t="shared" si="85"/>
        <v>-2.8999999999999995</v>
      </c>
      <c r="I383" s="46">
        <f>G383*'Input Data'!$B$7</f>
        <v>-1302.945833333333</v>
      </c>
      <c r="J383" s="46">
        <f>IF(F383=0,0,'Input Data'!$B$11*'Input Data'!$B$7*9.81)</f>
        <v>103.13669925000001</v>
      </c>
      <c r="K383" s="46">
        <f>'Input Data'!$B$10*'Input Data'!$B$9*'Input Data'!$B$13*WLTC_class_3!F383^2</f>
        <v>11.652624896000003</v>
      </c>
      <c r="L383" s="46">
        <f t="shared" si="79"/>
        <v>-1188.1565091873331</v>
      </c>
      <c r="M383" s="46">
        <f t="shared" si="80"/>
        <v>-4752.6260367493323</v>
      </c>
      <c r="N383" s="46">
        <f t="shared" si="86"/>
        <v>0.30636559541623515</v>
      </c>
      <c r="O383" s="46">
        <f t="shared" si="87"/>
        <v>0.17526160668241939</v>
      </c>
      <c r="P383" s="46">
        <f t="shared" si="81"/>
        <v>-4752.6260367493323</v>
      </c>
      <c r="Q383" s="46">
        <f t="shared" si="90"/>
        <v>6.3852993862244054E-3</v>
      </c>
      <c r="R383" s="46">
        <f t="shared" si="82"/>
        <v>5.433109807155001E-2</v>
      </c>
      <c r="S383" s="46">
        <f t="shared" si="83"/>
        <v>0.12268312467769356</v>
      </c>
      <c r="U383">
        <f t="shared" si="75"/>
        <v>0</v>
      </c>
      <c r="V383">
        <f t="shared" si="76"/>
        <v>14.4</v>
      </c>
      <c r="W383">
        <f t="shared" si="77"/>
        <v>4</v>
      </c>
    </row>
    <row r="384" spans="2:23" x14ac:dyDescent="0.3">
      <c r="B384" s="29" t="s">
        <v>47</v>
      </c>
      <c r="C384" s="29">
        <v>376</v>
      </c>
      <c r="D384" s="29">
        <v>376</v>
      </c>
      <c r="E384" s="28">
        <v>11.9</v>
      </c>
      <c r="F384" s="45">
        <f t="shared" si="78"/>
        <v>3.3055555555555554</v>
      </c>
      <c r="G384" s="46">
        <f t="shared" si="84"/>
        <v>-0.58333333333333348</v>
      </c>
      <c r="H384" s="46">
        <f t="shared" si="85"/>
        <v>-2.1000000000000005</v>
      </c>
      <c r="I384" s="46">
        <f>G384*'Input Data'!$B$7</f>
        <v>-943.51250000000027</v>
      </c>
      <c r="J384" s="46">
        <f>IF(F384=0,0,'Input Data'!$B$11*'Input Data'!$B$7*9.81)</f>
        <v>103.13669925000001</v>
      </c>
      <c r="K384" s="46">
        <f>'Input Data'!$B$10*'Input Data'!$B$9*'Input Data'!$B$13*WLTC_class_3!F384^2</f>
        <v>7.9577942299506175</v>
      </c>
      <c r="L384" s="46">
        <f t="shared" si="79"/>
        <v>-832.41800652004963</v>
      </c>
      <c r="M384" s="46">
        <f t="shared" si="80"/>
        <v>-2751.6039659968305</v>
      </c>
      <c r="N384" s="46">
        <f t="shared" si="86"/>
        <v>0.30636559541623515</v>
      </c>
      <c r="O384" s="46">
        <f t="shared" si="87"/>
        <v>0.17602594111741851</v>
      </c>
      <c r="P384" s="46">
        <f t="shared" si="81"/>
        <v>-2751.6039659968305</v>
      </c>
      <c r="Q384" s="46">
        <f t="shared" si="90"/>
        <v>7.1496338212235248E-3</v>
      </c>
      <c r="R384" s="46">
        <f t="shared" si="82"/>
        <v>5.4568041746399738E-2</v>
      </c>
      <c r="S384" s="46">
        <f t="shared" si="83"/>
        <v>0.12321815878219294</v>
      </c>
      <c r="U384">
        <f t="shared" si="75"/>
        <v>0</v>
      </c>
      <c r="V384">
        <f t="shared" si="76"/>
        <v>11.9</v>
      </c>
      <c r="W384">
        <f t="shared" si="77"/>
        <v>3.3055555555555554</v>
      </c>
    </row>
    <row r="385" spans="2:23" x14ac:dyDescent="0.3">
      <c r="B385" s="29" t="s">
        <v>47</v>
      </c>
      <c r="C385" s="29">
        <v>377</v>
      </c>
      <c r="D385" s="29">
        <v>377</v>
      </c>
      <c r="E385" s="28">
        <v>10.199999999999999</v>
      </c>
      <c r="F385" s="45">
        <f t="shared" si="78"/>
        <v>2.8333333333333335</v>
      </c>
      <c r="G385" s="46">
        <f t="shared" si="84"/>
        <v>-0.41666666666666663</v>
      </c>
      <c r="H385" s="46">
        <f t="shared" si="85"/>
        <v>-1.5</v>
      </c>
      <c r="I385" s="46">
        <f>G385*'Input Data'!$B$7</f>
        <v>-673.9375</v>
      </c>
      <c r="J385" s="46">
        <f>IF(F385=0,0,'Input Data'!$B$11*'Input Data'!$B$7*9.81)</f>
        <v>103.13669925000001</v>
      </c>
      <c r="K385" s="46">
        <f>'Input Data'!$B$10*'Input Data'!$B$9*'Input Data'!$B$13*WLTC_class_3!F385^2</f>
        <v>5.8465426995555578</v>
      </c>
      <c r="L385" s="46">
        <f t="shared" si="79"/>
        <v>-564.95425805044442</v>
      </c>
      <c r="M385" s="46">
        <f t="shared" si="80"/>
        <v>-1600.703731142926</v>
      </c>
      <c r="N385" s="46">
        <f t="shared" si="86"/>
        <v>0.30636559541623515</v>
      </c>
      <c r="O385" s="46">
        <f t="shared" si="87"/>
        <v>0.176470581042736</v>
      </c>
      <c r="P385" s="46">
        <f t="shared" si="81"/>
        <v>-1600.703731142926</v>
      </c>
      <c r="Q385" s="46">
        <f t="shared" si="90"/>
        <v>7.5942737465410038E-3</v>
      </c>
      <c r="R385" s="46">
        <f t="shared" si="82"/>
        <v>5.470588012324816E-2</v>
      </c>
      <c r="S385" s="46">
        <f t="shared" si="83"/>
        <v>0.12352940672991519</v>
      </c>
      <c r="U385">
        <f t="shared" si="75"/>
        <v>0</v>
      </c>
      <c r="V385">
        <f t="shared" si="76"/>
        <v>10.199999999999999</v>
      </c>
      <c r="W385">
        <f t="shared" si="77"/>
        <v>2.833333333333333</v>
      </c>
    </row>
    <row r="386" spans="2:23" x14ac:dyDescent="0.3">
      <c r="B386" s="29" t="s">
        <v>47</v>
      </c>
      <c r="C386" s="29">
        <v>378</v>
      </c>
      <c r="D386" s="29">
        <v>378</v>
      </c>
      <c r="E386" s="28">
        <v>8.9</v>
      </c>
      <c r="F386" s="45">
        <f t="shared" si="78"/>
        <v>2.4722222222222223</v>
      </c>
      <c r="G386" s="46">
        <f t="shared" si="84"/>
        <v>-0.30555555555555547</v>
      </c>
      <c r="H386" s="46">
        <f t="shared" si="85"/>
        <v>-1.0999999999999996</v>
      </c>
      <c r="I386" s="46">
        <f>G386*'Input Data'!$B$7</f>
        <v>-494.22083333333319</v>
      </c>
      <c r="J386" s="46">
        <f>IF(F386=0,0,'Input Data'!$B$11*'Input Data'!$B$7*9.81)</f>
        <v>103.13669925000001</v>
      </c>
      <c r="K386" s="46">
        <f>'Input Data'!$B$10*'Input Data'!$B$9*'Input Data'!$B$13*WLTC_class_3!F386^2</f>
        <v>4.4512172936543219</v>
      </c>
      <c r="L386" s="46">
        <f t="shared" si="79"/>
        <v>-386.63291678967886</v>
      </c>
      <c r="M386" s="46">
        <f t="shared" si="80"/>
        <v>-955.84248873003946</v>
      </c>
      <c r="N386" s="46">
        <f t="shared" si="86"/>
        <v>0.30636559541623515</v>
      </c>
      <c r="O386" s="46">
        <f t="shared" si="87"/>
        <v>0.17673609284516101</v>
      </c>
      <c r="P386" s="46">
        <f t="shared" si="81"/>
        <v>-955.84248873003946</v>
      </c>
      <c r="Q386" s="46">
        <f t="shared" si="90"/>
        <v>7.8597855489660143E-3</v>
      </c>
      <c r="R386" s="46">
        <f t="shared" si="82"/>
        <v>5.4788188781999911E-2</v>
      </c>
      <c r="S386" s="46">
        <f t="shared" si="83"/>
        <v>0.1237152649916127</v>
      </c>
      <c r="U386">
        <f t="shared" si="75"/>
        <v>0</v>
      </c>
      <c r="V386">
        <f t="shared" si="76"/>
        <v>8.9</v>
      </c>
      <c r="W386">
        <f t="shared" si="77"/>
        <v>2.4722222222222223</v>
      </c>
    </row>
    <row r="387" spans="2:23" x14ac:dyDescent="0.3">
      <c r="B387" s="29" t="s">
        <v>47</v>
      </c>
      <c r="C387" s="29">
        <v>379</v>
      </c>
      <c r="D387" s="29">
        <v>379</v>
      </c>
      <c r="E387" s="28">
        <v>8</v>
      </c>
      <c r="F387" s="45">
        <f t="shared" si="78"/>
        <v>2.2222222222222223</v>
      </c>
      <c r="G387" s="46">
        <f t="shared" si="84"/>
        <v>-0.23611111111111113</v>
      </c>
      <c r="H387" s="46">
        <f t="shared" si="85"/>
        <v>-0.85000000000000009</v>
      </c>
      <c r="I387" s="46">
        <f>G387*'Input Data'!$B$7</f>
        <v>-381.89791666666673</v>
      </c>
      <c r="J387" s="46">
        <f>IF(F387=0,0,'Input Data'!$B$11*'Input Data'!$B$7*9.81)</f>
        <v>103.13669925000001</v>
      </c>
      <c r="K387" s="46">
        <f>'Input Data'!$B$10*'Input Data'!$B$9*'Input Data'!$B$13*WLTC_class_3!F387^2</f>
        <v>3.5964891654321001</v>
      </c>
      <c r="L387" s="46">
        <f t="shared" si="79"/>
        <v>-275.16472825123464</v>
      </c>
      <c r="M387" s="46">
        <f t="shared" si="80"/>
        <v>-611.47717389163256</v>
      </c>
      <c r="N387" s="46">
        <f t="shared" si="86"/>
        <v>0.30636559541623515</v>
      </c>
      <c r="O387" s="46">
        <f t="shared" si="87"/>
        <v>0.17690594761568645</v>
      </c>
      <c r="P387" s="46">
        <f t="shared" si="81"/>
        <v>-611.47717389163256</v>
      </c>
      <c r="Q387" s="46">
        <f t="shared" si="90"/>
        <v>8.0296403194914674E-3</v>
      </c>
      <c r="R387" s="46">
        <f t="shared" si="82"/>
        <v>5.4840843760862804E-2</v>
      </c>
      <c r="S387" s="46">
        <f t="shared" si="83"/>
        <v>0.1238341633309805</v>
      </c>
      <c r="U387">
        <f t="shared" si="75"/>
        <v>0</v>
      </c>
      <c r="V387">
        <f t="shared" si="76"/>
        <v>8</v>
      </c>
      <c r="W387">
        <f t="shared" si="77"/>
        <v>2.2222222222222223</v>
      </c>
    </row>
    <row r="388" spans="2:23" x14ac:dyDescent="0.3">
      <c r="B388" s="29" t="s">
        <v>47</v>
      </c>
      <c r="C388" s="29">
        <v>380</v>
      </c>
      <c r="D388" s="29">
        <v>380</v>
      </c>
      <c r="E388" s="28">
        <v>7.2</v>
      </c>
      <c r="F388" s="45">
        <f t="shared" si="78"/>
        <v>2</v>
      </c>
      <c r="G388" s="46">
        <f t="shared" si="84"/>
        <v>-0.26388888888888895</v>
      </c>
      <c r="H388" s="46">
        <f t="shared" si="85"/>
        <v>-0.95000000000000018</v>
      </c>
      <c r="I388" s="46">
        <f>G388*'Input Data'!$B$7</f>
        <v>-426.82708333333346</v>
      </c>
      <c r="J388" s="46">
        <f>IF(F388=0,0,'Input Data'!$B$11*'Input Data'!$B$7*9.81)</f>
        <v>103.13669925000001</v>
      </c>
      <c r="K388" s="46">
        <f>'Input Data'!$B$10*'Input Data'!$B$9*'Input Data'!$B$13*WLTC_class_3!F388^2</f>
        <v>2.9131562240000006</v>
      </c>
      <c r="L388" s="46">
        <f t="shared" si="79"/>
        <v>-320.77722785933349</v>
      </c>
      <c r="M388" s="46">
        <f t="shared" si="80"/>
        <v>-641.55445571866699</v>
      </c>
      <c r="N388" s="46">
        <f t="shared" si="86"/>
        <v>0.30636559541623515</v>
      </c>
      <c r="O388" s="46">
        <f t="shared" si="87"/>
        <v>0.17708415718671941</v>
      </c>
      <c r="P388" s="46">
        <f t="shared" si="81"/>
        <v>-641.55445571866699</v>
      </c>
      <c r="Q388" s="46">
        <f t="shared" si="90"/>
        <v>8.2078498905244299E-3</v>
      </c>
      <c r="R388" s="46">
        <f t="shared" si="82"/>
        <v>5.4896088727883013E-2</v>
      </c>
      <c r="S388" s="46">
        <f t="shared" si="83"/>
        <v>0.12395891003070358</v>
      </c>
      <c r="U388">
        <f t="shared" si="75"/>
        <v>0</v>
      </c>
      <c r="V388">
        <f t="shared" si="76"/>
        <v>7.2</v>
      </c>
      <c r="W388">
        <f t="shared" si="77"/>
        <v>2</v>
      </c>
    </row>
    <row r="389" spans="2:23" x14ac:dyDescent="0.3">
      <c r="B389" s="29" t="s">
        <v>47</v>
      </c>
      <c r="C389" s="29">
        <v>381</v>
      </c>
      <c r="D389" s="29">
        <v>381</v>
      </c>
      <c r="E389" s="28">
        <v>6.1</v>
      </c>
      <c r="F389" s="45">
        <f t="shared" si="78"/>
        <v>1.6944444444444444</v>
      </c>
      <c r="G389" s="46">
        <f t="shared" si="84"/>
        <v>-0.31944444444444442</v>
      </c>
      <c r="H389" s="46">
        <f t="shared" si="85"/>
        <v>-1.1499999999999999</v>
      </c>
      <c r="I389" s="46">
        <f>G389*'Input Data'!$B$7</f>
        <v>-516.6854166666667</v>
      </c>
      <c r="J389" s="46">
        <f>IF(F389=0,0,'Input Data'!$B$11*'Input Data'!$B$7*9.81)</f>
        <v>103.13669925000001</v>
      </c>
      <c r="K389" s="46">
        <f>'Input Data'!$B$10*'Input Data'!$B$9*'Input Data'!$B$13*WLTC_class_3!F389^2</f>
        <v>2.0910212788395066</v>
      </c>
      <c r="L389" s="46">
        <f t="shared" si="79"/>
        <v>-411.45769613782721</v>
      </c>
      <c r="M389" s="46">
        <f t="shared" si="80"/>
        <v>-697.19220734465171</v>
      </c>
      <c r="N389" s="46">
        <f t="shared" si="86"/>
        <v>0.30636559541623515</v>
      </c>
      <c r="O389" s="46">
        <f t="shared" si="87"/>
        <v>0.17727782168875958</v>
      </c>
      <c r="P389" s="46">
        <f t="shared" si="81"/>
        <v>-697.19220734465171</v>
      </c>
      <c r="Q389" s="46">
        <f t="shared" si="90"/>
        <v>8.4015143925646116E-3</v>
      </c>
      <c r="R389" s="46">
        <f t="shared" si="82"/>
        <v>5.4956124723515472E-2</v>
      </c>
      <c r="S389" s="46">
        <f t="shared" si="83"/>
        <v>0.12409447518213169</v>
      </c>
      <c r="U389">
        <f t="shared" si="75"/>
        <v>0</v>
      </c>
      <c r="V389">
        <f t="shared" si="76"/>
        <v>6.1</v>
      </c>
      <c r="W389">
        <f t="shared" si="77"/>
        <v>1.6944444444444442</v>
      </c>
    </row>
    <row r="390" spans="2:23" x14ac:dyDescent="0.3">
      <c r="B390" s="29" t="s">
        <v>47</v>
      </c>
      <c r="C390" s="29">
        <v>382</v>
      </c>
      <c r="D390" s="29">
        <v>382</v>
      </c>
      <c r="E390" s="28">
        <v>4.9000000000000004</v>
      </c>
      <c r="F390" s="45">
        <f t="shared" si="78"/>
        <v>1.3611111111111112</v>
      </c>
      <c r="G390" s="46">
        <f t="shared" si="84"/>
        <v>-0.33333333333333326</v>
      </c>
      <c r="H390" s="46">
        <f t="shared" si="85"/>
        <v>-1.1999999999999997</v>
      </c>
      <c r="I390" s="46">
        <f>G390*'Input Data'!$B$7</f>
        <v>-539.14999999999986</v>
      </c>
      <c r="J390" s="46">
        <f>IF(F390=0,0,'Input Data'!$B$11*'Input Data'!$B$7*9.81)</f>
        <v>103.13669925000001</v>
      </c>
      <c r="K390" s="46">
        <f>'Input Data'!$B$10*'Input Data'!$B$9*'Input Data'!$B$13*WLTC_class_3!F390^2</f>
        <v>1.3492453884691362</v>
      </c>
      <c r="L390" s="46">
        <f t="shared" si="79"/>
        <v>-434.66405536153076</v>
      </c>
      <c r="M390" s="46">
        <f t="shared" si="80"/>
        <v>-591.62607535319466</v>
      </c>
      <c r="N390" s="46">
        <f t="shared" si="86"/>
        <v>0.30636559541623515</v>
      </c>
      <c r="O390" s="46">
        <f t="shared" si="87"/>
        <v>0.17744216226524659</v>
      </c>
      <c r="P390" s="46">
        <f t="shared" si="81"/>
        <v>-591.62607535319466</v>
      </c>
      <c r="Q390" s="46">
        <f t="shared" si="90"/>
        <v>8.5658549690516093E-3</v>
      </c>
      <c r="R390" s="46">
        <f t="shared" si="82"/>
        <v>5.5007070302226443E-2</v>
      </c>
      <c r="S390" s="46">
        <f t="shared" si="83"/>
        <v>0.1242095135856726</v>
      </c>
      <c r="U390">
        <f t="shared" si="75"/>
        <v>0</v>
      </c>
      <c r="V390">
        <f t="shared" si="76"/>
        <v>4.9000000000000004</v>
      </c>
      <c r="W390">
        <f t="shared" si="77"/>
        <v>1.3611111111111112</v>
      </c>
    </row>
    <row r="391" spans="2:23" x14ac:dyDescent="0.3">
      <c r="B391" s="29" t="s">
        <v>47</v>
      </c>
      <c r="C391" s="29">
        <v>383</v>
      </c>
      <c r="D391" s="29">
        <v>383</v>
      </c>
      <c r="E391" s="28">
        <v>3.7</v>
      </c>
      <c r="F391" s="45">
        <f t="shared" si="78"/>
        <v>1.0277777777777777</v>
      </c>
      <c r="G391" s="46">
        <f t="shared" si="84"/>
        <v>-0.36111111111111116</v>
      </c>
      <c r="H391" s="46">
        <f t="shared" si="85"/>
        <v>-1.3000000000000003</v>
      </c>
      <c r="I391" s="46">
        <f>G391*'Input Data'!$B$7</f>
        <v>-584.07916666666677</v>
      </c>
      <c r="J391" s="46">
        <f>IF(F391=0,0,'Input Data'!$B$11*'Input Data'!$B$7*9.81)</f>
        <v>103.13669925000001</v>
      </c>
      <c r="K391" s="46">
        <f>'Input Data'!$B$10*'Input Data'!$B$9*'Input Data'!$B$13*WLTC_class_3!F391^2</f>
        <v>0.7693115105432099</v>
      </c>
      <c r="L391" s="46">
        <f t="shared" si="79"/>
        <v>-480.17315590612355</v>
      </c>
      <c r="M391" s="46">
        <f t="shared" si="80"/>
        <v>-493.51129912573805</v>
      </c>
      <c r="N391" s="46">
        <f t="shared" si="86"/>
        <v>0.30636559541623515</v>
      </c>
      <c r="O391" s="46">
        <f t="shared" si="87"/>
        <v>0.17757924873722597</v>
      </c>
      <c r="P391" s="46">
        <f t="shared" si="81"/>
        <v>-493.51129912573805</v>
      </c>
      <c r="Q391" s="46">
        <f t="shared" si="90"/>
        <v>8.7029414410309813E-3</v>
      </c>
      <c r="R391" s="46">
        <f t="shared" si="82"/>
        <v>5.5049567108540053E-2</v>
      </c>
      <c r="S391" s="46">
        <f t="shared" si="83"/>
        <v>0.12430547411605818</v>
      </c>
      <c r="U391">
        <f t="shared" si="75"/>
        <v>0</v>
      </c>
      <c r="V391">
        <f t="shared" si="76"/>
        <v>3.7</v>
      </c>
      <c r="W391">
        <f t="shared" si="77"/>
        <v>1.0277777777777779</v>
      </c>
    </row>
    <row r="392" spans="2:23" x14ac:dyDescent="0.3">
      <c r="B392" s="29" t="s">
        <v>47</v>
      </c>
      <c r="C392" s="29">
        <v>384</v>
      </c>
      <c r="D392" s="29">
        <v>384</v>
      </c>
      <c r="E392" s="28">
        <v>2.2999999999999998</v>
      </c>
      <c r="F392" s="45">
        <f t="shared" si="78"/>
        <v>0.63888888888888884</v>
      </c>
      <c r="G392" s="46">
        <f t="shared" si="84"/>
        <v>-0.3888888888888889</v>
      </c>
      <c r="H392" s="46">
        <f t="shared" si="85"/>
        <v>-1.4000000000000001</v>
      </c>
      <c r="I392" s="46">
        <f>G392*'Input Data'!$B$7</f>
        <v>-629.00833333333333</v>
      </c>
      <c r="J392" s="46">
        <f>IF(F392=0,0,'Input Data'!$B$11*'Input Data'!$B$7*9.81)</f>
        <v>103.13669925000001</v>
      </c>
      <c r="K392" s="46">
        <f>'Input Data'!$B$10*'Input Data'!$B$9*'Input Data'!$B$13*WLTC_class_3!F392^2</f>
        <v>0.29727230758024692</v>
      </c>
      <c r="L392" s="46">
        <f t="shared" si="79"/>
        <v>-525.57436177575312</v>
      </c>
      <c r="M392" s="46">
        <f t="shared" si="80"/>
        <v>-335.78362002339782</v>
      </c>
      <c r="N392" s="46">
        <f t="shared" si="86"/>
        <v>0.30636559541623515</v>
      </c>
      <c r="O392" s="46">
        <f t="shared" si="87"/>
        <v>0.17767252196501024</v>
      </c>
      <c r="P392" s="46">
        <f t="shared" si="81"/>
        <v>-335.78362002339782</v>
      </c>
      <c r="Q392" s="46">
        <f t="shared" si="90"/>
        <v>8.7962146688152585E-3</v>
      </c>
      <c r="R392" s="46">
        <f t="shared" si="82"/>
        <v>5.5078481809153174E-2</v>
      </c>
      <c r="S392" s="46">
        <f t="shared" si="83"/>
        <v>0.12437076537550716</v>
      </c>
      <c r="U392">
        <f t="shared" ref="U392:U455" si="91">IF(E392&lt;1,1,0)</f>
        <v>0</v>
      </c>
      <c r="V392">
        <f t="shared" ref="V392:V455" si="92">IF(U392=1,"",E392)</f>
        <v>2.2999999999999998</v>
      </c>
      <c r="W392">
        <f t="shared" ref="W392:W455" si="93">E392/3.6</f>
        <v>0.63888888888888884</v>
      </c>
    </row>
    <row r="393" spans="2:23" x14ac:dyDescent="0.3">
      <c r="B393" s="29" t="s">
        <v>47</v>
      </c>
      <c r="C393" s="29">
        <v>385</v>
      </c>
      <c r="D393" s="29">
        <v>385</v>
      </c>
      <c r="E393" s="28">
        <v>0.9</v>
      </c>
      <c r="F393" s="45">
        <f t="shared" ref="F393:F456" si="94">E393*1000/3600</f>
        <v>0.25</v>
      </c>
      <c r="G393" s="46">
        <f t="shared" si="84"/>
        <v>-0.31944444444444442</v>
      </c>
      <c r="H393" s="46">
        <f t="shared" si="85"/>
        <v>-1.1499999999999999</v>
      </c>
      <c r="I393" s="46">
        <f>G393*'Input Data'!$B$7</f>
        <v>-516.6854166666667</v>
      </c>
      <c r="J393" s="46">
        <f>IF(F393=0,0,'Input Data'!$B$11*'Input Data'!$B$7*9.81)</f>
        <v>103.13669925000001</v>
      </c>
      <c r="K393" s="46">
        <f>'Input Data'!$B$10*'Input Data'!$B$9*'Input Data'!$B$13*WLTC_class_3!F393^2</f>
        <v>4.551806600000001E-2</v>
      </c>
      <c r="L393" s="46">
        <f t="shared" ref="L393:L456" si="95">I393+J393+K393</f>
        <v>-413.5031993506667</v>
      </c>
      <c r="M393" s="46">
        <f t="shared" ref="M393:M456" si="96">L393*F393</f>
        <v>-103.37579983766668</v>
      </c>
      <c r="N393" s="46">
        <f t="shared" si="86"/>
        <v>0.30636559541623515</v>
      </c>
      <c r="O393" s="46">
        <f t="shared" si="87"/>
        <v>0.17770123746496513</v>
      </c>
      <c r="P393" s="46">
        <f t="shared" ref="P393:P456" si="97">IF(M393&lt;0,M393,"")</f>
        <v>-103.37579983766668</v>
      </c>
      <c r="Q393" s="46">
        <f t="shared" si="90"/>
        <v>8.8249301687701662E-3</v>
      </c>
      <c r="R393" s="46">
        <f t="shared" ref="R393:R456" si="98">O393*0.31</f>
        <v>5.5087383614139195E-2</v>
      </c>
      <c r="S393" s="46">
        <f t="shared" ref="S393:S456" si="99">O393*0.7</f>
        <v>0.12439086622547559</v>
      </c>
      <c r="U393">
        <f t="shared" si="91"/>
        <v>1</v>
      </c>
      <c r="V393" t="str">
        <f t="shared" si="92"/>
        <v/>
      </c>
      <c r="W393">
        <f t="shared" si="93"/>
        <v>0.25</v>
      </c>
    </row>
    <row r="394" spans="2:23" x14ac:dyDescent="0.3">
      <c r="B394" s="29" t="s">
        <v>47</v>
      </c>
      <c r="C394" s="29">
        <v>386</v>
      </c>
      <c r="D394" s="29">
        <v>386</v>
      </c>
      <c r="E394" s="28">
        <v>0</v>
      </c>
      <c r="F394" s="45">
        <f t="shared" si="94"/>
        <v>0</v>
      </c>
      <c r="G394" s="46">
        <f t="shared" ref="G394:G457" si="100">($E395-$E393)/2/3.6</f>
        <v>-0.125</v>
      </c>
      <c r="H394" s="46">
        <f t="shared" ref="H394:H457" si="101">($E395-$E393)/2</f>
        <v>-0.45</v>
      </c>
      <c r="I394" s="46">
        <f>G394*'Input Data'!$B$7</f>
        <v>-202.18125000000001</v>
      </c>
      <c r="J394" s="46">
        <f>IF(F394=0,0,'Input Data'!$B$11*'Input Data'!$B$7*9.81)</f>
        <v>0</v>
      </c>
      <c r="K394" s="46">
        <f>'Input Data'!$B$10*'Input Data'!$B$9*'Input Data'!$B$13*WLTC_class_3!F394^2</f>
        <v>0</v>
      </c>
      <c r="L394" s="46">
        <f t="shared" si="95"/>
        <v>-202.18125000000001</v>
      </c>
      <c r="M394" s="46">
        <f t="shared" si="96"/>
        <v>0</v>
      </c>
      <c r="N394" s="46">
        <f t="shared" ref="N394:N457" si="102">IF(M394&gt;0,M394/1000/3600+N393,N393)</f>
        <v>0.30636559541623515</v>
      </c>
      <c r="O394" s="46">
        <f t="shared" ref="O394:O457" si="103">IF(M394&lt;0,O393-M394/1000/3600,O393)</f>
        <v>0.17770123746496513</v>
      </c>
      <c r="P394" s="46" t="str">
        <f t="shared" si="97"/>
        <v/>
      </c>
      <c r="Q394" s="46"/>
      <c r="R394" s="46">
        <f t="shared" si="98"/>
        <v>5.5087383614139195E-2</v>
      </c>
      <c r="S394" s="46">
        <f t="shared" si="99"/>
        <v>0.12439086622547559</v>
      </c>
      <c r="U394">
        <f t="shared" si="91"/>
        <v>1</v>
      </c>
      <c r="V394" t="str">
        <f t="shared" si="92"/>
        <v/>
      </c>
      <c r="W394">
        <f t="shared" si="93"/>
        <v>0</v>
      </c>
    </row>
    <row r="395" spans="2:23" x14ac:dyDescent="0.3">
      <c r="B395" s="29" t="s">
        <v>47</v>
      </c>
      <c r="C395" s="29">
        <v>387</v>
      </c>
      <c r="D395" s="29">
        <v>387</v>
      </c>
      <c r="E395" s="28">
        <v>0</v>
      </c>
      <c r="F395" s="45">
        <f t="shared" si="94"/>
        <v>0</v>
      </c>
      <c r="G395" s="46">
        <f t="shared" si="100"/>
        <v>0</v>
      </c>
      <c r="H395" s="46">
        <f t="shared" si="101"/>
        <v>0</v>
      </c>
      <c r="I395" s="46">
        <f>G395*'Input Data'!$B$7</f>
        <v>0</v>
      </c>
      <c r="J395" s="46">
        <f>IF(F395=0,0,'Input Data'!$B$11*'Input Data'!$B$7*9.81)</f>
        <v>0</v>
      </c>
      <c r="K395" s="46">
        <f>'Input Data'!$B$10*'Input Data'!$B$9*'Input Data'!$B$13*WLTC_class_3!F395^2</f>
        <v>0</v>
      </c>
      <c r="L395" s="46">
        <f t="shared" si="95"/>
        <v>0</v>
      </c>
      <c r="M395" s="46">
        <f t="shared" si="96"/>
        <v>0</v>
      </c>
      <c r="N395" s="46">
        <f t="shared" si="102"/>
        <v>0.30636559541623515</v>
      </c>
      <c r="O395" s="46">
        <f t="shared" si="103"/>
        <v>0.17770123746496513</v>
      </c>
      <c r="P395" s="46" t="str">
        <f t="shared" si="97"/>
        <v/>
      </c>
      <c r="Q395" s="46"/>
      <c r="R395" s="46">
        <f t="shared" si="98"/>
        <v>5.5087383614139195E-2</v>
      </c>
      <c r="S395" s="46">
        <f t="shared" si="99"/>
        <v>0.12439086622547559</v>
      </c>
      <c r="U395">
        <f t="shared" si="91"/>
        <v>1</v>
      </c>
      <c r="V395" t="str">
        <f t="shared" si="92"/>
        <v/>
      </c>
      <c r="W395">
        <f t="shared" si="93"/>
        <v>0</v>
      </c>
    </row>
    <row r="396" spans="2:23" x14ac:dyDescent="0.3">
      <c r="B396" s="29" t="s">
        <v>47</v>
      </c>
      <c r="C396" s="29">
        <v>388</v>
      </c>
      <c r="D396" s="29">
        <v>388</v>
      </c>
      <c r="E396" s="28">
        <v>0</v>
      </c>
      <c r="F396" s="45">
        <f t="shared" si="94"/>
        <v>0</v>
      </c>
      <c r="G396" s="46">
        <f t="shared" si="100"/>
        <v>0</v>
      </c>
      <c r="H396" s="46">
        <f t="shared" si="101"/>
        <v>0</v>
      </c>
      <c r="I396" s="46">
        <f>G396*'Input Data'!$B$7</f>
        <v>0</v>
      </c>
      <c r="J396" s="46">
        <f>IF(F396=0,0,'Input Data'!$B$11*'Input Data'!$B$7*9.81)</f>
        <v>0</v>
      </c>
      <c r="K396" s="46">
        <f>'Input Data'!$B$10*'Input Data'!$B$9*'Input Data'!$B$13*WLTC_class_3!F396^2</f>
        <v>0</v>
      </c>
      <c r="L396" s="46">
        <f t="shared" si="95"/>
        <v>0</v>
      </c>
      <c r="M396" s="46">
        <f t="shared" si="96"/>
        <v>0</v>
      </c>
      <c r="N396" s="46">
        <f t="shared" si="102"/>
        <v>0.30636559541623515</v>
      </c>
      <c r="O396" s="46">
        <f t="shared" si="103"/>
        <v>0.17770123746496513</v>
      </c>
      <c r="P396" s="46" t="str">
        <f t="shared" si="97"/>
        <v/>
      </c>
      <c r="Q396" s="46"/>
      <c r="R396" s="46">
        <f t="shared" si="98"/>
        <v>5.5087383614139195E-2</v>
      </c>
      <c r="S396" s="46">
        <f t="shared" si="99"/>
        <v>0.12439086622547559</v>
      </c>
      <c r="U396">
        <f t="shared" si="91"/>
        <v>1</v>
      </c>
      <c r="V396" t="str">
        <f t="shared" si="92"/>
        <v/>
      </c>
      <c r="W396">
        <f t="shared" si="93"/>
        <v>0</v>
      </c>
    </row>
    <row r="397" spans="2:23" x14ac:dyDescent="0.3">
      <c r="B397" s="29" t="s">
        <v>47</v>
      </c>
      <c r="C397" s="29">
        <v>389</v>
      </c>
      <c r="D397" s="29">
        <v>389</v>
      </c>
      <c r="E397" s="28">
        <v>0</v>
      </c>
      <c r="F397" s="45">
        <f t="shared" si="94"/>
        <v>0</v>
      </c>
      <c r="G397" s="46">
        <f t="shared" si="100"/>
        <v>0</v>
      </c>
      <c r="H397" s="46">
        <f t="shared" si="101"/>
        <v>0</v>
      </c>
      <c r="I397" s="46">
        <f>G397*'Input Data'!$B$7</f>
        <v>0</v>
      </c>
      <c r="J397" s="46">
        <f>IF(F397=0,0,'Input Data'!$B$11*'Input Data'!$B$7*9.81)</f>
        <v>0</v>
      </c>
      <c r="K397" s="46">
        <f>'Input Data'!$B$10*'Input Data'!$B$9*'Input Data'!$B$13*WLTC_class_3!F397^2</f>
        <v>0</v>
      </c>
      <c r="L397" s="46">
        <f t="shared" si="95"/>
        <v>0</v>
      </c>
      <c r="M397" s="46">
        <f t="shared" si="96"/>
        <v>0</v>
      </c>
      <c r="N397" s="46">
        <f t="shared" si="102"/>
        <v>0.30636559541623515</v>
      </c>
      <c r="O397" s="46">
        <f t="shared" si="103"/>
        <v>0.17770123746496513</v>
      </c>
      <c r="P397" s="46" t="str">
        <f t="shared" si="97"/>
        <v/>
      </c>
      <c r="Q397" s="46"/>
      <c r="R397" s="46">
        <f t="shared" si="98"/>
        <v>5.5087383614139195E-2</v>
      </c>
      <c r="S397" s="46">
        <f t="shared" si="99"/>
        <v>0.12439086622547559</v>
      </c>
      <c r="U397">
        <f t="shared" si="91"/>
        <v>1</v>
      </c>
      <c r="V397" t="str">
        <f t="shared" si="92"/>
        <v/>
      </c>
      <c r="W397">
        <f t="shared" si="93"/>
        <v>0</v>
      </c>
    </row>
    <row r="398" spans="2:23" x14ac:dyDescent="0.3">
      <c r="B398" s="29" t="s">
        <v>47</v>
      </c>
      <c r="C398" s="29">
        <v>390</v>
      </c>
      <c r="D398" s="29">
        <v>390</v>
      </c>
      <c r="E398" s="28">
        <v>0</v>
      </c>
      <c r="F398" s="45">
        <f t="shared" si="94"/>
        <v>0</v>
      </c>
      <c r="G398" s="46">
        <f t="shared" si="100"/>
        <v>0</v>
      </c>
      <c r="H398" s="46">
        <f t="shared" si="101"/>
        <v>0</v>
      </c>
      <c r="I398" s="46">
        <f>G398*'Input Data'!$B$7</f>
        <v>0</v>
      </c>
      <c r="J398" s="46">
        <f>IF(F398=0,0,'Input Data'!$B$11*'Input Data'!$B$7*9.81)</f>
        <v>0</v>
      </c>
      <c r="K398" s="46">
        <f>'Input Data'!$B$10*'Input Data'!$B$9*'Input Data'!$B$13*WLTC_class_3!F398^2</f>
        <v>0</v>
      </c>
      <c r="L398" s="46">
        <f t="shared" si="95"/>
        <v>0</v>
      </c>
      <c r="M398" s="46">
        <f t="shared" si="96"/>
        <v>0</v>
      </c>
      <c r="N398" s="46">
        <f t="shared" si="102"/>
        <v>0.30636559541623515</v>
      </c>
      <c r="O398" s="46">
        <f t="shared" si="103"/>
        <v>0.17770123746496513</v>
      </c>
      <c r="P398" s="46" t="str">
        <f t="shared" si="97"/>
        <v/>
      </c>
      <c r="Q398" s="46"/>
      <c r="R398" s="46">
        <f t="shared" si="98"/>
        <v>5.5087383614139195E-2</v>
      </c>
      <c r="S398" s="46">
        <f t="shared" si="99"/>
        <v>0.12439086622547559</v>
      </c>
      <c r="U398">
        <f t="shared" si="91"/>
        <v>1</v>
      </c>
      <c r="V398" t="str">
        <f t="shared" si="92"/>
        <v/>
      </c>
      <c r="W398">
        <f t="shared" si="93"/>
        <v>0</v>
      </c>
    </row>
    <row r="399" spans="2:23" x14ac:dyDescent="0.3">
      <c r="B399" s="29" t="s">
        <v>47</v>
      </c>
      <c r="C399" s="29">
        <v>391</v>
      </c>
      <c r="D399" s="29">
        <v>391</v>
      </c>
      <c r="E399" s="28">
        <v>0</v>
      </c>
      <c r="F399" s="45">
        <f t="shared" si="94"/>
        <v>0</v>
      </c>
      <c r="G399" s="46">
        <f t="shared" si="100"/>
        <v>6.9444444444444448E-2</v>
      </c>
      <c r="H399" s="46">
        <f t="shared" si="101"/>
        <v>0.25</v>
      </c>
      <c r="I399" s="46">
        <f>G399*'Input Data'!$B$7</f>
        <v>112.32291666666667</v>
      </c>
      <c r="J399" s="46">
        <f>IF(F399=0,0,'Input Data'!$B$11*'Input Data'!$B$7*9.81)</f>
        <v>0</v>
      </c>
      <c r="K399" s="46">
        <f>'Input Data'!$B$10*'Input Data'!$B$9*'Input Data'!$B$13*WLTC_class_3!F399^2</f>
        <v>0</v>
      </c>
      <c r="L399" s="46">
        <f t="shared" si="95"/>
        <v>112.32291666666667</v>
      </c>
      <c r="M399" s="46">
        <f t="shared" si="96"/>
        <v>0</v>
      </c>
      <c r="N399" s="46">
        <f t="shared" si="102"/>
        <v>0.30636559541623515</v>
      </c>
      <c r="O399" s="46">
        <f t="shared" si="103"/>
        <v>0.17770123746496513</v>
      </c>
      <c r="P399" s="46" t="str">
        <f t="shared" si="97"/>
        <v/>
      </c>
      <c r="Q399" s="46"/>
      <c r="R399" s="46">
        <f t="shared" si="98"/>
        <v>5.5087383614139195E-2</v>
      </c>
      <c r="S399" s="46">
        <f t="shared" si="99"/>
        <v>0.12439086622547559</v>
      </c>
      <c r="U399">
        <f t="shared" si="91"/>
        <v>1</v>
      </c>
      <c r="V399" t="str">
        <f t="shared" si="92"/>
        <v/>
      </c>
      <c r="W399">
        <f t="shared" si="93"/>
        <v>0</v>
      </c>
    </row>
    <row r="400" spans="2:23" x14ac:dyDescent="0.3">
      <c r="B400" s="29" t="s">
        <v>47</v>
      </c>
      <c r="C400" s="29">
        <v>392</v>
      </c>
      <c r="D400" s="29">
        <v>392</v>
      </c>
      <c r="E400" s="28">
        <v>0.5</v>
      </c>
      <c r="F400" s="45">
        <f t="shared" si="94"/>
        <v>0.1388888888888889</v>
      </c>
      <c r="G400" s="46">
        <f t="shared" si="100"/>
        <v>0.29166666666666669</v>
      </c>
      <c r="H400" s="46">
        <f t="shared" si="101"/>
        <v>1.05</v>
      </c>
      <c r="I400" s="46">
        <f>G400*'Input Data'!$B$7</f>
        <v>471.75625000000002</v>
      </c>
      <c r="J400" s="46">
        <f>IF(F400=0,0,'Input Data'!$B$11*'Input Data'!$B$7*9.81)</f>
        <v>103.13669925000001</v>
      </c>
      <c r="K400" s="46">
        <f>'Input Data'!$B$10*'Input Data'!$B$9*'Input Data'!$B$13*WLTC_class_3!F400^2</f>
        <v>1.4048785802469141E-2</v>
      </c>
      <c r="L400" s="46">
        <f t="shared" si="95"/>
        <v>574.90699803580253</v>
      </c>
      <c r="M400" s="46">
        <f t="shared" si="96"/>
        <v>79.84819417163925</v>
      </c>
      <c r="N400" s="46">
        <f t="shared" si="102"/>
        <v>0.30638777547017171</v>
      </c>
      <c r="O400" s="46">
        <f t="shared" si="103"/>
        <v>0.17770123746496513</v>
      </c>
      <c r="P400" s="46" t="str">
        <f t="shared" si="97"/>
        <v/>
      </c>
      <c r="Q400" s="46"/>
      <c r="R400" s="46">
        <f t="shared" si="98"/>
        <v>5.5087383614139195E-2</v>
      </c>
      <c r="S400" s="46">
        <f t="shared" si="99"/>
        <v>0.12439086622547559</v>
      </c>
      <c r="U400">
        <f t="shared" si="91"/>
        <v>1</v>
      </c>
      <c r="V400" t="str">
        <f t="shared" si="92"/>
        <v/>
      </c>
      <c r="W400">
        <f t="shared" si="93"/>
        <v>0.1388888888888889</v>
      </c>
    </row>
    <row r="401" spans="2:23" x14ac:dyDescent="0.3">
      <c r="B401" s="29" t="s">
        <v>47</v>
      </c>
      <c r="C401" s="29">
        <v>393</v>
      </c>
      <c r="D401" s="29">
        <v>393</v>
      </c>
      <c r="E401" s="28">
        <v>2.1</v>
      </c>
      <c r="F401" s="45">
        <f t="shared" si="94"/>
        <v>0.58333333333333337</v>
      </c>
      <c r="G401" s="46">
        <f t="shared" si="100"/>
        <v>0.59722222222222221</v>
      </c>
      <c r="H401" s="46">
        <f t="shared" si="101"/>
        <v>2.15</v>
      </c>
      <c r="I401" s="46">
        <f>G401*'Input Data'!$B$7</f>
        <v>965.97708333333333</v>
      </c>
      <c r="J401" s="46">
        <f>IF(F401=0,0,'Input Data'!$B$11*'Input Data'!$B$7*9.81)</f>
        <v>103.13669925000001</v>
      </c>
      <c r="K401" s="46">
        <f>'Input Data'!$B$10*'Input Data'!$B$9*'Input Data'!$B$13*WLTC_class_3!F401^2</f>
        <v>0.24782058155555567</v>
      </c>
      <c r="L401" s="46">
        <f t="shared" si="95"/>
        <v>1069.3616031648889</v>
      </c>
      <c r="M401" s="46">
        <f t="shared" si="96"/>
        <v>623.79426851285189</v>
      </c>
      <c r="N401" s="46">
        <f t="shared" si="102"/>
        <v>0.30656105165586972</v>
      </c>
      <c r="O401" s="46">
        <f t="shared" si="103"/>
        <v>0.17770123746496513</v>
      </c>
      <c r="P401" s="46" t="str">
        <f t="shared" si="97"/>
        <v/>
      </c>
      <c r="Q401" s="46"/>
      <c r="R401" s="46">
        <f t="shared" si="98"/>
        <v>5.5087383614139195E-2</v>
      </c>
      <c r="S401" s="46">
        <f t="shared" si="99"/>
        <v>0.12439086622547559</v>
      </c>
      <c r="U401">
        <f t="shared" si="91"/>
        <v>0</v>
      </c>
      <c r="V401">
        <f t="shared" si="92"/>
        <v>2.1</v>
      </c>
      <c r="W401">
        <f t="shared" si="93"/>
        <v>0.58333333333333337</v>
      </c>
    </row>
    <row r="402" spans="2:23" x14ac:dyDescent="0.3">
      <c r="B402" s="29" t="s">
        <v>47</v>
      </c>
      <c r="C402" s="29">
        <v>394</v>
      </c>
      <c r="D402" s="29">
        <v>394</v>
      </c>
      <c r="E402" s="28">
        <v>4.8</v>
      </c>
      <c r="F402" s="45">
        <f t="shared" si="94"/>
        <v>1.3333333333333333</v>
      </c>
      <c r="G402" s="46">
        <f t="shared" si="100"/>
        <v>0.86111111111111127</v>
      </c>
      <c r="H402" s="46">
        <f t="shared" si="101"/>
        <v>3.1000000000000005</v>
      </c>
      <c r="I402" s="46">
        <f>G402*'Input Data'!$B$7</f>
        <v>1392.804166666667</v>
      </c>
      <c r="J402" s="46">
        <f>IF(F402=0,0,'Input Data'!$B$11*'Input Data'!$B$7*9.81)</f>
        <v>103.13669925000001</v>
      </c>
      <c r="K402" s="46">
        <f>'Input Data'!$B$10*'Input Data'!$B$9*'Input Data'!$B$13*WLTC_class_3!F402^2</f>
        <v>1.2947360995555557</v>
      </c>
      <c r="L402" s="46">
        <f t="shared" si="95"/>
        <v>1497.2356020162226</v>
      </c>
      <c r="M402" s="46">
        <f t="shared" si="96"/>
        <v>1996.31413602163</v>
      </c>
      <c r="N402" s="46">
        <f t="shared" si="102"/>
        <v>0.30711558336032019</v>
      </c>
      <c r="O402" s="46">
        <f t="shared" si="103"/>
        <v>0.17770123746496513</v>
      </c>
      <c r="P402" s="46" t="str">
        <f t="shared" si="97"/>
        <v/>
      </c>
      <c r="Q402" s="46"/>
      <c r="R402" s="46">
        <f t="shared" si="98"/>
        <v>5.5087383614139195E-2</v>
      </c>
      <c r="S402" s="46">
        <f t="shared" si="99"/>
        <v>0.12439086622547559</v>
      </c>
      <c r="U402">
        <f t="shared" si="91"/>
        <v>0</v>
      </c>
      <c r="V402">
        <f t="shared" si="92"/>
        <v>4.8</v>
      </c>
      <c r="W402">
        <f t="shared" si="93"/>
        <v>1.3333333333333333</v>
      </c>
    </row>
    <row r="403" spans="2:23" x14ac:dyDescent="0.3">
      <c r="B403" s="29" t="s">
        <v>47</v>
      </c>
      <c r="C403" s="29">
        <v>395</v>
      </c>
      <c r="D403" s="29">
        <v>395</v>
      </c>
      <c r="E403" s="28">
        <v>8.3000000000000007</v>
      </c>
      <c r="F403" s="45">
        <f t="shared" si="94"/>
        <v>2.3055555555555554</v>
      </c>
      <c r="G403" s="46">
        <f t="shared" si="100"/>
        <v>1.0416666666666667</v>
      </c>
      <c r="H403" s="46">
        <f t="shared" si="101"/>
        <v>3.7500000000000004</v>
      </c>
      <c r="I403" s="46">
        <f>G403*'Input Data'!$B$7</f>
        <v>1684.8437500000002</v>
      </c>
      <c r="J403" s="46">
        <f>IF(F403=0,0,'Input Data'!$B$11*'Input Data'!$B$7*9.81)</f>
        <v>103.13669925000001</v>
      </c>
      <c r="K403" s="46">
        <f>'Input Data'!$B$10*'Input Data'!$B$9*'Input Data'!$B$13*WLTC_class_3!F403^2</f>
        <v>3.8712834157283953</v>
      </c>
      <c r="L403" s="46">
        <f t="shared" si="95"/>
        <v>1791.8517326657286</v>
      </c>
      <c r="M403" s="46">
        <f t="shared" si="96"/>
        <v>4131.2137169793186</v>
      </c>
      <c r="N403" s="46">
        <f t="shared" si="102"/>
        <v>0.3082631427261478</v>
      </c>
      <c r="O403" s="46">
        <f t="shared" si="103"/>
        <v>0.17770123746496513</v>
      </c>
      <c r="P403" s="46" t="str">
        <f t="shared" si="97"/>
        <v/>
      </c>
      <c r="Q403" s="46"/>
      <c r="R403" s="46">
        <f t="shared" si="98"/>
        <v>5.5087383614139195E-2</v>
      </c>
      <c r="S403" s="46">
        <f t="shared" si="99"/>
        <v>0.12439086622547559</v>
      </c>
      <c r="U403">
        <f t="shared" si="91"/>
        <v>0</v>
      </c>
      <c r="V403">
        <f t="shared" si="92"/>
        <v>8.3000000000000007</v>
      </c>
      <c r="W403">
        <f t="shared" si="93"/>
        <v>2.3055555555555558</v>
      </c>
    </row>
    <row r="404" spans="2:23" x14ac:dyDescent="0.3">
      <c r="B404" s="29" t="s">
        <v>47</v>
      </c>
      <c r="C404" s="29">
        <v>396</v>
      </c>
      <c r="D404" s="29">
        <v>396</v>
      </c>
      <c r="E404" s="28">
        <v>12.3</v>
      </c>
      <c r="F404" s="45">
        <f t="shared" si="94"/>
        <v>3.4166666666666665</v>
      </c>
      <c r="G404" s="46">
        <f t="shared" si="100"/>
        <v>1.1527777777777779</v>
      </c>
      <c r="H404" s="46">
        <f t="shared" si="101"/>
        <v>4.1500000000000004</v>
      </c>
      <c r="I404" s="46">
        <f>G404*'Input Data'!$B$7</f>
        <v>1864.5604166666669</v>
      </c>
      <c r="J404" s="46">
        <f>IF(F404=0,0,'Input Data'!$B$11*'Input Data'!$B$7*9.81)</f>
        <v>103.13669925000001</v>
      </c>
      <c r="K404" s="46">
        <f>'Input Data'!$B$10*'Input Data'!$B$9*'Input Data'!$B$13*WLTC_class_3!F404^2</f>
        <v>8.5017632162222245</v>
      </c>
      <c r="L404" s="46">
        <f t="shared" si="95"/>
        <v>1976.198879132889</v>
      </c>
      <c r="M404" s="46">
        <f t="shared" si="96"/>
        <v>6752.0128370373704</v>
      </c>
      <c r="N404" s="46">
        <f t="shared" si="102"/>
        <v>0.31013870184754705</v>
      </c>
      <c r="O404" s="46">
        <f t="shared" si="103"/>
        <v>0.17770123746496513</v>
      </c>
      <c r="P404" s="46" t="str">
        <f t="shared" si="97"/>
        <v/>
      </c>
      <c r="Q404" s="46"/>
      <c r="R404" s="46">
        <f t="shared" si="98"/>
        <v>5.5087383614139195E-2</v>
      </c>
      <c r="S404" s="46">
        <f t="shared" si="99"/>
        <v>0.12439086622547559</v>
      </c>
      <c r="U404">
        <f t="shared" si="91"/>
        <v>0</v>
      </c>
      <c r="V404">
        <f t="shared" si="92"/>
        <v>12.3</v>
      </c>
      <c r="W404">
        <f t="shared" si="93"/>
        <v>3.416666666666667</v>
      </c>
    </row>
    <row r="405" spans="2:23" x14ac:dyDescent="0.3">
      <c r="B405" s="29" t="s">
        <v>47</v>
      </c>
      <c r="C405" s="29">
        <v>397</v>
      </c>
      <c r="D405" s="29">
        <v>397</v>
      </c>
      <c r="E405" s="28">
        <v>16.600000000000001</v>
      </c>
      <c r="F405" s="45">
        <f t="shared" si="94"/>
        <v>4.6111111111111107</v>
      </c>
      <c r="G405" s="46">
        <f t="shared" si="100"/>
        <v>1.1944444444444442</v>
      </c>
      <c r="H405" s="46">
        <f t="shared" si="101"/>
        <v>4.2999999999999989</v>
      </c>
      <c r="I405" s="46">
        <f>G405*'Input Data'!$B$7</f>
        <v>1931.9541666666664</v>
      </c>
      <c r="J405" s="46">
        <f>IF(F405=0,0,'Input Data'!$B$11*'Input Data'!$B$7*9.81)</f>
        <v>103.13669925000001</v>
      </c>
      <c r="K405" s="46">
        <f>'Input Data'!$B$10*'Input Data'!$B$9*'Input Data'!$B$13*WLTC_class_3!F405^2</f>
        <v>15.485133662913581</v>
      </c>
      <c r="L405" s="46">
        <f t="shared" si="95"/>
        <v>2050.5759995795802</v>
      </c>
      <c r="M405" s="46">
        <f t="shared" si="96"/>
        <v>9455.4337758391739</v>
      </c>
      <c r="N405" s="46">
        <f t="shared" si="102"/>
        <v>0.31276521122972462</v>
      </c>
      <c r="O405" s="46">
        <f t="shared" si="103"/>
        <v>0.17770123746496513</v>
      </c>
      <c r="P405" s="46" t="str">
        <f t="shared" si="97"/>
        <v/>
      </c>
      <c r="Q405" s="46"/>
      <c r="R405" s="46">
        <f t="shared" si="98"/>
        <v>5.5087383614139195E-2</v>
      </c>
      <c r="S405" s="46">
        <f t="shared" si="99"/>
        <v>0.12439086622547559</v>
      </c>
      <c r="U405">
        <f t="shared" si="91"/>
        <v>0</v>
      </c>
      <c r="V405">
        <f t="shared" si="92"/>
        <v>16.600000000000001</v>
      </c>
      <c r="W405">
        <f t="shared" si="93"/>
        <v>4.6111111111111116</v>
      </c>
    </row>
    <row r="406" spans="2:23" x14ac:dyDescent="0.3">
      <c r="B406" s="29" t="s">
        <v>47</v>
      </c>
      <c r="C406" s="29">
        <v>398</v>
      </c>
      <c r="D406" s="29">
        <v>398</v>
      </c>
      <c r="E406" s="28">
        <v>20.9</v>
      </c>
      <c r="F406" s="45">
        <f t="shared" si="94"/>
        <v>5.8055555555555554</v>
      </c>
      <c r="G406" s="46">
        <f t="shared" si="100"/>
        <v>1.0555555555555551</v>
      </c>
      <c r="H406" s="46">
        <f t="shared" si="101"/>
        <v>3.7999999999999989</v>
      </c>
      <c r="I406" s="46">
        <f>G406*'Input Data'!$B$7</f>
        <v>1707.3083333333327</v>
      </c>
      <c r="J406" s="46">
        <f>IF(F406=0,0,'Input Data'!$B$11*'Input Data'!$B$7*9.81)</f>
        <v>103.13669925000001</v>
      </c>
      <c r="K406" s="46">
        <f>'Input Data'!$B$10*'Input Data'!$B$9*'Input Data'!$B$13*WLTC_class_3!F406^2</f>
        <v>24.546600505506177</v>
      </c>
      <c r="L406" s="46">
        <f t="shared" si="95"/>
        <v>1834.9916330888389</v>
      </c>
      <c r="M406" s="46">
        <f t="shared" si="96"/>
        <v>10653.145869876869</v>
      </c>
      <c r="N406" s="46">
        <f t="shared" si="102"/>
        <v>0.31572441841580151</v>
      </c>
      <c r="O406" s="46">
        <f t="shared" si="103"/>
        <v>0.17770123746496513</v>
      </c>
      <c r="P406" s="46" t="str">
        <f t="shared" si="97"/>
        <v/>
      </c>
      <c r="Q406" s="46"/>
      <c r="R406" s="46">
        <f t="shared" si="98"/>
        <v>5.5087383614139195E-2</v>
      </c>
      <c r="S406" s="46">
        <f t="shared" si="99"/>
        <v>0.12439086622547559</v>
      </c>
      <c r="U406">
        <f t="shared" si="91"/>
        <v>0</v>
      </c>
      <c r="V406">
        <f t="shared" si="92"/>
        <v>20.9</v>
      </c>
      <c r="W406">
        <f t="shared" si="93"/>
        <v>5.8055555555555554</v>
      </c>
    </row>
    <row r="407" spans="2:23" x14ac:dyDescent="0.3">
      <c r="B407" s="29" t="s">
        <v>47</v>
      </c>
      <c r="C407" s="29">
        <v>399</v>
      </c>
      <c r="D407" s="29">
        <v>399</v>
      </c>
      <c r="E407" s="28">
        <v>24.2</v>
      </c>
      <c r="F407" s="45">
        <f t="shared" si="94"/>
        <v>6.7222222222222223</v>
      </c>
      <c r="G407" s="46">
        <f t="shared" si="100"/>
        <v>0.65277777777777812</v>
      </c>
      <c r="H407" s="46">
        <f t="shared" si="101"/>
        <v>2.3500000000000014</v>
      </c>
      <c r="I407" s="46">
        <f>G407*'Input Data'!$B$7</f>
        <v>1055.8354166666672</v>
      </c>
      <c r="J407" s="46">
        <f>IF(F407=0,0,'Input Data'!$B$11*'Input Data'!$B$7*9.81)</f>
        <v>103.13669925000001</v>
      </c>
      <c r="K407" s="46">
        <f>'Input Data'!$B$10*'Input Data'!$B$9*'Input Data'!$B$13*WLTC_class_3!F407^2</f>
        <v>32.910123669432103</v>
      </c>
      <c r="L407" s="46">
        <f t="shared" si="95"/>
        <v>1191.8822395860993</v>
      </c>
      <c r="M407" s="46">
        <f t="shared" si="96"/>
        <v>8012.0972772176674</v>
      </c>
      <c r="N407" s="46">
        <f t="shared" si="102"/>
        <v>0.3179500009928064</v>
      </c>
      <c r="O407" s="46">
        <f t="shared" si="103"/>
        <v>0.17770123746496513</v>
      </c>
      <c r="P407" s="46" t="str">
        <f t="shared" si="97"/>
        <v/>
      </c>
      <c r="Q407" s="46"/>
      <c r="R407" s="46">
        <f t="shared" si="98"/>
        <v>5.5087383614139195E-2</v>
      </c>
      <c r="S407" s="46">
        <f t="shared" si="99"/>
        <v>0.12439086622547559</v>
      </c>
      <c r="U407">
        <f t="shared" si="91"/>
        <v>0</v>
      </c>
      <c r="V407">
        <f t="shared" si="92"/>
        <v>24.2</v>
      </c>
      <c r="W407">
        <f t="shared" si="93"/>
        <v>6.7222222222222214</v>
      </c>
    </row>
    <row r="408" spans="2:23" x14ac:dyDescent="0.3">
      <c r="B408" s="29" t="s">
        <v>47</v>
      </c>
      <c r="C408" s="29">
        <v>400</v>
      </c>
      <c r="D408" s="29">
        <v>400</v>
      </c>
      <c r="E408" s="28">
        <v>25.6</v>
      </c>
      <c r="F408" s="45">
        <f t="shared" si="94"/>
        <v>7.1111111111111107</v>
      </c>
      <c r="G408" s="46">
        <f t="shared" si="100"/>
        <v>0.19444444444444473</v>
      </c>
      <c r="H408" s="46">
        <f t="shared" si="101"/>
        <v>0.70000000000000107</v>
      </c>
      <c r="I408" s="46">
        <f>G408*'Input Data'!$B$7</f>
        <v>314.50416666666712</v>
      </c>
      <c r="J408" s="46">
        <f>IF(F408=0,0,'Input Data'!$B$11*'Input Data'!$B$7*9.81)</f>
        <v>103.13669925000001</v>
      </c>
      <c r="K408" s="46">
        <f>'Input Data'!$B$10*'Input Data'!$B$9*'Input Data'!$B$13*WLTC_class_3!F408^2</f>
        <v>36.828049054024696</v>
      </c>
      <c r="L408" s="46">
        <f t="shared" si="95"/>
        <v>454.4689149706918</v>
      </c>
      <c r="M408" s="46">
        <f t="shared" si="96"/>
        <v>3231.778950902697</v>
      </c>
      <c r="N408" s="46">
        <f t="shared" si="102"/>
        <v>0.31884771736805717</v>
      </c>
      <c r="O408" s="46">
        <f t="shared" si="103"/>
        <v>0.17770123746496513</v>
      </c>
      <c r="P408" s="46" t="str">
        <f t="shared" si="97"/>
        <v/>
      </c>
      <c r="Q408" s="46"/>
      <c r="R408" s="46">
        <f t="shared" si="98"/>
        <v>5.5087383614139195E-2</v>
      </c>
      <c r="S408" s="46">
        <f t="shared" si="99"/>
        <v>0.12439086622547559</v>
      </c>
      <c r="U408">
        <f t="shared" si="91"/>
        <v>0</v>
      </c>
      <c r="V408">
        <f t="shared" si="92"/>
        <v>25.6</v>
      </c>
      <c r="W408">
        <f t="shared" si="93"/>
        <v>7.1111111111111116</v>
      </c>
    </row>
    <row r="409" spans="2:23" x14ac:dyDescent="0.3">
      <c r="B409" s="29" t="s">
        <v>47</v>
      </c>
      <c r="C409" s="29">
        <v>401</v>
      </c>
      <c r="D409" s="29">
        <v>401</v>
      </c>
      <c r="E409" s="28">
        <v>25.6</v>
      </c>
      <c r="F409" s="45">
        <f t="shared" si="94"/>
        <v>7.1111111111111107</v>
      </c>
      <c r="G409" s="46">
        <f t="shared" si="100"/>
        <v>-9.7222222222222612E-2</v>
      </c>
      <c r="H409" s="46">
        <f t="shared" si="101"/>
        <v>-0.35000000000000142</v>
      </c>
      <c r="I409" s="46">
        <f>G409*'Input Data'!$B$7</f>
        <v>-157.25208333333396</v>
      </c>
      <c r="J409" s="46">
        <f>IF(F409=0,0,'Input Data'!$B$11*'Input Data'!$B$7*9.81)</f>
        <v>103.13669925000001</v>
      </c>
      <c r="K409" s="46">
        <f>'Input Data'!$B$10*'Input Data'!$B$9*'Input Data'!$B$13*WLTC_class_3!F409^2</f>
        <v>36.828049054024696</v>
      </c>
      <c r="L409" s="46">
        <f t="shared" si="95"/>
        <v>-17.287335029309254</v>
      </c>
      <c r="M409" s="46">
        <f t="shared" si="96"/>
        <v>-122.93216020842135</v>
      </c>
      <c r="N409" s="46">
        <f t="shared" si="102"/>
        <v>0.31884771736805717</v>
      </c>
      <c r="O409" s="46">
        <f t="shared" si="103"/>
        <v>0.17773538528724525</v>
      </c>
      <c r="P409" s="46">
        <f t="shared" si="97"/>
        <v>-122.93216020842135</v>
      </c>
      <c r="Q409" s="46">
        <f>-P409/1000/3600</f>
        <v>3.414782228011704E-5</v>
      </c>
      <c r="R409" s="46">
        <f t="shared" si="98"/>
        <v>5.5097969439046025E-2</v>
      </c>
      <c r="S409" s="46">
        <f t="shared" si="99"/>
        <v>0.12441476970107167</v>
      </c>
      <c r="U409">
        <f t="shared" si="91"/>
        <v>0</v>
      </c>
      <c r="V409">
        <f t="shared" si="92"/>
        <v>25.6</v>
      </c>
      <c r="W409">
        <f t="shared" si="93"/>
        <v>7.1111111111111116</v>
      </c>
    </row>
    <row r="410" spans="2:23" x14ac:dyDescent="0.3">
      <c r="B410" s="29" t="s">
        <v>47</v>
      </c>
      <c r="C410" s="29">
        <v>402</v>
      </c>
      <c r="D410" s="29">
        <v>402</v>
      </c>
      <c r="E410" s="28">
        <v>24.9</v>
      </c>
      <c r="F410" s="45">
        <f t="shared" si="94"/>
        <v>6.916666666666667</v>
      </c>
      <c r="G410" s="46">
        <f t="shared" si="100"/>
        <v>-0.31944444444444453</v>
      </c>
      <c r="H410" s="46">
        <f t="shared" si="101"/>
        <v>-1.1500000000000004</v>
      </c>
      <c r="I410" s="46">
        <f>G410*'Input Data'!$B$7</f>
        <v>-516.68541666666681</v>
      </c>
      <c r="J410" s="46">
        <f>IF(F410=0,0,'Input Data'!$B$11*'Input Data'!$B$7*9.81)</f>
        <v>103.13669925000001</v>
      </c>
      <c r="K410" s="46">
        <f>'Input Data'!$B$10*'Input Data'!$B$9*'Input Data'!$B$13*WLTC_class_3!F410^2</f>
        <v>34.841550741555565</v>
      </c>
      <c r="L410" s="46">
        <f t="shared" si="95"/>
        <v>-378.70716667511124</v>
      </c>
      <c r="M410" s="46">
        <f t="shared" si="96"/>
        <v>-2619.3912361695193</v>
      </c>
      <c r="N410" s="46">
        <f t="shared" si="102"/>
        <v>0.31884771736805717</v>
      </c>
      <c r="O410" s="46">
        <f t="shared" si="103"/>
        <v>0.17846299396395901</v>
      </c>
      <c r="P410" s="46">
        <f t="shared" si="97"/>
        <v>-2619.3912361695193</v>
      </c>
      <c r="Q410" s="46">
        <f>-P410/1000/3600+Q409</f>
        <v>7.6175649899387242E-4</v>
      </c>
      <c r="R410" s="46">
        <f t="shared" si="98"/>
        <v>5.5323528128827293E-2</v>
      </c>
      <c r="S410" s="46">
        <f t="shared" si="99"/>
        <v>0.1249240957747713</v>
      </c>
      <c r="U410">
        <f t="shared" si="91"/>
        <v>0</v>
      </c>
      <c r="V410">
        <f t="shared" si="92"/>
        <v>24.9</v>
      </c>
      <c r="W410">
        <f t="shared" si="93"/>
        <v>6.9166666666666661</v>
      </c>
    </row>
    <row r="411" spans="2:23" x14ac:dyDescent="0.3">
      <c r="B411" s="29" t="s">
        <v>47</v>
      </c>
      <c r="C411" s="29">
        <v>403</v>
      </c>
      <c r="D411" s="29">
        <v>403</v>
      </c>
      <c r="E411" s="28">
        <v>23.3</v>
      </c>
      <c r="F411" s="45">
        <f t="shared" si="94"/>
        <v>6.4722222222222223</v>
      </c>
      <c r="G411" s="46">
        <f t="shared" si="100"/>
        <v>-0.45833333333333293</v>
      </c>
      <c r="H411" s="46">
        <f t="shared" si="101"/>
        <v>-1.6499999999999986</v>
      </c>
      <c r="I411" s="46">
        <f>G411*'Input Data'!$B$7</f>
        <v>-741.33124999999939</v>
      </c>
      <c r="J411" s="46">
        <f>IF(F411=0,0,'Input Data'!$B$11*'Input Data'!$B$7*9.81)</f>
        <v>103.13669925000001</v>
      </c>
      <c r="K411" s="46">
        <f>'Input Data'!$B$10*'Input Data'!$B$9*'Input Data'!$B$13*WLTC_class_3!F411^2</f>
        <v>30.507781297209885</v>
      </c>
      <c r="L411" s="46">
        <f t="shared" si="95"/>
        <v>-607.68676945278946</v>
      </c>
      <c r="M411" s="46">
        <f t="shared" si="96"/>
        <v>-3933.0838134027763</v>
      </c>
      <c r="N411" s="46">
        <f t="shared" si="102"/>
        <v>0.31884771736805717</v>
      </c>
      <c r="O411" s="46">
        <f t="shared" si="103"/>
        <v>0.17955551724545979</v>
      </c>
      <c r="P411" s="46">
        <f t="shared" si="97"/>
        <v>-3933.0838134027763</v>
      </c>
      <c r="Q411" s="46">
        <f t="shared" ref="Q411:Q417" si="104">-P411/1000/3600+Q410</f>
        <v>1.8542797804946437E-3</v>
      </c>
      <c r="R411" s="46">
        <f t="shared" si="98"/>
        <v>5.5662210346092533E-2</v>
      </c>
      <c r="S411" s="46">
        <f t="shared" si="99"/>
        <v>0.12568886207182184</v>
      </c>
      <c r="U411">
        <f t="shared" si="91"/>
        <v>0</v>
      </c>
      <c r="V411">
        <f t="shared" si="92"/>
        <v>23.3</v>
      </c>
      <c r="W411">
        <f t="shared" si="93"/>
        <v>6.4722222222222223</v>
      </c>
    </row>
    <row r="412" spans="2:23" x14ac:dyDescent="0.3">
      <c r="B412" s="29" t="s">
        <v>47</v>
      </c>
      <c r="C412" s="29">
        <v>404</v>
      </c>
      <c r="D412" s="29">
        <v>404</v>
      </c>
      <c r="E412" s="28">
        <v>21.6</v>
      </c>
      <c r="F412" s="45">
        <f t="shared" si="94"/>
        <v>6</v>
      </c>
      <c r="G412" s="46">
        <f t="shared" si="100"/>
        <v>-0.43055555555555575</v>
      </c>
      <c r="H412" s="46">
        <f t="shared" si="101"/>
        <v>-1.5500000000000007</v>
      </c>
      <c r="I412" s="46">
        <f>G412*'Input Data'!$B$7</f>
        <v>-696.40208333333362</v>
      </c>
      <c r="J412" s="46">
        <f>IF(F412=0,0,'Input Data'!$B$11*'Input Data'!$B$7*9.81)</f>
        <v>103.13669925000001</v>
      </c>
      <c r="K412" s="46">
        <f>'Input Data'!$B$10*'Input Data'!$B$9*'Input Data'!$B$13*WLTC_class_3!F412^2</f>
        <v>26.218406016000007</v>
      </c>
      <c r="L412" s="46">
        <f t="shared" si="95"/>
        <v>-567.04697806733361</v>
      </c>
      <c r="M412" s="46">
        <f t="shared" si="96"/>
        <v>-3402.2818684040017</v>
      </c>
      <c r="N412" s="46">
        <f t="shared" si="102"/>
        <v>0.31884771736805717</v>
      </c>
      <c r="O412" s="46">
        <f t="shared" si="103"/>
        <v>0.18050059554223868</v>
      </c>
      <c r="P412" s="46">
        <f t="shared" si="97"/>
        <v>-3402.2818684040017</v>
      </c>
      <c r="Q412" s="46">
        <f t="shared" si="104"/>
        <v>2.7993580772735331E-3</v>
      </c>
      <c r="R412" s="46">
        <f t="shared" si="98"/>
        <v>5.5955184618093991E-2</v>
      </c>
      <c r="S412" s="46">
        <f t="shared" si="99"/>
        <v>0.12635041687956708</v>
      </c>
      <c r="U412">
        <f t="shared" si="91"/>
        <v>0</v>
      </c>
      <c r="V412">
        <f t="shared" si="92"/>
        <v>21.6</v>
      </c>
      <c r="W412">
        <f t="shared" si="93"/>
        <v>6</v>
      </c>
    </row>
    <row r="413" spans="2:23" x14ac:dyDescent="0.3">
      <c r="B413" s="29" t="s">
        <v>47</v>
      </c>
      <c r="C413" s="29">
        <v>405</v>
      </c>
      <c r="D413" s="29">
        <v>405</v>
      </c>
      <c r="E413" s="28">
        <v>20.2</v>
      </c>
      <c r="F413" s="45">
        <f t="shared" si="94"/>
        <v>5.6111111111111107</v>
      </c>
      <c r="G413" s="46">
        <f t="shared" si="100"/>
        <v>-0.40277777777777807</v>
      </c>
      <c r="H413" s="46">
        <f t="shared" si="101"/>
        <v>-1.4500000000000011</v>
      </c>
      <c r="I413" s="46">
        <f>G413*'Input Data'!$B$7</f>
        <v>-651.47291666666717</v>
      </c>
      <c r="J413" s="46">
        <f>IF(F413=0,0,'Input Data'!$B$11*'Input Data'!$B$7*9.81)</f>
        <v>103.13669925000001</v>
      </c>
      <c r="K413" s="46">
        <f>'Input Data'!$B$10*'Input Data'!$B$9*'Input Data'!$B$13*WLTC_class_3!F413^2</f>
        <v>22.929866235358027</v>
      </c>
      <c r="L413" s="46">
        <f t="shared" si="95"/>
        <v>-525.40635118130911</v>
      </c>
      <c r="M413" s="46">
        <f t="shared" si="96"/>
        <v>-2948.1134149617897</v>
      </c>
      <c r="N413" s="46">
        <f t="shared" si="102"/>
        <v>0.31884771736805717</v>
      </c>
      <c r="O413" s="46">
        <f t="shared" si="103"/>
        <v>0.18131951593528361</v>
      </c>
      <c r="P413" s="46">
        <f t="shared" si="97"/>
        <v>-2948.1134149617897</v>
      </c>
      <c r="Q413" s="46">
        <f t="shared" si="104"/>
        <v>3.6182784703184746E-3</v>
      </c>
      <c r="R413" s="46">
        <f t="shared" si="98"/>
        <v>5.6209049939937923E-2</v>
      </c>
      <c r="S413" s="46">
        <f t="shared" si="99"/>
        <v>0.12692366115469852</v>
      </c>
      <c r="U413">
        <f t="shared" si="91"/>
        <v>0</v>
      </c>
      <c r="V413">
        <f t="shared" si="92"/>
        <v>20.2</v>
      </c>
      <c r="W413">
        <f t="shared" si="93"/>
        <v>5.6111111111111107</v>
      </c>
    </row>
    <row r="414" spans="2:23" x14ac:dyDescent="0.3">
      <c r="B414" s="29" t="s">
        <v>47</v>
      </c>
      <c r="C414" s="29">
        <v>406</v>
      </c>
      <c r="D414" s="29">
        <v>406</v>
      </c>
      <c r="E414" s="28">
        <v>18.7</v>
      </c>
      <c r="F414" s="45">
        <f t="shared" si="94"/>
        <v>5.1944444444444446</v>
      </c>
      <c r="G414" s="46">
        <f t="shared" si="100"/>
        <v>-0.44444444444444431</v>
      </c>
      <c r="H414" s="46">
        <f t="shared" si="101"/>
        <v>-1.5999999999999996</v>
      </c>
      <c r="I414" s="46">
        <f>G414*'Input Data'!$B$7</f>
        <v>-718.86666666666645</v>
      </c>
      <c r="J414" s="46">
        <f>IF(F414=0,0,'Input Data'!$B$11*'Input Data'!$B$7*9.81)</f>
        <v>103.13669925000001</v>
      </c>
      <c r="K414" s="46">
        <f>'Input Data'!$B$10*'Input Data'!$B$9*'Input Data'!$B$13*WLTC_class_3!F414^2</f>
        <v>19.650879629061734</v>
      </c>
      <c r="L414" s="46">
        <f t="shared" si="95"/>
        <v>-596.07908778760475</v>
      </c>
      <c r="M414" s="46">
        <f t="shared" si="96"/>
        <v>-3096.299706007836</v>
      </c>
      <c r="N414" s="46">
        <f t="shared" si="102"/>
        <v>0.31884771736805717</v>
      </c>
      <c r="O414" s="46">
        <f t="shared" si="103"/>
        <v>0.18217959918695245</v>
      </c>
      <c r="P414" s="46">
        <f t="shared" si="97"/>
        <v>-3096.299706007836</v>
      </c>
      <c r="Q414" s="46">
        <f t="shared" si="104"/>
        <v>4.4783617219873182E-3</v>
      </c>
      <c r="R414" s="46">
        <f t="shared" si="98"/>
        <v>5.6475675747955256E-2</v>
      </c>
      <c r="S414" s="46">
        <f t="shared" si="99"/>
        <v>0.12752571943086671</v>
      </c>
      <c r="U414">
        <f t="shared" si="91"/>
        <v>0</v>
      </c>
      <c r="V414">
        <f t="shared" si="92"/>
        <v>18.7</v>
      </c>
      <c r="W414">
        <f t="shared" si="93"/>
        <v>5.1944444444444438</v>
      </c>
    </row>
    <row r="415" spans="2:23" x14ac:dyDescent="0.3">
      <c r="B415" s="29" t="s">
        <v>47</v>
      </c>
      <c r="C415" s="29">
        <v>407</v>
      </c>
      <c r="D415" s="29">
        <v>407</v>
      </c>
      <c r="E415" s="28">
        <v>17</v>
      </c>
      <c r="F415" s="45">
        <f t="shared" si="94"/>
        <v>4.7222222222222223</v>
      </c>
      <c r="G415" s="46">
        <f t="shared" si="100"/>
        <v>-0.47222222222222199</v>
      </c>
      <c r="H415" s="46">
        <f t="shared" si="101"/>
        <v>-1.6999999999999993</v>
      </c>
      <c r="I415" s="46">
        <f>G415*'Input Data'!$B$7</f>
        <v>-763.79583333333301</v>
      </c>
      <c r="J415" s="46">
        <f>IF(F415=0,0,'Input Data'!$B$11*'Input Data'!$B$7*9.81)</f>
        <v>103.13669925000001</v>
      </c>
      <c r="K415" s="46">
        <f>'Input Data'!$B$10*'Input Data'!$B$9*'Input Data'!$B$13*WLTC_class_3!F415^2</f>
        <v>16.240396387654325</v>
      </c>
      <c r="L415" s="46">
        <f t="shared" si="95"/>
        <v>-644.41873769567871</v>
      </c>
      <c r="M415" s="46">
        <f t="shared" si="96"/>
        <v>-3043.0884835629272</v>
      </c>
      <c r="N415" s="46">
        <f t="shared" si="102"/>
        <v>0.31884771736805717</v>
      </c>
      <c r="O415" s="46">
        <f t="shared" si="103"/>
        <v>0.18302490154349771</v>
      </c>
      <c r="P415" s="46">
        <f t="shared" si="97"/>
        <v>-3043.0884835629272</v>
      </c>
      <c r="Q415" s="46">
        <f t="shared" si="104"/>
        <v>5.3236640785325759E-3</v>
      </c>
      <c r="R415" s="46">
        <f t="shared" si="98"/>
        <v>5.6737719478484293E-2</v>
      </c>
      <c r="S415" s="46">
        <f t="shared" si="99"/>
        <v>0.1281174310804484</v>
      </c>
      <c r="U415">
        <f t="shared" si="91"/>
        <v>0</v>
      </c>
      <c r="V415">
        <f t="shared" si="92"/>
        <v>17</v>
      </c>
      <c r="W415">
        <f t="shared" si="93"/>
        <v>4.7222222222222223</v>
      </c>
    </row>
    <row r="416" spans="2:23" x14ac:dyDescent="0.3">
      <c r="B416" s="29" t="s">
        <v>47</v>
      </c>
      <c r="C416" s="29">
        <v>408</v>
      </c>
      <c r="D416" s="29">
        <v>408</v>
      </c>
      <c r="E416" s="28">
        <v>15.3</v>
      </c>
      <c r="F416" s="45">
        <f t="shared" si="94"/>
        <v>4.25</v>
      </c>
      <c r="G416" s="46">
        <f t="shared" si="100"/>
        <v>-0.38888888888888895</v>
      </c>
      <c r="H416" s="46">
        <f t="shared" si="101"/>
        <v>-1.4000000000000004</v>
      </c>
      <c r="I416" s="46">
        <f>G416*'Input Data'!$B$7</f>
        <v>-629.00833333333344</v>
      </c>
      <c r="J416" s="46">
        <f>IF(F416=0,0,'Input Data'!$B$11*'Input Data'!$B$7*9.81)</f>
        <v>103.13669925000001</v>
      </c>
      <c r="K416" s="46">
        <f>'Input Data'!$B$10*'Input Data'!$B$9*'Input Data'!$B$13*WLTC_class_3!F416^2</f>
        <v>13.154721074000003</v>
      </c>
      <c r="L416" s="46">
        <f t="shared" si="95"/>
        <v>-512.71691300933344</v>
      </c>
      <c r="M416" s="46">
        <f t="shared" si="96"/>
        <v>-2179.0468802896671</v>
      </c>
      <c r="N416" s="46">
        <f t="shared" si="102"/>
        <v>0.31884771736805717</v>
      </c>
      <c r="O416" s="46">
        <f t="shared" si="103"/>
        <v>0.18363019234357816</v>
      </c>
      <c r="P416" s="46">
        <f t="shared" si="97"/>
        <v>-2179.0468802896671</v>
      </c>
      <c r="Q416" s="46">
        <f t="shared" si="104"/>
        <v>5.9289548786130393E-3</v>
      </c>
      <c r="R416" s="46">
        <f t="shared" si="98"/>
        <v>5.6925359626509228E-2</v>
      </c>
      <c r="S416" s="46">
        <f t="shared" si="99"/>
        <v>0.12854113464050471</v>
      </c>
      <c r="U416">
        <f t="shared" si="91"/>
        <v>0</v>
      </c>
      <c r="V416">
        <f t="shared" si="92"/>
        <v>15.3</v>
      </c>
      <c r="W416">
        <f t="shared" si="93"/>
        <v>4.25</v>
      </c>
    </row>
    <row r="417" spans="2:23" x14ac:dyDescent="0.3">
      <c r="B417" s="29" t="s">
        <v>47</v>
      </c>
      <c r="C417" s="29">
        <v>409</v>
      </c>
      <c r="D417" s="29">
        <v>409</v>
      </c>
      <c r="E417" s="28">
        <v>14.2</v>
      </c>
      <c r="F417" s="45">
        <f t="shared" si="94"/>
        <v>3.9444444444444446</v>
      </c>
      <c r="G417" s="46">
        <f t="shared" si="100"/>
        <v>-0.19444444444444448</v>
      </c>
      <c r="H417" s="46">
        <f t="shared" si="101"/>
        <v>-0.70000000000000018</v>
      </c>
      <c r="I417" s="46">
        <f>G417*'Input Data'!$B$7</f>
        <v>-314.50416666666672</v>
      </c>
      <c r="J417" s="46">
        <f>IF(F417=0,0,'Input Data'!$B$11*'Input Data'!$B$7*9.81)</f>
        <v>103.13669925000001</v>
      </c>
      <c r="K417" s="46">
        <f>'Input Data'!$B$10*'Input Data'!$B$9*'Input Data'!$B$13*WLTC_class_3!F417^2</f>
        <v>11.33118867683951</v>
      </c>
      <c r="L417" s="46">
        <f t="shared" si="95"/>
        <v>-200.03627873982722</v>
      </c>
      <c r="M417" s="46">
        <f t="shared" si="96"/>
        <v>-789.03198836265187</v>
      </c>
      <c r="N417" s="46">
        <f t="shared" si="102"/>
        <v>0.31884771736805717</v>
      </c>
      <c r="O417" s="46">
        <f t="shared" si="103"/>
        <v>0.18384936789590112</v>
      </c>
      <c r="P417" s="46">
        <f t="shared" si="97"/>
        <v>-789.03198836265187</v>
      </c>
      <c r="Q417" s="46">
        <f t="shared" si="104"/>
        <v>6.1481304309359977E-3</v>
      </c>
      <c r="R417" s="46">
        <f t="shared" si="98"/>
        <v>5.6993304047729343E-2</v>
      </c>
      <c r="S417" s="46">
        <f t="shared" si="99"/>
        <v>0.12869455752713077</v>
      </c>
      <c r="U417">
        <f t="shared" si="91"/>
        <v>0</v>
      </c>
      <c r="V417">
        <f t="shared" si="92"/>
        <v>14.2</v>
      </c>
      <c r="W417">
        <f t="shared" si="93"/>
        <v>3.9444444444444442</v>
      </c>
    </row>
    <row r="418" spans="2:23" x14ac:dyDescent="0.3">
      <c r="B418" s="29" t="s">
        <v>47</v>
      </c>
      <c r="C418" s="29">
        <v>410</v>
      </c>
      <c r="D418" s="29">
        <v>410</v>
      </c>
      <c r="E418" s="28">
        <v>13.9</v>
      </c>
      <c r="F418" s="45">
        <f t="shared" si="94"/>
        <v>3.8611111111111112</v>
      </c>
      <c r="G418" s="46">
        <f t="shared" si="100"/>
        <v>-2.7777777777777679E-2</v>
      </c>
      <c r="H418" s="46">
        <f t="shared" si="101"/>
        <v>-9.9999999999999645E-2</v>
      </c>
      <c r="I418" s="46">
        <f>G418*'Input Data'!$B$7</f>
        <v>-44.929166666666511</v>
      </c>
      <c r="J418" s="46">
        <f>IF(F418=0,0,'Input Data'!$B$11*'Input Data'!$B$7*9.81)</f>
        <v>103.13669925000001</v>
      </c>
      <c r="K418" s="46">
        <f>'Input Data'!$B$10*'Input Data'!$B$9*'Input Data'!$B$13*WLTC_class_3!F418^2</f>
        <v>10.857463619580249</v>
      </c>
      <c r="L418" s="46">
        <f t="shared" si="95"/>
        <v>69.064996202913747</v>
      </c>
      <c r="M418" s="46">
        <f t="shared" si="96"/>
        <v>266.66762422791697</v>
      </c>
      <c r="N418" s="46">
        <f t="shared" si="102"/>
        <v>0.31892179170812046</v>
      </c>
      <c r="O418" s="46">
        <f t="shared" si="103"/>
        <v>0.18384936789590112</v>
      </c>
      <c r="P418" s="46" t="str">
        <f t="shared" si="97"/>
        <v/>
      </c>
      <c r="Q418" s="46"/>
      <c r="R418" s="46">
        <f t="shared" si="98"/>
        <v>5.6993304047729343E-2</v>
      </c>
      <c r="S418" s="46">
        <f t="shared" si="99"/>
        <v>0.12869455752713077</v>
      </c>
      <c r="U418">
        <f t="shared" si="91"/>
        <v>0</v>
      </c>
      <c r="V418">
        <f t="shared" si="92"/>
        <v>13.9</v>
      </c>
      <c r="W418">
        <f t="shared" si="93"/>
        <v>3.8611111111111112</v>
      </c>
    </row>
    <row r="419" spans="2:23" x14ac:dyDescent="0.3">
      <c r="B419" s="29" t="s">
        <v>47</v>
      </c>
      <c r="C419" s="29">
        <v>411</v>
      </c>
      <c r="D419" s="29">
        <v>411</v>
      </c>
      <c r="E419" s="28">
        <v>14</v>
      </c>
      <c r="F419" s="45">
        <f t="shared" si="94"/>
        <v>3.8888888888888888</v>
      </c>
      <c r="G419" s="46">
        <f t="shared" si="100"/>
        <v>4.1666666666666519E-2</v>
      </c>
      <c r="H419" s="46">
        <f t="shared" si="101"/>
        <v>0.14999999999999947</v>
      </c>
      <c r="I419" s="46">
        <f>G419*'Input Data'!$B$7</f>
        <v>67.393749999999756</v>
      </c>
      <c r="J419" s="46">
        <f>IF(F419=0,0,'Input Data'!$B$11*'Input Data'!$B$7*9.81)</f>
        <v>103.13669925000001</v>
      </c>
      <c r="K419" s="46">
        <f>'Input Data'!$B$10*'Input Data'!$B$9*'Input Data'!$B$13*WLTC_class_3!F419^2</f>
        <v>11.014248069135803</v>
      </c>
      <c r="L419" s="46">
        <f t="shared" si="95"/>
        <v>181.54469731913559</v>
      </c>
      <c r="M419" s="46">
        <f t="shared" si="96"/>
        <v>706.00715624108284</v>
      </c>
      <c r="N419" s="46">
        <f t="shared" si="102"/>
        <v>0.3191179048070763</v>
      </c>
      <c r="O419" s="46">
        <f t="shared" si="103"/>
        <v>0.18384936789590112</v>
      </c>
      <c r="P419" s="46" t="str">
        <f t="shared" si="97"/>
        <v/>
      </c>
      <c r="Q419" s="46"/>
      <c r="R419" s="46">
        <f t="shared" si="98"/>
        <v>5.6993304047729343E-2</v>
      </c>
      <c r="S419" s="46">
        <f t="shared" si="99"/>
        <v>0.12869455752713077</v>
      </c>
      <c r="U419">
        <f t="shared" si="91"/>
        <v>0</v>
      </c>
      <c r="V419">
        <f t="shared" si="92"/>
        <v>14</v>
      </c>
      <c r="W419">
        <f t="shared" si="93"/>
        <v>3.8888888888888888</v>
      </c>
    </row>
    <row r="420" spans="2:23" x14ac:dyDescent="0.3">
      <c r="B420" s="29" t="s">
        <v>47</v>
      </c>
      <c r="C420" s="29">
        <v>412</v>
      </c>
      <c r="D420" s="29">
        <v>412</v>
      </c>
      <c r="E420" s="28">
        <v>14.2</v>
      </c>
      <c r="F420" s="45">
        <f t="shared" si="94"/>
        <v>3.9444444444444446</v>
      </c>
      <c r="G420" s="46">
        <f t="shared" si="100"/>
        <v>6.9444444444444448E-2</v>
      </c>
      <c r="H420" s="46">
        <f t="shared" si="101"/>
        <v>0.25</v>
      </c>
      <c r="I420" s="46">
        <f>G420*'Input Data'!$B$7</f>
        <v>112.32291666666667</v>
      </c>
      <c r="J420" s="46">
        <f>IF(F420=0,0,'Input Data'!$B$11*'Input Data'!$B$7*9.81)</f>
        <v>103.13669925000001</v>
      </c>
      <c r="K420" s="46">
        <f>'Input Data'!$B$10*'Input Data'!$B$9*'Input Data'!$B$13*WLTC_class_3!F420^2</f>
        <v>11.33118867683951</v>
      </c>
      <c r="L420" s="46">
        <f t="shared" si="95"/>
        <v>226.79080459350618</v>
      </c>
      <c r="M420" s="46">
        <f t="shared" si="96"/>
        <v>894.56372922994115</v>
      </c>
      <c r="N420" s="46">
        <f t="shared" si="102"/>
        <v>0.3193663947318624</v>
      </c>
      <c r="O420" s="46">
        <f t="shared" si="103"/>
        <v>0.18384936789590112</v>
      </c>
      <c r="P420" s="46" t="str">
        <f t="shared" si="97"/>
        <v/>
      </c>
      <c r="Q420" s="46"/>
      <c r="R420" s="46">
        <f t="shared" si="98"/>
        <v>5.6993304047729343E-2</v>
      </c>
      <c r="S420" s="46">
        <f t="shared" si="99"/>
        <v>0.12869455752713077</v>
      </c>
      <c r="U420">
        <f t="shared" si="91"/>
        <v>0</v>
      </c>
      <c r="V420">
        <f t="shared" si="92"/>
        <v>14.2</v>
      </c>
      <c r="W420">
        <f t="shared" si="93"/>
        <v>3.9444444444444442</v>
      </c>
    </row>
    <row r="421" spans="2:23" x14ac:dyDescent="0.3">
      <c r="B421" s="29" t="s">
        <v>47</v>
      </c>
      <c r="C421" s="29">
        <v>413</v>
      </c>
      <c r="D421" s="29">
        <v>413</v>
      </c>
      <c r="E421" s="28">
        <v>14.5</v>
      </c>
      <c r="F421" s="45">
        <f t="shared" si="94"/>
        <v>4.0277777777777777</v>
      </c>
      <c r="G421" s="46">
        <f t="shared" si="100"/>
        <v>9.7222222222222363E-2</v>
      </c>
      <c r="H421" s="46">
        <f t="shared" si="101"/>
        <v>0.35000000000000053</v>
      </c>
      <c r="I421" s="46">
        <f>G421*'Input Data'!$B$7</f>
        <v>157.25208333333356</v>
      </c>
      <c r="J421" s="46">
        <f>IF(F421=0,0,'Input Data'!$B$11*'Input Data'!$B$7*9.81)</f>
        <v>103.13669925000001</v>
      </c>
      <c r="K421" s="46">
        <f>'Input Data'!$B$10*'Input Data'!$B$9*'Input Data'!$B$13*WLTC_class_3!F421^2</f>
        <v>11.815028859876545</v>
      </c>
      <c r="L421" s="46">
        <f t="shared" si="95"/>
        <v>272.2038114432101</v>
      </c>
      <c r="M421" s="46">
        <f t="shared" si="96"/>
        <v>1096.3764627573739</v>
      </c>
      <c r="N421" s="46">
        <f t="shared" si="102"/>
        <v>0.319670943749295</v>
      </c>
      <c r="O421" s="46">
        <f t="shared" si="103"/>
        <v>0.18384936789590112</v>
      </c>
      <c r="P421" s="46" t="str">
        <f t="shared" si="97"/>
        <v/>
      </c>
      <c r="Q421" s="46"/>
      <c r="R421" s="46">
        <f t="shared" si="98"/>
        <v>5.6993304047729343E-2</v>
      </c>
      <c r="S421" s="46">
        <f t="shared" si="99"/>
        <v>0.12869455752713077</v>
      </c>
      <c r="U421">
        <f t="shared" si="91"/>
        <v>0</v>
      </c>
      <c r="V421">
        <f t="shared" si="92"/>
        <v>14.5</v>
      </c>
      <c r="W421">
        <f t="shared" si="93"/>
        <v>4.0277777777777777</v>
      </c>
    </row>
    <row r="422" spans="2:23" x14ac:dyDescent="0.3">
      <c r="B422" s="29" t="s">
        <v>47</v>
      </c>
      <c r="C422" s="29">
        <v>414</v>
      </c>
      <c r="D422" s="29">
        <v>414</v>
      </c>
      <c r="E422" s="28">
        <v>14.9</v>
      </c>
      <c r="F422" s="45">
        <f t="shared" si="94"/>
        <v>4.1388888888888893</v>
      </c>
      <c r="G422" s="46">
        <f t="shared" si="100"/>
        <v>0.19444444444444448</v>
      </c>
      <c r="H422" s="46">
        <f t="shared" si="101"/>
        <v>0.70000000000000018</v>
      </c>
      <c r="I422" s="46">
        <f>G422*'Input Data'!$B$7</f>
        <v>314.50416666666672</v>
      </c>
      <c r="J422" s="46">
        <f>IF(F422=0,0,'Input Data'!$B$11*'Input Data'!$B$7*9.81)</f>
        <v>103.13669925000001</v>
      </c>
      <c r="K422" s="46">
        <f>'Input Data'!$B$10*'Input Data'!$B$9*'Input Data'!$B$13*WLTC_class_3!F422^2</f>
        <v>12.475883744024697</v>
      </c>
      <c r="L422" s="46">
        <f t="shared" si="95"/>
        <v>430.11674966069143</v>
      </c>
      <c r="M422" s="46">
        <f t="shared" si="96"/>
        <v>1780.2054360956397</v>
      </c>
      <c r="N422" s="46">
        <f t="shared" si="102"/>
        <v>0.32016544525932156</v>
      </c>
      <c r="O422" s="46">
        <f t="shared" si="103"/>
        <v>0.18384936789590112</v>
      </c>
      <c r="P422" s="46" t="str">
        <f t="shared" si="97"/>
        <v/>
      </c>
      <c r="Q422" s="46"/>
      <c r="R422" s="46">
        <f t="shared" si="98"/>
        <v>5.6993304047729343E-2</v>
      </c>
      <c r="S422" s="46">
        <f t="shared" si="99"/>
        <v>0.12869455752713077</v>
      </c>
      <c r="U422">
        <f t="shared" si="91"/>
        <v>0</v>
      </c>
      <c r="V422">
        <f t="shared" si="92"/>
        <v>14.9</v>
      </c>
      <c r="W422">
        <f t="shared" si="93"/>
        <v>4.1388888888888893</v>
      </c>
    </row>
    <row r="423" spans="2:23" x14ac:dyDescent="0.3">
      <c r="B423" s="29" t="s">
        <v>47</v>
      </c>
      <c r="C423" s="29">
        <v>415</v>
      </c>
      <c r="D423" s="29">
        <v>415</v>
      </c>
      <c r="E423" s="28">
        <v>15.9</v>
      </c>
      <c r="F423" s="45">
        <f t="shared" si="94"/>
        <v>4.416666666666667</v>
      </c>
      <c r="G423" s="46">
        <f t="shared" si="100"/>
        <v>0.34722222222222199</v>
      </c>
      <c r="H423" s="46">
        <f t="shared" si="101"/>
        <v>1.2499999999999991</v>
      </c>
      <c r="I423" s="46">
        <f>G423*'Input Data'!$B$7</f>
        <v>561.61458333333292</v>
      </c>
      <c r="J423" s="46">
        <f>IF(F423=0,0,'Input Data'!$B$11*'Input Data'!$B$7*9.81)</f>
        <v>103.13669925000001</v>
      </c>
      <c r="K423" s="46">
        <f>'Input Data'!$B$10*'Input Data'!$B$9*'Input Data'!$B$13*WLTC_class_3!F423^2</f>
        <v>14.206694154888893</v>
      </c>
      <c r="L423" s="46">
        <f t="shared" si="95"/>
        <v>678.95797673822176</v>
      </c>
      <c r="M423" s="46">
        <f t="shared" si="96"/>
        <v>2998.7310639271464</v>
      </c>
      <c r="N423" s="46">
        <f t="shared" si="102"/>
        <v>0.3209984261104124</v>
      </c>
      <c r="O423" s="46">
        <f t="shared" si="103"/>
        <v>0.18384936789590112</v>
      </c>
      <c r="P423" s="46" t="str">
        <f t="shared" si="97"/>
        <v/>
      </c>
      <c r="Q423" s="46"/>
      <c r="R423" s="46">
        <f t="shared" si="98"/>
        <v>5.6993304047729343E-2</v>
      </c>
      <c r="S423" s="46">
        <f t="shared" si="99"/>
        <v>0.12869455752713077</v>
      </c>
      <c r="U423">
        <f t="shared" si="91"/>
        <v>0</v>
      </c>
      <c r="V423">
        <f t="shared" si="92"/>
        <v>15.9</v>
      </c>
      <c r="W423">
        <f t="shared" si="93"/>
        <v>4.416666666666667</v>
      </c>
    </row>
    <row r="424" spans="2:23" x14ac:dyDescent="0.3">
      <c r="B424" s="29" t="s">
        <v>47</v>
      </c>
      <c r="C424" s="29">
        <v>416</v>
      </c>
      <c r="D424" s="29">
        <v>416</v>
      </c>
      <c r="E424" s="28">
        <v>17.399999999999999</v>
      </c>
      <c r="F424" s="45">
        <f t="shared" si="94"/>
        <v>4.833333333333333</v>
      </c>
      <c r="G424" s="46">
        <f t="shared" si="100"/>
        <v>0.38888888888888873</v>
      </c>
      <c r="H424" s="46">
        <f t="shared" si="101"/>
        <v>1.3999999999999995</v>
      </c>
      <c r="I424" s="46">
        <f>G424*'Input Data'!$B$7</f>
        <v>629.0083333333331</v>
      </c>
      <c r="J424" s="46">
        <f>IF(F424=0,0,'Input Data'!$B$11*'Input Data'!$B$7*9.81)</f>
        <v>103.13669925000001</v>
      </c>
      <c r="K424" s="46">
        <f>'Input Data'!$B$10*'Input Data'!$B$9*'Input Data'!$B$13*WLTC_class_3!F424^2</f>
        <v>17.013641558222222</v>
      </c>
      <c r="L424" s="46">
        <f t="shared" si="95"/>
        <v>749.15867414155537</v>
      </c>
      <c r="M424" s="46">
        <f t="shared" si="96"/>
        <v>3620.9335916841842</v>
      </c>
      <c r="N424" s="46">
        <f t="shared" si="102"/>
        <v>0.32200424099699132</v>
      </c>
      <c r="O424" s="46">
        <f t="shared" si="103"/>
        <v>0.18384936789590112</v>
      </c>
      <c r="P424" s="46" t="str">
        <f t="shared" si="97"/>
        <v/>
      </c>
      <c r="Q424" s="46"/>
      <c r="R424" s="46">
        <f t="shared" si="98"/>
        <v>5.6993304047729343E-2</v>
      </c>
      <c r="S424" s="46">
        <f t="shared" si="99"/>
        <v>0.12869455752713077</v>
      </c>
      <c r="U424">
        <f t="shared" si="91"/>
        <v>0</v>
      </c>
      <c r="V424">
        <f t="shared" si="92"/>
        <v>17.399999999999999</v>
      </c>
      <c r="W424">
        <f t="shared" si="93"/>
        <v>4.833333333333333</v>
      </c>
    </row>
    <row r="425" spans="2:23" x14ac:dyDescent="0.3">
      <c r="B425" s="29" t="s">
        <v>47</v>
      </c>
      <c r="C425" s="29">
        <v>417</v>
      </c>
      <c r="D425" s="29">
        <v>417</v>
      </c>
      <c r="E425" s="28">
        <v>18.7</v>
      </c>
      <c r="F425" s="45">
        <f t="shared" si="94"/>
        <v>5.1944444444444446</v>
      </c>
      <c r="G425" s="46">
        <f t="shared" si="100"/>
        <v>0.23611111111111149</v>
      </c>
      <c r="H425" s="46">
        <f t="shared" si="101"/>
        <v>0.85000000000000142</v>
      </c>
      <c r="I425" s="46">
        <f>G425*'Input Data'!$B$7</f>
        <v>381.8979166666673</v>
      </c>
      <c r="J425" s="46">
        <f>IF(F425=0,0,'Input Data'!$B$11*'Input Data'!$B$7*9.81)</f>
        <v>103.13669925000001</v>
      </c>
      <c r="K425" s="46">
        <f>'Input Data'!$B$10*'Input Data'!$B$9*'Input Data'!$B$13*WLTC_class_3!F425^2</f>
        <v>19.650879629061734</v>
      </c>
      <c r="L425" s="46">
        <f t="shared" si="95"/>
        <v>504.68549554572905</v>
      </c>
      <c r="M425" s="46">
        <f t="shared" si="96"/>
        <v>2621.5607685292039</v>
      </c>
      <c r="N425" s="46">
        <f t="shared" si="102"/>
        <v>0.32273245232158276</v>
      </c>
      <c r="O425" s="46">
        <f t="shared" si="103"/>
        <v>0.18384936789590112</v>
      </c>
      <c r="P425" s="46" t="str">
        <f t="shared" si="97"/>
        <v/>
      </c>
      <c r="Q425" s="46"/>
      <c r="R425" s="46">
        <f t="shared" si="98"/>
        <v>5.6993304047729343E-2</v>
      </c>
      <c r="S425" s="46">
        <f t="shared" si="99"/>
        <v>0.12869455752713077</v>
      </c>
      <c r="U425">
        <f t="shared" si="91"/>
        <v>0</v>
      </c>
      <c r="V425">
        <f t="shared" si="92"/>
        <v>18.7</v>
      </c>
      <c r="W425">
        <f t="shared" si="93"/>
        <v>5.1944444444444438</v>
      </c>
    </row>
    <row r="426" spans="2:23" x14ac:dyDescent="0.3">
      <c r="B426" s="29" t="s">
        <v>47</v>
      </c>
      <c r="C426" s="29">
        <v>418</v>
      </c>
      <c r="D426" s="29">
        <v>418</v>
      </c>
      <c r="E426" s="28">
        <v>19.100000000000001</v>
      </c>
      <c r="F426" s="45">
        <f t="shared" si="94"/>
        <v>5.3055555555555554</v>
      </c>
      <c r="G426" s="46">
        <f t="shared" si="100"/>
        <v>1.3888888888889086E-2</v>
      </c>
      <c r="H426" s="46">
        <f t="shared" si="101"/>
        <v>5.0000000000000711E-2</v>
      </c>
      <c r="I426" s="46">
        <f>G426*'Input Data'!$B$7</f>
        <v>22.464583333333653</v>
      </c>
      <c r="J426" s="46">
        <f>IF(F426=0,0,'Input Data'!$B$11*'Input Data'!$B$7*9.81)</f>
        <v>103.13669925000001</v>
      </c>
      <c r="K426" s="46">
        <f>'Input Data'!$B$10*'Input Data'!$B$9*'Input Data'!$B$13*WLTC_class_3!F426^2</f>
        <v>20.500550194395064</v>
      </c>
      <c r="L426" s="46">
        <f t="shared" si="95"/>
        <v>146.10183277772873</v>
      </c>
      <c r="M426" s="46">
        <f t="shared" si="96"/>
        <v>775.15139057072736</v>
      </c>
      <c r="N426" s="46">
        <f t="shared" si="102"/>
        <v>0.32294777215229686</v>
      </c>
      <c r="O426" s="46">
        <f t="shared" si="103"/>
        <v>0.18384936789590112</v>
      </c>
      <c r="P426" s="46" t="str">
        <f t="shared" si="97"/>
        <v/>
      </c>
      <c r="Q426" s="46"/>
      <c r="R426" s="46">
        <f t="shared" si="98"/>
        <v>5.6993304047729343E-2</v>
      </c>
      <c r="S426" s="46">
        <f t="shared" si="99"/>
        <v>0.12869455752713077</v>
      </c>
      <c r="U426">
        <f t="shared" si="91"/>
        <v>0</v>
      </c>
      <c r="V426">
        <f t="shared" si="92"/>
        <v>19.100000000000001</v>
      </c>
      <c r="W426">
        <f t="shared" si="93"/>
        <v>5.3055555555555562</v>
      </c>
    </row>
    <row r="427" spans="2:23" x14ac:dyDescent="0.3">
      <c r="B427" s="29" t="s">
        <v>47</v>
      </c>
      <c r="C427" s="29">
        <v>419</v>
      </c>
      <c r="D427" s="29">
        <v>419</v>
      </c>
      <c r="E427" s="28">
        <v>18.8</v>
      </c>
      <c r="F427" s="45">
        <f t="shared" si="94"/>
        <v>5.2222222222222223</v>
      </c>
      <c r="G427" s="46">
        <f t="shared" si="100"/>
        <v>-0.20833333333333331</v>
      </c>
      <c r="H427" s="46">
        <f t="shared" si="101"/>
        <v>-0.75</v>
      </c>
      <c r="I427" s="46">
        <f>G427*'Input Data'!$B$7</f>
        <v>-336.96875</v>
      </c>
      <c r="J427" s="46">
        <f>IF(F427=0,0,'Input Data'!$B$11*'Input Data'!$B$7*9.81)</f>
        <v>103.13669925000001</v>
      </c>
      <c r="K427" s="46">
        <f>'Input Data'!$B$10*'Input Data'!$B$9*'Input Data'!$B$13*WLTC_class_3!F427^2</f>
        <v>19.861611416098768</v>
      </c>
      <c r="L427" s="46">
        <f t="shared" si="95"/>
        <v>-213.97043933390125</v>
      </c>
      <c r="M427" s="46">
        <f t="shared" si="96"/>
        <v>-1117.401183188151</v>
      </c>
      <c r="N427" s="46">
        <f t="shared" si="102"/>
        <v>0.32294777215229686</v>
      </c>
      <c r="O427" s="46">
        <f t="shared" si="103"/>
        <v>0.18415975711345339</v>
      </c>
      <c r="P427" s="46">
        <f t="shared" si="97"/>
        <v>-1117.401183188151</v>
      </c>
      <c r="Q427" s="46">
        <f>-P427/1000/3600</f>
        <v>3.1038921755226418E-4</v>
      </c>
      <c r="R427" s="46">
        <f t="shared" si="98"/>
        <v>5.708952470517055E-2</v>
      </c>
      <c r="S427" s="46">
        <f t="shared" si="99"/>
        <v>0.12891182997941736</v>
      </c>
      <c r="U427">
        <f t="shared" si="91"/>
        <v>0</v>
      </c>
      <c r="V427">
        <f t="shared" si="92"/>
        <v>18.8</v>
      </c>
      <c r="W427">
        <f t="shared" si="93"/>
        <v>5.2222222222222223</v>
      </c>
    </row>
    <row r="428" spans="2:23" x14ac:dyDescent="0.3">
      <c r="B428" s="29" t="s">
        <v>47</v>
      </c>
      <c r="C428" s="29">
        <v>420</v>
      </c>
      <c r="D428" s="29">
        <v>420</v>
      </c>
      <c r="E428" s="28">
        <v>17.600000000000001</v>
      </c>
      <c r="F428" s="45">
        <f t="shared" si="94"/>
        <v>4.8888888888888893</v>
      </c>
      <c r="G428" s="46">
        <f t="shared" si="100"/>
        <v>-0.30555555555555547</v>
      </c>
      <c r="H428" s="46">
        <f t="shared" si="101"/>
        <v>-1.0999999999999996</v>
      </c>
      <c r="I428" s="46">
        <f>G428*'Input Data'!$B$7</f>
        <v>-494.22083333333319</v>
      </c>
      <c r="J428" s="46">
        <f>IF(F428=0,0,'Input Data'!$B$11*'Input Data'!$B$7*9.81)</f>
        <v>103.13669925000001</v>
      </c>
      <c r="K428" s="46">
        <f>'Input Data'!$B$10*'Input Data'!$B$9*'Input Data'!$B$13*WLTC_class_3!F428^2</f>
        <v>17.407007560691365</v>
      </c>
      <c r="L428" s="46">
        <f t="shared" si="95"/>
        <v>-373.67712652264186</v>
      </c>
      <c r="M428" s="46">
        <f t="shared" si="96"/>
        <v>-1826.8659518884715</v>
      </c>
      <c r="N428" s="46">
        <f t="shared" si="102"/>
        <v>0.32294777215229686</v>
      </c>
      <c r="O428" s="46">
        <f t="shared" si="103"/>
        <v>0.18466721987786686</v>
      </c>
      <c r="P428" s="46">
        <f t="shared" si="97"/>
        <v>-1826.8659518884715</v>
      </c>
      <c r="Q428" s="46">
        <f>-P428/1000/3600+Q427</f>
        <v>8.1785198196572854E-4</v>
      </c>
      <c r="R428" s="46">
        <f t="shared" si="98"/>
        <v>5.7246838162138727E-2</v>
      </c>
      <c r="S428" s="46">
        <f t="shared" si="99"/>
        <v>0.1292670539145068</v>
      </c>
      <c r="U428">
        <f t="shared" si="91"/>
        <v>0</v>
      </c>
      <c r="V428">
        <f t="shared" si="92"/>
        <v>17.600000000000001</v>
      </c>
      <c r="W428">
        <f t="shared" si="93"/>
        <v>4.8888888888888893</v>
      </c>
    </row>
    <row r="429" spans="2:23" x14ac:dyDescent="0.3">
      <c r="B429" s="29" t="s">
        <v>47</v>
      </c>
      <c r="C429" s="29">
        <v>421</v>
      </c>
      <c r="D429" s="29">
        <v>421</v>
      </c>
      <c r="E429" s="28">
        <v>16.600000000000001</v>
      </c>
      <c r="F429" s="45">
        <f t="shared" si="94"/>
        <v>4.6111111111111107</v>
      </c>
      <c r="G429" s="46">
        <f t="shared" si="100"/>
        <v>-0.19444444444444473</v>
      </c>
      <c r="H429" s="46">
        <f t="shared" si="101"/>
        <v>-0.70000000000000107</v>
      </c>
      <c r="I429" s="46">
        <f>G429*'Input Data'!$B$7</f>
        <v>-314.50416666666712</v>
      </c>
      <c r="J429" s="46">
        <f>IF(F429=0,0,'Input Data'!$B$11*'Input Data'!$B$7*9.81)</f>
        <v>103.13669925000001</v>
      </c>
      <c r="K429" s="46">
        <f>'Input Data'!$B$10*'Input Data'!$B$9*'Input Data'!$B$13*WLTC_class_3!F429^2</f>
        <v>15.485133662913581</v>
      </c>
      <c r="L429" s="46">
        <f t="shared" si="95"/>
        <v>-195.88233375375356</v>
      </c>
      <c r="M429" s="46">
        <f t="shared" si="96"/>
        <v>-903.23520564230796</v>
      </c>
      <c r="N429" s="46">
        <f t="shared" si="102"/>
        <v>0.32294777215229686</v>
      </c>
      <c r="O429" s="46">
        <f t="shared" si="103"/>
        <v>0.18491811854610082</v>
      </c>
      <c r="P429" s="46">
        <f t="shared" si="97"/>
        <v>-903.23520564230796</v>
      </c>
      <c r="Q429" s="46">
        <f>-P429/1000/3600+Q428</f>
        <v>1.0687506501997029E-3</v>
      </c>
      <c r="R429" s="46">
        <f t="shared" si="98"/>
        <v>5.7324616749291256E-2</v>
      </c>
      <c r="S429" s="46">
        <f t="shared" si="99"/>
        <v>0.12944268298227057</v>
      </c>
      <c r="U429">
        <f t="shared" si="91"/>
        <v>0</v>
      </c>
      <c r="V429">
        <f t="shared" si="92"/>
        <v>16.600000000000001</v>
      </c>
      <c r="W429">
        <f t="shared" si="93"/>
        <v>4.6111111111111116</v>
      </c>
    </row>
    <row r="430" spans="2:23" x14ac:dyDescent="0.3">
      <c r="B430" s="29" t="s">
        <v>47</v>
      </c>
      <c r="C430" s="29">
        <v>422</v>
      </c>
      <c r="D430" s="29">
        <v>422</v>
      </c>
      <c r="E430" s="28">
        <v>16.2</v>
      </c>
      <c r="F430" s="45">
        <f t="shared" si="94"/>
        <v>4.5</v>
      </c>
      <c r="G430" s="46">
        <f t="shared" si="100"/>
        <v>-2.7777777777778172E-2</v>
      </c>
      <c r="H430" s="46">
        <f t="shared" si="101"/>
        <v>-0.10000000000000142</v>
      </c>
      <c r="I430" s="46">
        <f>G430*'Input Data'!$B$7</f>
        <v>-44.929166666667307</v>
      </c>
      <c r="J430" s="46">
        <f>IF(F430=0,0,'Input Data'!$B$11*'Input Data'!$B$7*9.81)</f>
        <v>103.13669925000001</v>
      </c>
      <c r="K430" s="46">
        <f>'Input Data'!$B$10*'Input Data'!$B$9*'Input Data'!$B$13*WLTC_class_3!F430^2</f>
        <v>14.747853384000003</v>
      </c>
      <c r="L430" s="46">
        <f t="shared" si="95"/>
        <v>72.955385967332703</v>
      </c>
      <c r="M430" s="46">
        <f t="shared" si="96"/>
        <v>328.29923685299718</v>
      </c>
      <c r="N430" s="46">
        <f t="shared" si="102"/>
        <v>0.32303896638475604</v>
      </c>
      <c r="O430" s="46">
        <f t="shared" si="103"/>
        <v>0.18491811854610082</v>
      </c>
      <c r="P430" s="46" t="str">
        <f t="shared" si="97"/>
        <v/>
      </c>
      <c r="Q430" s="46"/>
      <c r="R430" s="46">
        <f t="shared" si="98"/>
        <v>5.7324616749291256E-2</v>
      </c>
      <c r="S430" s="46">
        <f t="shared" si="99"/>
        <v>0.12944268298227057</v>
      </c>
      <c r="U430">
        <f t="shared" si="91"/>
        <v>0</v>
      </c>
      <c r="V430">
        <f t="shared" si="92"/>
        <v>16.2</v>
      </c>
      <c r="W430">
        <f t="shared" si="93"/>
        <v>4.5</v>
      </c>
    </row>
    <row r="431" spans="2:23" x14ac:dyDescent="0.3">
      <c r="B431" s="29" t="s">
        <v>47</v>
      </c>
      <c r="C431" s="29">
        <v>423</v>
      </c>
      <c r="D431" s="29">
        <v>423</v>
      </c>
      <c r="E431" s="28">
        <v>16.399999999999999</v>
      </c>
      <c r="F431" s="45">
        <f t="shared" si="94"/>
        <v>4.5555555555555554</v>
      </c>
      <c r="G431" s="46">
        <f t="shared" si="100"/>
        <v>0.1388888888888889</v>
      </c>
      <c r="H431" s="46">
        <f t="shared" si="101"/>
        <v>0.5</v>
      </c>
      <c r="I431" s="46">
        <f>G431*'Input Data'!$B$7</f>
        <v>224.64583333333334</v>
      </c>
      <c r="J431" s="46">
        <f>IF(F431=0,0,'Input Data'!$B$11*'Input Data'!$B$7*9.81)</f>
        <v>103.13669925000001</v>
      </c>
      <c r="K431" s="46">
        <f>'Input Data'!$B$10*'Input Data'!$B$9*'Input Data'!$B$13*WLTC_class_3!F431^2</f>
        <v>15.114245717728398</v>
      </c>
      <c r="L431" s="46">
        <f t="shared" si="95"/>
        <v>342.89677830106177</v>
      </c>
      <c r="M431" s="46">
        <f t="shared" si="96"/>
        <v>1562.0853233715036</v>
      </c>
      <c r="N431" s="46">
        <f t="shared" si="102"/>
        <v>0.32347287897458143</v>
      </c>
      <c r="O431" s="46">
        <f t="shared" si="103"/>
        <v>0.18491811854610082</v>
      </c>
      <c r="P431" s="46" t="str">
        <f t="shared" si="97"/>
        <v/>
      </c>
      <c r="Q431" s="46"/>
      <c r="R431" s="46">
        <f t="shared" si="98"/>
        <v>5.7324616749291256E-2</v>
      </c>
      <c r="S431" s="46">
        <f t="shared" si="99"/>
        <v>0.12944268298227057</v>
      </c>
      <c r="U431">
        <f t="shared" si="91"/>
        <v>0</v>
      </c>
      <c r="V431">
        <f t="shared" si="92"/>
        <v>16.399999999999999</v>
      </c>
      <c r="W431">
        <f t="shared" si="93"/>
        <v>4.5555555555555554</v>
      </c>
    </row>
    <row r="432" spans="2:23" x14ac:dyDescent="0.3">
      <c r="B432" s="29" t="s">
        <v>47</v>
      </c>
      <c r="C432" s="29">
        <v>424</v>
      </c>
      <c r="D432" s="29">
        <v>424</v>
      </c>
      <c r="E432" s="28">
        <v>17.2</v>
      </c>
      <c r="F432" s="45">
        <f t="shared" si="94"/>
        <v>4.7777777777777777</v>
      </c>
      <c r="G432" s="46">
        <f t="shared" si="100"/>
        <v>0.37500000000000039</v>
      </c>
      <c r="H432" s="46">
        <f t="shared" si="101"/>
        <v>1.3500000000000014</v>
      </c>
      <c r="I432" s="46">
        <f>G432*'Input Data'!$B$7</f>
        <v>606.54375000000061</v>
      </c>
      <c r="J432" s="46">
        <f>IF(F432=0,0,'Input Data'!$B$11*'Input Data'!$B$7*9.81)</f>
        <v>103.13669925000001</v>
      </c>
      <c r="K432" s="46">
        <f>'Input Data'!$B$10*'Input Data'!$B$9*'Input Data'!$B$13*WLTC_class_3!F432^2</f>
        <v>16.624771167209879</v>
      </c>
      <c r="L432" s="46">
        <f t="shared" si="95"/>
        <v>726.30522041721053</v>
      </c>
      <c r="M432" s="46">
        <f t="shared" si="96"/>
        <v>3470.1249419933392</v>
      </c>
      <c r="N432" s="46">
        <f t="shared" si="102"/>
        <v>0.32443680256957957</v>
      </c>
      <c r="O432" s="46">
        <f t="shared" si="103"/>
        <v>0.18491811854610082</v>
      </c>
      <c r="P432" s="46" t="str">
        <f t="shared" si="97"/>
        <v/>
      </c>
      <c r="Q432" s="46"/>
      <c r="R432" s="46">
        <f t="shared" si="98"/>
        <v>5.7324616749291256E-2</v>
      </c>
      <c r="S432" s="46">
        <f t="shared" si="99"/>
        <v>0.12944268298227057</v>
      </c>
      <c r="U432">
        <f t="shared" si="91"/>
        <v>0</v>
      </c>
      <c r="V432">
        <f t="shared" si="92"/>
        <v>17.2</v>
      </c>
      <c r="W432">
        <f t="shared" si="93"/>
        <v>4.7777777777777777</v>
      </c>
    </row>
    <row r="433" spans="2:23" x14ac:dyDescent="0.3">
      <c r="B433" s="29" t="s">
        <v>47</v>
      </c>
      <c r="C433" s="29">
        <v>425</v>
      </c>
      <c r="D433" s="29">
        <v>425</v>
      </c>
      <c r="E433" s="28">
        <v>19.100000000000001</v>
      </c>
      <c r="F433" s="45">
        <f t="shared" si="94"/>
        <v>5.3055555555555554</v>
      </c>
      <c r="G433" s="46">
        <f t="shared" si="100"/>
        <v>0.75000000000000022</v>
      </c>
      <c r="H433" s="46">
        <f t="shared" si="101"/>
        <v>2.7000000000000011</v>
      </c>
      <c r="I433" s="46">
        <f>G433*'Input Data'!$B$7</f>
        <v>1213.0875000000003</v>
      </c>
      <c r="J433" s="46">
        <f>IF(F433=0,0,'Input Data'!$B$11*'Input Data'!$B$7*9.81)</f>
        <v>103.13669925000001</v>
      </c>
      <c r="K433" s="46">
        <f>'Input Data'!$B$10*'Input Data'!$B$9*'Input Data'!$B$13*WLTC_class_3!F433^2</f>
        <v>20.500550194395064</v>
      </c>
      <c r="L433" s="46">
        <f t="shared" si="95"/>
        <v>1336.7247494443955</v>
      </c>
      <c r="M433" s="46">
        <f t="shared" si="96"/>
        <v>7092.0674206633203</v>
      </c>
      <c r="N433" s="46">
        <f t="shared" si="102"/>
        <v>0.32640682129754162</v>
      </c>
      <c r="O433" s="46">
        <f t="shared" si="103"/>
        <v>0.18491811854610082</v>
      </c>
      <c r="P433" s="46" t="str">
        <f t="shared" si="97"/>
        <v/>
      </c>
      <c r="Q433" s="46"/>
      <c r="R433" s="46">
        <f t="shared" si="98"/>
        <v>5.7324616749291256E-2</v>
      </c>
      <c r="S433" s="46">
        <f t="shared" si="99"/>
        <v>0.12944268298227057</v>
      </c>
      <c r="U433">
        <f t="shared" si="91"/>
        <v>0</v>
      </c>
      <c r="V433">
        <f t="shared" si="92"/>
        <v>19.100000000000001</v>
      </c>
      <c r="W433">
        <f t="shared" si="93"/>
        <v>5.3055555555555562</v>
      </c>
    </row>
    <row r="434" spans="2:23" x14ac:dyDescent="0.3">
      <c r="B434" s="29" t="s">
        <v>47</v>
      </c>
      <c r="C434" s="29">
        <v>426</v>
      </c>
      <c r="D434" s="29">
        <v>426</v>
      </c>
      <c r="E434" s="28">
        <v>22.6</v>
      </c>
      <c r="F434" s="45">
        <f t="shared" si="94"/>
        <v>6.2777777777777777</v>
      </c>
      <c r="G434" s="46">
        <f t="shared" si="100"/>
        <v>1.1527777777777775</v>
      </c>
      <c r="H434" s="46">
        <f t="shared" si="101"/>
        <v>4.1499999999999986</v>
      </c>
      <c r="I434" s="46">
        <f>G434*'Input Data'!$B$7</f>
        <v>1864.5604166666662</v>
      </c>
      <c r="J434" s="46">
        <f>IF(F434=0,0,'Input Data'!$B$11*'Input Data'!$B$7*9.81)</f>
        <v>103.13669925000001</v>
      </c>
      <c r="K434" s="46">
        <f>'Input Data'!$B$10*'Input Data'!$B$9*'Input Data'!$B$13*WLTC_class_3!F434^2</f>
        <v>28.702231345876548</v>
      </c>
      <c r="L434" s="46">
        <f t="shared" si="95"/>
        <v>1996.3993472625427</v>
      </c>
      <c r="M434" s="46">
        <f t="shared" si="96"/>
        <v>12532.951457814852</v>
      </c>
      <c r="N434" s="46">
        <f t="shared" si="102"/>
        <v>0.3298881967024902</v>
      </c>
      <c r="O434" s="46">
        <f t="shared" si="103"/>
        <v>0.18491811854610082</v>
      </c>
      <c r="P434" s="46" t="str">
        <f t="shared" si="97"/>
        <v/>
      </c>
      <c r="Q434" s="46"/>
      <c r="R434" s="46">
        <f t="shared" si="98"/>
        <v>5.7324616749291256E-2</v>
      </c>
      <c r="S434" s="46">
        <f t="shared" si="99"/>
        <v>0.12944268298227057</v>
      </c>
      <c r="U434">
        <f t="shared" si="91"/>
        <v>0</v>
      </c>
      <c r="V434">
        <f t="shared" si="92"/>
        <v>22.6</v>
      </c>
      <c r="W434">
        <f t="shared" si="93"/>
        <v>6.2777777777777777</v>
      </c>
    </row>
    <row r="435" spans="2:23" x14ac:dyDescent="0.3">
      <c r="B435" s="29" t="s">
        <v>47</v>
      </c>
      <c r="C435" s="29">
        <v>427</v>
      </c>
      <c r="D435" s="29">
        <v>427</v>
      </c>
      <c r="E435" s="28">
        <v>27.4</v>
      </c>
      <c r="F435" s="45">
        <f t="shared" si="94"/>
        <v>7.6111111111111107</v>
      </c>
      <c r="G435" s="46">
        <f t="shared" si="100"/>
        <v>1.25</v>
      </c>
      <c r="H435" s="46">
        <f t="shared" si="101"/>
        <v>4.5</v>
      </c>
      <c r="I435" s="46">
        <f>G435*'Input Data'!$B$7</f>
        <v>2021.8125</v>
      </c>
      <c r="J435" s="46">
        <f>IF(F435=0,0,'Input Data'!$B$11*'Input Data'!$B$7*9.81)</f>
        <v>103.13669925000001</v>
      </c>
      <c r="K435" s="46">
        <f>'Input Data'!$B$10*'Input Data'!$B$9*'Input Data'!$B$13*WLTC_class_3!F435^2</f>
        <v>42.189065716246915</v>
      </c>
      <c r="L435" s="46">
        <f t="shared" si="95"/>
        <v>2167.1382649662473</v>
      </c>
      <c r="M435" s="46">
        <f t="shared" si="96"/>
        <v>16494.330127798661</v>
      </c>
      <c r="N435" s="46">
        <f t="shared" si="102"/>
        <v>0.33446995507132316</v>
      </c>
      <c r="O435" s="46">
        <f t="shared" si="103"/>
        <v>0.18491811854610082</v>
      </c>
      <c r="P435" s="46" t="str">
        <f t="shared" si="97"/>
        <v/>
      </c>
      <c r="Q435" s="46"/>
      <c r="R435" s="46">
        <f t="shared" si="98"/>
        <v>5.7324616749291256E-2</v>
      </c>
      <c r="S435" s="46">
        <f t="shared" si="99"/>
        <v>0.12944268298227057</v>
      </c>
      <c r="U435">
        <f t="shared" si="91"/>
        <v>0</v>
      </c>
      <c r="V435">
        <f t="shared" si="92"/>
        <v>27.4</v>
      </c>
      <c r="W435">
        <f t="shared" si="93"/>
        <v>7.6111111111111107</v>
      </c>
    </row>
    <row r="436" spans="2:23" x14ac:dyDescent="0.3">
      <c r="B436" s="29" t="s">
        <v>47</v>
      </c>
      <c r="C436" s="29">
        <v>428</v>
      </c>
      <c r="D436" s="29">
        <v>428</v>
      </c>
      <c r="E436" s="28">
        <v>31.6</v>
      </c>
      <c r="F436" s="45">
        <f t="shared" si="94"/>
        <v>8.7777777777777786</v>
      </c>
      <c r="G436" s="46">
        <f t="shared" si="100"/>
        <v>0.83333333333333326</v>
      </c>
      <c r="H436" s="46">
        <f t="shared" si="101"/>
        <v>3</v>
      </c>
      <c r="I436" s="46">
        <f>G436*'Input Data'!$B$7</f>
        <v>1347.875</v>
      </c>
      <c r="J436" s="46">
        <f>IF(F436=0,0,'Input Data'!$B$11*'Input Data'!$B$7*9.81)</f>
        <v>103.13669925000001</v>
      </c>
      <c r="K436" s="46">
        <f>'Input Data'!$B$10*'Input Data'!$B$9*'Input Data'!$B$13*WLTC_class_3!F436^2</f>
        <v>56.114222203654343</v>
      </c>
      <c r="L436" s="46">
        <f t="shared" si="95"/>
        <v>1507.1259214536544</v>
      </c>
      <c r="M436" s="46">
        <f t="shared" si="96"/>
        <v>13229.216421648745</v>
      </c>
      <c r="N436" s="46">
        <f t="shared" si="102"/>
        <v>0.33814473741067003</v>
      </c>
      <c r="O436" s="46">
        <f t="shared" si="103"/>
        <v>0.18491811854610082</v>
      </c>
      <c r="P436" s="46" t="str">
        <f t="shared" si="97"/>
        <v/>
      </c>
      <c r="Q436" s="46"/>
      <c r="R436" s="46">
        <f t="shared" si="98"/>
        <v>5.7324616749291256E-2</v>
      </c>
      <c r="S436" s="46">
        <f t="shared" si="99"/>
        <v>0.12944268298227057</v>
      </c>
      <c r="U436">
        <f t="shared" si="91"/>
        <v>0</v>
      </c>
      <c r="V436">
        <f t="shared" si="92"/>
        <v>31.6</v>
      </c>
      <c r="W436">
        <f t="shared" si="93"/>
        <v>8.7777777777777786</v>
      </c>
    </row>
    <row r="437" spans="2:23" x14ac:dyDescent="0.3">
      <c r="B437" s="29" t="s">
        <v>47</v>
      </c>
      <c r="C437" s="29">
        <v>429</v>
      </c>
      <c r="D437" s="29">
        <v>429</v>
      </c>
      <c r="E437" s="28">
        <v>33.4</v>
      </c>
      <c r="F437" s="45">
        <f t="shared" si="94"/>
        <v>9.2777777777777786</v>
      </c>
      <c r="G437" s="46">
        <f t="shared" si="100"/>
        <v>0.26388888888888867</v>
      </c>
      <c r="H437" s="46">
        <f t="shared" si="101"/>
        <v>0.94999999999999929</v>
      </c>
      <c r="I437" s="46">
        <f>G437*'Input Data'!$B$7</f>
        <v>426.82708333333301</v>
      </c>
      <c r="J437" s="46">
        <f>IF(F437=0,0,'Input Data'!$B$11*'Input Data'!$B$7*9.81)</f>
        <v>103.13669925000001</v>
      </c>
      <c r="K437" s="46">
        <f>'Input Data'!$B$10*'Input Data'!$B$9*'Input Data'!$B$13*WLTC_class_3!F437^2</f>
        <v>62.6890539592099</v>
      </c>
      <c r="L437" s="46">
        <f t="shared" si="95"/>
        <v>592.6528365425429</v>
      </c>
      <c r="M437" s="46">
        <f t="shared" si="96"/>
        <v>5498.501316811371</v>
      </c>
      <c r="N437" s="46">
        <f t="shared" si="102"/>
        <v>0.33967209888756206</v>
      </c>
      <c r="O437" s="46">
        <f t="shared" si="103"/>
        <v>0.18491811854610082</v>
      </c>
      <c r="P437" s="46" t="str">
        <f t="shared" si="97"/>
        <v/>
      </c>
      <c r="Q437" s="46"/>
      <c r="R437" s="46">
        <f t="shared" si="98"/>
        <v>5.7324616749291256E-2</v>
      </c>
      <c r="S437" s="46">
        <f t="shared" si="99"/>
        <v>0.12944268298227057</v>
      </c>
      <c r="U437">
        <f t="shared" si="91"/>
        <v>0</v>
      </c>
      <c r="V437">
        <f t="shared" si="92"/>
        <v>33.4</v>
      </c>
      <c r="W437">
        <f t="shared" si="93"/>
        <v>9.2777777777777768</v>
      </c>
    </row>
    <row r="438" spans="2:23" x14ac:dyDescent="0.3">
      <c r="B438" s="29" t="s">
        <v>47</v>
      </c>
      <c r="C438" s="29">
        <v>430</v>
      </c>
      <c r="D438" s="29">
        <v>430</v>
      </c>
      <c r="E438" s="28">
        <v>33.5</v>
      </c>
      <c r="F438" s="45">
        <f t="shared" si="94"/>
        <v>9.3055555555555554</v>
      </c>
      <c r="G438" s="46">
        <f t="shared" si="100"/>
        <v>-8.3333333333333523E-2</v>
      </c>
      <c r="H438" s="46">
        <f t="shared" si="101"/>
        <v>-0.30000000000000071</v>
      </c>
      <c r="I438" s="46">
        <f>G438*'Input Data'!$B$7</f>
        <v>-134.78750000000031</v>
      </c>
      <c r="J438" s="46">
        <f>IF(F438=0,0,'Input Data'!$B$11*'Input Data'!$B$7*9.81)</f>
        <v>103.13669925000001</v>
      </c>
      <c r="K438" s="46">
        <f>'Input Data'!$B$10*'Input Data'!$B$9*'Input Data'!$B$13*WLTC_class_3!F438^2</f>
        <v>63.064999467283961</v>
      </c>
      <c r="L438" s="46">
        <f t="shared" si="95"/>
        <v>31.414198717283661</v>
      </c>
      <c r="M438" s="46">
        <f t="shared" si="96"/>
        <v>292.32657139694516</v>
      </c>
      <c r="N438" s="46">
        <f t="shared" si="102"/>
        <v>0.33975330071295012</v>
      </c>
      <c r="O438" s="46">
        <f t="shared" si="103"/>
        <v>0.18491811854610082</v>
      </c>
      <c r="P438" s="46" t="str">
        <f t="shared" si="97"/>
        <v/>
      </c>
      <c r="Q438" s="46"/>
      <c r="R438" s="46">
        <f t="shared" si="98"/>
        <v>5.7324616749291256E-2</v>
      </c>
      <c r="S438" s="46">
        <f t="shared" si="99"/>
        <v>0.12944268298227057</v>
      </c>
      <c r="U438">
        <f t="shared" si="91"/>
        <v>0</v>
      </c>
      <c r="V438">
        <f t="shared" si="92"/>
        <v>33.5</v>
      </c>
      <c r="W438">
        <f t="shared" si="93"/>
        <v>9.3055555555555554</v>
      </c>
    </row>
    <row r="439" spans="2:23" x14ac:dyDescent="0.3">
      <c r="B439" s="29" t="s">
        <v>47</v>
      </c>
      <c r="C439" s="29">
        <v>431</v>
      </c>
      <c r="D439" s="29">
        <v>431</v>
      </c>
      <c r="E439" s="28">
        <v>32.799999999999997</v>
      </c>
      <c r="F439" s="45">
        <f t="shared" si="94"/>
        <v>9.1111111111111107</v>
      </c>
      <c r="G439" s="46">
        <f t="shared" si="100"/>
        <v>-0.2222222222222224</v>
      </c>
      <c r="H439" s="46">
        <f t="shared" si="101"/>
        <v>-0.80000000000000071</v>
      </c>
      <c r="I439" s="46">
        <f>G439*'Input Data'!$B$7</f>
        <v>-359.43333333333362</v>
      </c>
      <c r="J439" s="46">
        <f>IF(F439=0,0,'Input Data'!$B$11*'Input Data'!$B$7*9.81)</f>
        <v>103.13669925000001</v>
      </c>
      <c r="K439" s="46">
        <f>'Input Data'!$B$10*'Input Data'!$B$9*'Input Data'!$B$13*WLTC_class_3!F439^2</f>
        <v>60.456982870913592</v>
      </c>
      <c r="L439" s="46">
        <f t="shared" si="95"/>
        <v>-195.83965121242005</v>
      </c>
      <c r="M439" s="46">
        <f t="shared" si="96"/>
        <v>-1784.3168221576047</v>
      </c>
      <c r="N439" s="46">
        <f t="shared" si="102"/>
        <v>0.33975330071295012</v>
      </c>
      <c r="O439" s="46">
        <f t="shared" si="103"/>
        <v>0.18541376210781127</v>
      </c>
      <c r="P439" s="46">
        <f t="shared" si="97"/>
        <v>-1784.3168221576047</v>
      </c>
      <c r="Q439" s="46">
        <f>-P439/1000/3600</f>
        <v>4.9564356171044577E-4</v>
      </c>
      <c r="R439" s="46">
        <f t="shared" si="98"/>
        <v>5.7478266253421492E-2</v>
      </c>
      <c r="S439" s="46">
        <f t="shared" si="99"/>
        <v>0.12978963347546787</v>
      </c>
      <c r="U439">
        <f t="shared" si="91"/>
        <v>0</v>
      </c>
      <c r="V439">
        <f t="shared" si="92"/>
        <v>32.799999999999997</v>
      </c>
      <c r="W439">
        <f t="shared" si="93"/>
        <v>9.1111111111111107</v>
      </c>
    </row>
    <row r="440" spans="2:23" x14ac:dyDescent="0.3">
      <c r="B440" s="29" t="s">
        <v>47</v>
      </c>
      <c r="C440" s="29">
        <v>432</v>
      </c>
      <c r="D440" s="29">
        <v>432</v>
      </c>
      <c r="E440" s="28">
        <v>31.9</v>
      </c>
      <c r="F440" s="45">
        <f t="shared" si="94"/>
        <v>8.8611111111111107</v>
      </c>
      <c r="G440" s="46">
        <f t="shared" si="100"/>
        <v>-0.20833333333333284</v>
      </c>
      <c r="H440" s="46">
        <f t="shared" si="101"/>
        <v>-0.74999999999999822</v>
      </c>
      <c r="I440" s="46">
        <f>G440*'Input Data'!$B$7</f>
        <v>-336.9687499999992</v>
      </c>
      <c r="J440" s="46">
        <f>IF(F440=0,0,'Input Data'!$B$11*'Input Data'!$B$7*9.81)</f>
        <v>103.13669925000001</v>
      </c>
      <c r="K440" s="46">
        <f>'Input Data'!$B$10*'Input Data'!$B$9*'Input Data'!$B$13*WLTC_class_3!F440^2</f>
        <v>57.184739681802476</v>
      </c>
      <c r="L440" s="46">
        <f t="shared" si="95"/>
        <v>-176.64731106819673</v>
      </c>
      <c r="M440" s="46">
        <f t="shared" si="96"/>
        <v>-1565.2914508542988</v>
      </c>
      <c r="N440" s="46">
        <f t="shared" si="102"/>
        <v>0.33975330071295012</v>
      </c>
      <c r="O440" s="46">
        <f t="shared" si="103"/>
        <v>0.18584856528860413</v>
      </c>
      <c r="P440" s="46">
        <f t="shared" si="97"/>
        <v>-1565.2914508542988</v>
      </c>
      <c r="Q440" s="46">
        <f>-P440/1000/3600+Q439</f>
        <v>9.3044674250330659E-4</v>
      </c>
      <c r="R440" s="46">
        <f t="shared" si="98"/>
        <v>5.7613055239467283E-2</v>
      </c>
      <c r="S440" s="46">
        <f t="shared" si="99"/>
        <v>0.13009399570202287</v>
      </c>
      <c r="U440">
        <f t="shared" si="91"/>
        <v>0</v>
      </c>
      <c r="V440">
        <f t="shared" si="92"/>
        <v>31.9</v>
      </c>
      <c r="W440">
        <f t="shared" si="93"/>
        <v>8.8611111111111107</v>
      </c>
    </row>
    <row r="441" spans="2:23" x14ac:dyDescent="0.3">
      <c r="B441" s="29" t="s">
        <v>47</v>
      </c>
      <c r="C441" s="29">
        <v>433</v>
      </c>
      <c r="D441" s="29">
        <v>433</v>
      </c>
      <c r="E441" s="28">
        <v>31.3</v>
      </c>
      <c r="F441" s="45">
        <f t="shared" si="94"/>
        <v>8.6944444444444446</v>
      </c>
      <c r="G441" s="46">
        <f t="shared" si="100"/>
        <v>-0.11111111111111072</v>
      </c>
      <c r="H441" s="46">
        <f t="shared" si="101"/>
        <v>-0.39999999999999858</v>
      </c>
      <c r="I441" s="46">
        <f>G441*'Input Data'!$B$7</f>
        <v>-179.71666666666604</v>
      </c>
      <c r="J441" s="46">
        <f>IF(F441=0,0,'Input Data'!$B$11*'Input Data'!$B$7*9.81)</f>
        <v>103.13669925000001</v>
      </c>
      <c r="K441" s="46">
        <f>'Input Data'!$B$10*'Input Data'!$B$9*'Input Data'!$B$13*WLTC_class_3!F441^2</f>
        <v>55.053819851283968</v>
      </c>
      <c r="L441" s="46">
        <f t="shared" si="95"/>
        <v>-21.526147565382068</v>
      </c>
      <c r="M441" s="46">
        <f t="shared" si="96"/>
        <v>-187.15789411012744</v>
      </c>
      <c r="N441" s="46">
        <f t="shared" si="102"/>
        <v>0.33975330071295012</v>
      </c>
      <c r="O441" s="46">
        <f t="shared" si="103"/>
        <v>0.18590055359252361</v>
      </c>
      <c r="P441" s="46">
        <f t="shared" si="97"/>
        <v>-187.15789411012744</v>
      </c>
      <c r="Q441" s="46">
        <f>-P441/1000/3600+Q440</f>
        <v>9.8243504642278644E-4</v>
      </c>
      <c r="R441" s="46">
        <f t="shared" si="98"/>
        <v>5.762917161368232E-2</v>
      </c>
      <c r="S441" s="46">
        <f t="shared" si="99"/>
        <v>0.13013038751476652</v>
      </c>
      <c r="U441">
        <f t="shared" si="91"/>
        <v>0</v>
      </c>
      <c r="V441">
        <f t="shared" si="92"/>
        <v>31.3</v>
      </c>
      <c r="W441">
        <f t="shared" si="93"/>
        <v>8.6944444444444446</v>
      </c>
    </row>
    <row r="442" spans="2:23" x14ac:dyDescent="0.3">
      <c r="B442" s="29" t="s">
        <v>47</v>
      </c>
      <c r="C442" s="29">
        <v>434</v>
      </c>
      <c r="D442" s="29">
        <v>434</v>
      </c>
      <c r="E442" s="28">
        <v>31.1</v>
      </c>
      <c r="F442" s="45">
        <f t="shared" si="94"/>
        <v>8.6388888888888893</v>
      </c>
      <c r="G442" s="46">
        <f t="shared" si="100"/>
        <v>-9.7222222222222127E-2</v>
      </c>
      <c r="H442" s="46">
        <f t="shared" si="101"/>
        <v>-0.34999999999999964</v>
      </c>
      <c r="I442" s="46">
        <f>G442*'Input Data'!$B$7</f>
        <v>-157.25208333333319</v>
      </c>
      <c r="J442" s="46">
        <f>IF(F442=0,0,'Input Data'!$B$11*'Input Data'!$B$7*9.81)</f>
        <v>103.13669925000001</v>
      </c>
      <c r="K442" s="46">
        <f>'Input Data'!$B$10*'Input Data'!$B$9*'Input Data'!$B$13*WLTC_class_3!F442^2</f>
        <v>54.352504464024712</v>
      </c>
      <c r="L442" s="46">
        <f t="shared" si="95"/>
        <v>0.23712038069152896</v>
      </c>
      <c r="M442" s="46">
        <f t="shared" si="96"/>
        <v>2.048456622085153</v>
      </c>
      <c r="N442" s="46">
        <f t="shared" si="102"/>
        <v>0.33975386972867849</v>
      </c>
      <c r="O442" s="46">
        <f t="shared" si="103"/>
        <v>0.18590055359252361</v>
      </c>
      <c r="P442" s="46" t="str">
        <f t="shared" si="97"/>
        <v/>
      </c>
      <c r="Q442" s="46"/>
      <c r="R442" s="46">
        <f t="shared" si="98"/>
        <v>5.762917161368232E-2</v>
      </c>
      <c r="S442" s="46">
        <f t="shared" si="99"/>
        <v>0.13013038751476652</v>
      </c>
      <c r="U442">
        <f t="shared" si="91"/>
        <v>0</v>
      </c>
      <c r="V442">
        <f t="shared" si="92"/>
        <v>31.1</v>
      </c>
      <c r="W442">
        <f t="shared" si="93"/>
        <v>8.6388888888888893</v>
      </c>
    </row>
    <row r="443" spans="2:23" x14ac:dyDescent="0.3">
      <c r="B443" s="29" t="s">
        <v>47</v>
      </c>
      <c r="C443" s="29">
        <v>435</v>
      </c>
      <c r="D443" s="29">
        <v>435</v>
      </c>
      <c r="E443" s="28">
        <v>30.6</v>
      </c>
      <c r="F443" s="45">
        <f t="shared" si="94"/>
        <v>8.5</v>
      </c>
      <c r="G443" s="46">
        <f t="shared" si="100"/>
        <v>-0.26388888888888917</v>
      </c>
      <c r="H443" s="46">
        <f t="shared" si="101"/>
        <v>-0.95000000000000107</v>
      </c>
      <c r="I443" s="46">
        <f>G443*'Input Data'!$B$7</f>
        <v>-426.8270833333338</v>
      </c>
      <c r="J443" s="46">
        <f>IF(F443=0,0,'Input Data'!$B$11*'Input Data'!$B$7*9.81)</f>
        <v>103.13669925000001</v>
      </c>
      <c r="K443" s="46">
        <f>'Input Data'!$B$10*'Input Data'!$B$9*'Input Data'!$B$13*WLTC_class_3!F443^2</f>
        <v>52.618884296000012</v>
      </c>
      <c r="L443" s="46">
        <f t="shared" si="95"/>
        <v>-271.07149978733378</v>
      </c>
      <c r="M443" s="46">
        <f t="shared" si="96"/>
        <v>-2304.1077481923371</v>
      </c>
      <c r="N443" s="46">
        <f t="shared" si="102"/>
        <v>0.33975386972867849</v>
      </c>
      <c r="O443" s="46">
        <f t="shared" si="103"/>
        <v>0.18654058352257705</v>
      </c>
      <c r="P443" s="46">
        <f t="shared" si="97"/>
        <v>-2304.1077481923371</v>
      </c>
      <c r="Q443" s="46">
        <f>-P443/1000/3600</f>
        <v>6.4002993005342693E-4</v>
      </c>
      <c r="R443" s="46">
        <f t="shared" si="98"/>
        <v>5.7827580891998881E-2</v>
      </c>
      <c r="S443" s="46">
        <f t="shared" si="99"/>
        <v>0.13057840846580393</v>
      </c>
      <c r="U443">
        <f t="shared" si="91"/>
        <v>0</v>
      </c>
      <c r="V443">
        <f t="shared" si="92"/>
        <v>30.6</v>
      </c>
      <c r="W443">
        <f t="shared" si="93"/>
        <v>8.5</v>
      </c>
    </row>
    <row r="444" spans="2:23" x14ac:dyDescent="0.3">
      <c r="B444" s="29" t="s">
        <v>47</v>
      </c>
      <c r="C444" s="29">
        <v>436</v>
      </c>
      <c r="D444" s="29">
        <v>436</v>
      </c>
      <c r="E444" s="28">
        <v>29.2</v>
      </c>
      <c r="F444" s="45">
        <f t="shared" si="94"/>
        <v>8.1111111111111107</v>
      </c>
      <c r="G444" s="46">
        <f t="shared" si="100"/>
        <v>-0.54166666666666696</v>
      </c>
      <c r="H444" s="46">
        <f t="shared" si="101"/>
        <v>-1.9500000000000011</v>
      </c>
      <c r="I444" s="46">
        <f>G444*'Input Data'!$B$7</f>
        <v>-876.11875000000055</v>
      </c>
      <c r="J444" s="46">
        <f>IF(F444=0,0,'Input Data'!$B$11*'Input Data'!$B$7*9.81)</f>
        <v>103.13669925000001</v>
      </c>
      <c r="K444" s="46">
        <f>'Input Data'!$B$10*'Input Data'!$B$9*'Input Data'!$B$13*WLTC_class_3!F444^2</f>
        <v>47.914226906469139</v>
      </c>
      <c r="L444" s="46">
        <f t="shared" si="95"/>
        <v>-725.06782384353141</v>
      </c>
      <c r="M444" s="46">
        <f t="shared" si="96"/>
        <v>-5881.1056822864211</v>
      </c>
      <c r="N444" s="46">
        <f t="shared" si="102"/>
        <v>0.33975386972867849</v>
      </c>
      <c r="O444" s="46">
        <f t="shared" si="103"/>
        <v>0.18817422398987882</v>
      </c>
      <c r="P444" s="46">
        <f t="shared" si="97"/>
        <v>-5881.1056822864211</v>
      </c>
      <c r="Q444" s="46">
        <f>-P444/1000/3600+Q443</f>
        <v>2.2736703973552106E-3</v>
      </c>
      <c r="R444" s="46">
        <f t="shared" si="98"/>
        <v>5.8334009436862434E-2</v>
      </c>
      <c r="S444" s="46">
        <f t="shared" si="99"/>
        <v>0.13172195679291515</v>
      </c>
      <c r="U444">
        <f t="shared" si="91"/>
        <v>0</v>
      </c>
      <c r="V444">
        <f t="shared" si="92"/>
        <v>29.2</v>
      </c>
      <c r="W444">
        <f t="shared" si="93"/>
        <v>8.1111111111111107</v>
      </c>
    </row>
    <row r="445" spans="2:23" x14ac:dyDescent="0.3">
      <c r="B445" s="29" t="s">
        <v>47</v>
      </c>
      <c r="C445" s="29">
        <v>437</v>
      </c>
      <c r="D445" s="29">
        <v>437</v>
      </c>
      <c r="E445" s="28">
        <v>26.7</v>
      </c>
      <c r="F445" s="45">
        <f t="shared" si="94"/>
        <v>7.416666666666667</v>
      </c>
      <c r="G445" s="46">
        <f t="shared" si="100"/>
        <v>-0.86111111111111094</v>
      </c>
      <c r="H445" s="46">
        <f t="shared" si="101"/>
        <v>-3.0999999999999996</v>
      </c>
      <c r="I445" s="46">
        <f>G445*'Input Data'!$B$7</f>
        <v>-1392.8041666666663</v>
      </c>
      <c r="J445" s="46">
        <f>IF(F445=0,0,'Input Data'!$B$11*'Input Data'!$B$7*9.81)</f>
        <v>103.13669925000001</v>
      </c>
      <c r="K445" s="46">
        <f>'Input Data'!$B$10*'Input Data'!$B$9*'Input Data'!$B$13*WLTC_class_3!F445^2</f>
        <v>40.060955642888899</v>
      </c>
      <c r="L445" s="46">
        <f t="shared" si="95"/>
        <v>-1249.6065117737774</v>
      </c>
      <c r="M445" s="46">
        <f t="shared" si="96"/>
        <v>-9267.914962322182</v>
      </c>
      <c r="N445" s="46">
        <f t="shared" si="102"/>
        <v>0.33975386972867849</v>
      </c>
      <c r="O445" s="46">
        <f t="shared" si="103"/>
        <v>0.19074864481274609</v>
      </c>
      <c r="P445" s="46">
        <f t="shared" si="97"/>
        <v>-9267.914962322182</v>
      </c>
      <c r="Q445" s="46">
        <f t="shared" ref="Q445:Q452" si="105">-P445/1000/3600+Q444</f>
        <v>4.8480912202224832E-3</v>
      </c>
      <c r="R445" s="46">
        <f t="shared" si="98"/>
        <v>5.9132079891951288E-2</v>
      </c>
      <c r="S445" s="46">
        <f t="shared" si="99"/>
        <v>0.13352405136892226</v>
      </c>
      <c r="U445">
        <f t="shared" si="91"/>
        <v>0</v>
      </c>
      <c r="V445">
        <f t="shared" si="92"/>
        <v>26.7</v>
      </c>
      <c r="W445">
        <f t="shared" si="93"/>
        <v>7.4166666666666661</v>
      </c>
    </row>
    <row r="446" spans="2:23" x14ac:dyDescent="0.3">
      <c r="B446" s="29" t="s">
        <v>47</v>
      </c>
      <c r="C446" s="29">
        <v>438</v>
      </c>
      <c r="D446" s="29">
        <v>438</v>
      </c>
      <c r="E446" s="28">
        <v>23</v>
      </c>
      <c r="F446" s="45">
        <f t="shared" si="94"/>
        <v>6.3888888888888893</v>
      </c>
      <c r="G446" s="46">
        <f t="shared" si="100"/>
        <v>-1.1805555555555556</v>
      </c>
      <c r="H446" s="46">
        <f t="shared" si="101"/>
        <v>-4.25</v>
      </c>
      <c r="I446" s="46">
        <f>G446*'Input Data'!$B$7</f>
        <v>-1909.4895833333335</v>
      </c>
      <c r="J446" s="46">
        <f>IF(F446=0,0,'Input Data'!$B$11*'Input Data'!$B$7*9.81)</f>
        <v>103.13669925000001</v>
      </c>
      <c r="K446" s="46">
        <f>'Input Data'!$B$10*'Input Data'!$B$9*'Input Data'!$B$13*WLTC_class_3!F446^2</f>
        <v>29.727230758024699</v>
      </c>
      <c r="L446" s="46">
        <f t="shared" si="95"/>
        <v>-1776.6256533253088</v>
      </c>
      <c r="M446" s="46">
        <f t="shared" si="96"/>
        <v>-11350.663896245029</v>
      </c>
      <c r="N446" s="46">
        <f t="shared" si="102"/>
        <v>0.33975386972867849</v>
      </c>
      <c r="O446" s="46">
        <f t="shared" si="103"/>
        <v>0.19390160700614748</v>
      </c>
      <c r="P446" s="46">
        <f t="shared" si="97"/>
        <v>-11350.663896245029</v>
      </c>
      <c r="Q446" s="46">
        <f t="shared" si="105"/>
        <v>8.0010534136238792E-3</v>
      </c>
      <c r="R446" s="46">
        <f t="shared" si="98"/>
        <v>6.0109498171905716E-2</v>
      </c>
      <c r="S446" s="46">
        <f t="shared" si="99"/>
        <v>0.13573112490430322</v>
      </c>
      <c r="U446">
        <f t="shared" si="91"/>
        <v>0</v>
      </c>
      <c r="V446">
        <f t="shared" si="92"/>
        <v>23</v>
      </c>
      <c r="W446">
        <f t="shared" si="93"/>
        <v>6.3888888888888884</v>
      </c>
    </row>
    <row r="447" spans="2:23" x14ac:dyDescent="0.3">
      <c r="B447" s="29" t="s">
        <v>47</v>
      </c>
      <c r="C447" s="29">
        <v>439</v>
      </c>
      <c r="D447" s="29">
        <v>439</v>
      </c>
      <c r="E447" s="28">
        <v>18.2</v>
      </c>
      <c r="F447" s="45">
        <f t="shared" si="94"/>
        <v>5.0555555555555554</v>
      </c>
      <c r="G447" s="46">
        <f t="shared" si="100"/>
        <v>-1.4027777777777777</v>
      </c>
      <c r="H447" s="46">
        <f t="shared" si="101"/>
        <v>-5.05</v>
      </c>
      <c r="I447" s="46">
        <f>G447*'Input Data'!$B$7</f>
        <v>-2268.9229166666664</v>
      </c>
      <c r="J447" s="46">
        <f>IF(F447=0,0,'Input Data'!$B$11*'Input Data'!$B$7*9.81)</f>
        <v>103.13669925000001</v>
      </c>
      <c r="K447" s="46">
        <f>'Input Data'!$B$10*'Input Data'!$B$9*'Input Data'!$B$13*WLTC_class_3!F447^2</f>
        <v>18.614079236839508</v>
      </c>
      <c r="L447" s="46">
        <f t="shared" si="95"/>
        <v>-2147.1721381798266</v>
      </c>
      <c r="M447" s="46">
        <f t="shared" si="96"/>
        <v>-10855.148031909122</v>
      </c>
      <c r="N447" s="46">
        <f t="shared" si="102"/>
        <v>0.33975386972867849</v>
      </c>
      <c r="O447" s="46">
        <f t="shared" si="103"/>
        <v>0.1969169259039</v>
      </c>
      <c r="P447" s="46">
        <f t="shared" si="97"/>
        <v>-10855.148031909122</v>
      </c>
      <c r="Q447" s="46">
        <f t="shared" si="105"/>
        <v>1.1016372311376414E-2</v>
      </c>
      <c r="R447" s="46">
        <f t="shared" si="98"/>
        <v>6.1044247030208998E-2</v>
      </c>
      <c r="S447" s="46">
        <f t="shared" si="99"/>
        <v>0.13784184813272998</v>
      </c>
      <c r="U447">
        <f t="shared" si="91"/>
        <v>0</v>
      </c>
      <c r="V447">
        <f t="shared" si="92"/>
        <v>18.2</v>
      </c>
      <c r="W447">
        <f t="shared" si="93"/>
        <v>5.0555555555555554</v>
      </c>
    </row>
    <row r="448" spans="2:23" x14ac:dyDescent="0.3">
      <c r="B448" s="29" t="s">
        <v>47</v>
      </c>
      <c r="C448" s="29">
        <v>440</v>
      </c>
      <c r="D448" s="29">
        <v>440</v>
      </c>
      <c r="E448" s="28">
        <v>12.9</v>
      </c>
      <c r="F448" s="45">
        <f t="shared" si="94"/>
        <v>3.5833333333333335</v>
      </c>
      <c r="G448" s="46">
        <f t="shared" si="100"/>
        <v>-1.4583333333333333</v>
      </c>
      <c r="H448" s="46">
        <f t="shared" si="101"/>
        <v>-5.25</v>
      </c>
      <c r="I448" s="46">
        <f>G448*'Input Data'!$B$7</f>
        <v>-2358.78125</v>
      </c>
      <c r="J448" s="46">
        <f>IF(F448=0,0,'Input Data'!$B$11*'Input Data'!$B$7*9.81)</f>
        <v>103.13669925000001</v>
      </c>
      <c r="K448" s="46">
        <f>'Input Data'!$B$10*'Input Data'!$B$9*'Input Data'!$B$13*WLTC_class_3!F448^2</f>
        <v>9.3514337815555582</v>
      </c>
      <c r="L448" s="46">
        <f t="shared" si="95"/>
        <v>-2246.2931169684443</v>
      </c>
      <c r="M448" s="46">
        <f t="shared" si="96"/>
        <v>-8049.2170024702591</v>
      </c>
      <c r="N448" s="46">
        <f t="shared" si="102"/>
        <v>0.33975386972867849</v>
      </c>
      <c r="O448" s="46">
        <f t="shared" si="103"/>
        <v>0.1991528195156973</v>
      </c>
      <c r="P448" s="46">
        <f t="shared" si="97"/>
        <v>-8049.2170024702591</v>
      </c>
      <c r="Q448" s="46">
        <f t="shared" si="105"/>
        <v>1.3252265923173709E-2</v>
      </c>
      <c r="R448" s="46">
        <f t="shared" si="98"/>
        <v>6.1737374049866164E-2</v>
      </c>
      <c r="S448" s="46">
        <f t="shared" si="99"/>
        <v>0.13940697366098809</v>
      </c>
      <c r="U448">
        <f t="shared" si="91"/>
        <v>0</v>
      </c>
      <c r="V448">
        <f t="shared" si="92"/>
        <v>12.9</v>
      </c>
      <c r="W448">
        <f t="shared" si="93"/>
        <v>3.5833333333333335</v>
      </c>
    </row>
    <row r="449" spans="2:23" x14ac:dyDescent="0.3">
      <c r="B449" s="29" t="s">
        <v>47</v>
      </c>
      <c r="C449" s="29">
        <v>441</v>
      </c>
      <c r="D449" s="29">
        <v>441</v>
      </c>
      <c r="E449" s="28">
        <v>7.7</v>
      </c>
      <c r="F449" s="45">
        <f t="shared" si="94"/>
        <v>2.1388888888888888</v>
      </c>
      <c r="G449" s="46">
        <f t="shared" si="100"/>
        <v>-1.2638888888888891</v>
      </c>
      <c r="H449" s="46">
        <f t="shared" si="101"/>
        <v>-4.5500000000000007</v>
      </c>
      <c r="I449" s="46">
        <f>G449*'Input Data'!$B$7</f>
        <v>-2044.2770833333336</v>
      </c>
      <c r="J449" s="46">
        <f>IF(F449=0,0,'Input Data'!$B$11*'Input Data'!$B$7*9.81)</f>
        <v>103.13669925000001</v>
      </c>
      <c r="K449" s="46">
        <f>'Input Data'!$B$10*'Input Data'!$B$9*'Input Data'!$B$13*WLTC_class_3!F449^2</f>
        <v>3.3318100409135809</v>
      </c>
      <c r="L449" s="46">
        <f t="shared" si="95"/>
        <v>-1937.8085740424201</v>
      </c>
      <c r="M449" s="46">
        <f t="shared" si="96"/>
        <v>-4144.7572278129537</v>
      </c>
      <c r="N449" s="46">
        <f t="shared" si="102"/>
        <v>0.33975386972867849</v>
      </c>
      <c r="O449" s="46">
        <f t="shared" si="103"/>
        <v>0.20030414096786756</v>
      </c>
      <c r="P449" s="46">
        <f t="shared" si="97"/>
        <v>-4144.7572278129537</v>
      </c>
      <c r="Q449" s="46">
        <f t="shared" si="105"/>
        <v>1.4403587375343974E-2</v>
      </c>
      <c r="R449" s="46">
        <f t="shared" si="98"/>
        <v>6.2094283700038944E-2</v>
      </c>
      <c r="S449" s="46">
        <f t="shared" si="99"/>
        <v>0.14021289867750727</v>
      </c>
      <c r="U449">
        <f t="shared" si="91"/>
        <v>0</v>
      </c>
      <c r="V449">
        <f t="shared" si="92"/>
        <v>7.7</v>
      </c>
      <c r="W449">
        <f t="shared" si="93"/>
        <v>2.1388888888888888</v>
      </c>
    </row>
    <row r="450" spans="2:23" x14ac:dyDescent="0.3">
      <c r="B450" s="29" t="s">
        <v>47</v>
      </c>
      <c r="C450" s="29">
        <v>442</v>
      </c>
      <c r="D450" s="29">
        <v>442</v>
      </c>
      <c r="E450" s="28">
        <v>3.8</v>
      </c>
      <c r="F450" s="45">
        <f t="shared" si="94"/>
        <v>1.0555555555555556</v>
      </c>
      <c r="G450" s="46">
        <f t="shared" si="100"/>
        <v>-0.88888888888888895</v>
      </c>
      <c r="H450" s="46">
        <f t="shared" si="101"/>
        <v>-3.2</v>
      </c>
      <c r="I450" s="46">
        <f>G450*'Input Data'!$B$7</f>
        <v>-1437.7333333333336</v>
      </c>
      <c r="J450" s="46">
        <f>IF(F450=0,0,'Input Data'!$B$11*'Input Data'!$B$7*9.81)</f>
        <v>103.13669925000001</v>
      </c>
      <c r="K450" s="46">
        <f>'Input Data'!$B$10*'Input Data'!$B$9*'Input Data'!$B$13*WLTC_class_3!F450^2</f>
        <v>0.81145786795061747</v>
      </c>
      <c r="L450" s="46">
        <f t="shared" si="95"/>
        <v>-1333.785176215383</v>
      </c>
      <c r="M450" s="46">
        <f t="shared" si="96"/>
        <v>-1407.8843526717933</v>
      </c>
      <c r="N450" s="46">
        <f t="shared" si="102"/>
        <v>0.33975386972867849</v>
      </c>
      <c r="O450" s="46">
        <f t="shared" si="103"/>
        <v>0.20069521995472084</v>
      </c>
      <c r="P450" s="46">
        <f t="shared" si="97"/>
        <v>-1407.8843526717933</v>
      </c>
      <c r="Q450" s="46">
        <f t="shared" si="105"/>
        <v>1.4794666362197249E-2</v>
      </c>
      <c r="R450" s="46">
        <f t="shared" si="98"/>
        <v>6.2215518185963457E-2</v>
      </c>
      <c r="S450" s="46">
        <f t="shared" si="99"/>
        <v>0.14048665396830456</v>
      </c>
      <c r="U450">
        <f t="shared" si="91"/>
        <v>0</v>
      </c>
      <c r="V450">
        <f t="shared" si="92"/>
        <v>3.8</v>
      </c>
      <c r="W450">
        <f t="shared" si="93"/>
        <v>1.0555555555555556</v>
      </c>
    </row>
    <row r="451" spans="2:23" x14ac:dyDescent="0.3">
      <c r="B451" s="29" t="s">
        <v>47</v>
      </c>
      <c r="C451" s="29">
        <v>443</v>
      </c>
      <c r="D451" s="29">
        <v>443</v>
      </c>
      <c r="E451" s="28">
        <v>1.3</v>
      </c>
      <c r="F451" s="45">
        <f t="shared" si="94"/>
        <v>0.3611111111111111</v>
      </c>
      <c r="G451" s="46">
        <f t="shared" si="100"/>
        <v>-0.49999999999999994</v>
      </c>
      <c r="H451" s="46">
        <f t="shared" si="101"/>
        <v>-1.7999999999999998</v>
      </c>
      <c r="I451" s="46">
        <f>G451*'Input Data'!$B$7</f>
        <v>-808.72499999999991</v>
      </c>
      <c r="J451" s="46">
        <f>IF(F451=0,0,'Input Data'!$B$11*'Input Data'!$B$7*9.81)</f>
        <v>103.13669925000001</v>
      </c>
      <c r="K451" s="46">
        <f>'Input Data'!$B$10*'Input Data'!$B$9*'Input Data'!$B$13*WLTC_class_3!F451^2</f>
        <v>9.4969792024691371E-2</v>
      </c>
      <c r="L451" s="46">
        <f t="shared" si="95"/>
        <v>-705.49333095797522</v>
      </c>
      <c r="M451" s="46">
        <f t="shared" si="96"/>
        <v>-254.76148062371328</v>
      </c>
      <c r="N451" s="46">
        <f t="shared" si="102"/>
        <v>0.33975386972867849</v>
      </c>
      <c r="O451" s="46">
        <f t="shared" si="103"/>
        <v>0.20076598703267187</v>
      </c>
      <c r="P451" s="46">
        <f t="shared" si="97"/>
        <v>-254.76148062371328</v>
      </c>
      <c r="Q451" s="46">
        <f t="shared" si="105"/>
        <v>1.4865433440148281E-2</v>
      </c>
      <c r="R451" s="46">
        <f t="shared" si="98"/>
        <v>6.2237455980128281E-2</v>
      </c>
      <c r="S451" s="46">
        <f t="shared" si="99"/>
        <v>0.14053619092287031</v>
      </c>
      <c r="U451">
        <f t="shared" si="91"/>
        <v>0</v>
      </c>
      <c r="V451">
        <f t="shared" si="92"/>
        <v>1.3</v>
      </c>
      <c r="W451">
        <f t="shared" si="93"/>
        <v>0.3611111111111111</v>
      </c>
    </row>
    <row r="452" spans="2:23" x14ac:dyDescent="0.3">
      <c r="B452" s="29" t="s">
        <v>47</v>
      </c>
      <c r="C452" s="29">
        <v>444</v>
      </c>
      <c r="D452" s="29">
        <v>444</v>
      </c>
      <c r="E452" s="28">
        <v>0.2</v>
      </c>
      <c r="F452" s="45">
        <f t="shared" si="94"/>
        <v>5.5555555555555552E-2</v>
      </c>
      <c r="G452" s="46">
        <f t="shared" si="100"/>
        <v>-0.18055555555555555</v>
      </c>
      <c r="H452" s="46">
        <f t="shared" si="101"/>
        <v>-0.65</v>
      </c>
      <c r="I452" s="46">
        <f>G452*'Input Data'!$B$7</f>
        <v>-292.03958333333333</v>
      </c>
      <c r="J452" s="46">
        <f>IF(F452=0,0,'Input Data'!$B$11*'Input Data'!$B$7*9.81)</f>
        <v>103.13669925000001</v>
      </c>
      <c r="K452" s="46">
        <f>'Input Data'!$B$10*'Input Data'!$B$9*'Input Data'!$B$13*WLTC_class_3!F452^2</f>
        <v>2.247805728395062E-3</v>
      </c>
      <c r="L452" s="46">
        <f t="shared" si="95"/>
        <v>-188.90063627760495</v>
      </c>
      <c r="M452" s="46">
        <f t="shared" si="96"/>
        <v>-10.494479793200274</v>
      </c>
      <c r="N452" s="46">
        <f t="shared" si="102"/>
        <v>0.33975386972867849</v>
      </c>
      <c r="O452" s="46">
        <f t="shared" si="103"/>
        <v>0.20076890216594775</v>
      </c>
      <c r="P452" s="46">
        <f t="shared" si="97"/>
        <v>-10.494479793200274</v>
      </c>
      <c r="Q452" s="46">
        <f t="shared" si="105"/>
        <v>1.4868348573424171E-2</v>
      </c>
      <c r="R452" s="46">
        <f t="shared" si="98"/>
        <v>6.2238359671443803E-2</v>
      </c>
      <c r="S452" s="46">
        <f t="shared" si="99"/>
        <v>0.14053823151616343</v>
      </c>
      <c r="U452">
        <f t="shared" si="91"/>
        <v>1</v>
      </c>
      <c r="V452" t="str">
        <f t="shared" si="92"/>
        <v/>
      </c>
      <c r="W452">
        <f t="shared" si="93"/>
        <v>5.5555555555555559E-2</v>
      </c>
    </row>
    <row r="453" spans="2:23" x14ac:dyDescent="0.3">
      <c r="B453" s="29" t="s">
        <v>47</v>
      </c>
      <c r="C453" s="29">
        <v>445</v>
      </c>
      <c r="D453" s="29">
        <v>445</v>
      </c>
      <c r="E453" s="28">
        <v>0</v>
      </c>
      <c r="F453" s="45">
        <f t="shared" si="94"/>
        <v>0</v>
      </c>
      <c r="G453" s="46">
        <f t="shared" si="100"/>
        <v>-2.777777777777778E-2</v>
      </c>
      <c r="H453" s="46">
        <f t="shared" si="101"/>
        <v>-0.1</v>
      </c>
      <c r="I453" s="46">
        <f>G453*'Input Data'!$B$7</f>
        <v>-44.929166666666674</v>
      </c>
      <c r="J453" s="46">
        <f>IF(F453=0,0,'Input Data'!$B$11*'Input Data'!$B$7*9.81)</f>
        <v>0</v>
      </c>
      <c r="K453" s="46">
        <f>'Input Data'!$B$10*'Input Data'!$B$9*'Input Data'!$B$13*WLTC_class_3!F453^2</f>
        <v>0</v>
      </c>
      <c r="L453" s="46">
        <f t="shared" si="95"/>
        <v>-44.929166666666674</v>
      </c>
      <c r="M453" s="46">
        <f t="shared" si="96"/>
        <v>0</v>
      </c>
      <c r="N453" s="46">
        <f t="shared" si="102"/>
        <v>0.33975386972867849</v>
      </c>
      <c r="O453" s="46">
        <f t="shared" si="103"/>
        <v>0.20076890216594775</v>
      </c>
      <c r="P453" s="46" t="str">
        <f t="shared" si="97"/>
        <v/>
      </c>
      <c r="Q453" s="46"/>
      <c r="R453" s="46">
        <f t="shared" si="98"/>
        <v>6.2238359671443803E-2</v>
      </c>
      <c r="S453" s="46">
        <f t="shared" si="99"/>
        <v>0.14053823151616343</v>
      </c>
      <c r="U453">
        <f t="shared" si="91"/>
        <v>1</v>
      </c>
      <c r="V453" t="str">
        <f t="shared" si="92"/>
        <v/>
      </c>
      <c r="W453">
        <f t="shared" si="93"/>
        <v>0</v>
      </c>
    </row>
    <row r="454" spans="2:23" x14ac:dyDescent="0.3">
      <c r="B454" s="29" t="s">
        <v>47</v>
      </c>
      <c r="C454" s="29">
        <v>446</v>
      </c>
      <c r="D454" s="29">
        <v>446</v>
      </c>
      <c r="E454" s="28">
        <v>0</v>
      </c>
      <c r="F454" s="45">
        <f t="shared" si="94"/>
        <v>0</v>
      </c>
      <c r="G454" s="46">
        <f t="shared" si="100"/>
        <v>0</v>
      </c>
      <c r="H454" s="46">
        <f t="shared" si="101"/>
        <v>0</v>
      </c>
      <c r="I454" s="46">
        <f>G454*'Input Data'!$B$7</f>
        <v>0</v>
      </c>
      <c r="J454" s="46">
        <f>IF(F454=0,0,'Input Data'!$B$11*'Input Data'!$B$7*9.81)</f>
        <v>0</v>
      </c>
      <c r="K454" s="46">
        <f>'Input Data'!$B$10*'Input Data'!$B$9*'Input Data'!$B$13*WLTC_class_3!F454^2</f>
        <v>0</v>
      </c>
      <c r="L454" s="46">
        <f t="shared" si="95"/>
        <v>0</v>
      </c>
      <c r="M454" s="46">
        <f t="shared" si="96"/>
        <v>0</v>
      </c>
      <c r="N454" s="46">
        <f t="shared" si="102"/>
        <v>0.33975386972867849</v>
      </c>
      <c r="O454" s="46">
        <f t="shared" si="103"/>
        <v>0.20076890216594775</v>
      </c>
      <c r="P454" s="46" t="str">
        <f t="shared" si="97"/>
        <v/>
      </c>
      <c r="Q454" s="46"/>
      <c r="R454" s="46">
        <f t="shared" si="98"/>
        <v>6.2238359671443803E-2</v>
      </c>
      <c r="S454" s="46">
        <f t="shared" si="99"/>
        <v>0.14053823151616343</v>
      </c>
      <c r="U454">
        <f t="shared" si="91"/>
        <v>1</v>
      </c>
      <c r="V454" t="str">
        <f t="shared" si="92"/>
        <v/>
      </c>
      <c r="W454">
        <f t="shared" si="93"/>
        <v>0</v>
      </c>
    </row>
    <row r="455" spans="2:23" x14ac:dyDescent="0.3">
      <c r="B455" s="29" t="s">
        <v>47</v>
      </c>
      <c r="C455" s="29">
        <v>447</v>
      </c>
      <c r="D455" s="29">
        <v>447</v>
      </c>
      <c r="E455" s="28">
        <v>0</v>
      </c>
      <c r="F455" s="45">
        <f t="shared" si="94"/>
        <v>0</v>
      </c>
      <c r="G455" s="46">
        <f t="shared" si="100"/>
        <v>0</v>
      </c>
      <c r="H455" s="46">
        <f t="shared" si="101"/>
        <v>0</v>
      </c>
      <c r="I455" s="46">
        <f>G455*'Input Data'!$B$7</f>
        <v>0</v>
      </c>
      <c r="J455" s="46">
        <f>IF(F455=0,0,'Input Data'!$B$11*'Input Data'!$B$7*9.81)</f>
        <v>0</v>
      </c>
      <c r="K455" s="46">
        <f>'Input Data'!$B$10*'Input Data'!$B$9*'Input Data'!$B$13*WLTC_class_3!F455^2</f>
        <v>0</v>
      </c>
      <c r="L455" s="46">
        <f t="shared" si="95"/>
        <v>0</v>
      </c>
      <c r="M455" s="46">
        <f t="shared" si="96"/>
        <v>0</v>
      </c>
      <c r="N455" s="46">
        <f t="shared" si="102"/>
        <v>0.33975386972867849</v>
      </c>
      <c r="O455" s="46">
        <f t="shared" si="103"/>
        <v>0.20076890216594775</v>
      </c>
      <c r="P455" s="46" t="str">
        <f t="shared" si="97"/>
        <v/>
      </c>
      <c r="Q455" s="46"/>
      <c r="R455" s="46">
        <f t="shared" si="98"/>
        <v>6.2238359671443803E-2</v>
      </c>
      <c r="S455" s="46">
        <f t="shared" si="99"/>
        <v>0.14053823151616343</v>
      </c>
      <c r="U455">
        <f t="shared" si="91"/>
        <v>1</v>
      </c>
      <c r="V455" t="str">
        <f t="shared" si="92"/>
        <v/>
      </c>
      <c r="W455">
        <f t="shared" si="93"/>
        <v>0</v>
      </c>
    </row>
    <row r="456" spans="2:23" x14ac:dyDescent="0.3">
      <c r="B456" s="29" t="s">
        <v>47</v>
      </c>
      <c r="C456" s="29">
        <v>448</v>
      </c>
      <c r="D456" s="29">
        <v>448</v>
      </c>
      <c r="E456" s="28">
        <v>0</v>
      </c>
      <c r="F456" s="45">
        <f t="shared" si="94"/>
        <v>0</v>
      </c>
      <c r="G456" s="46">
        <f t="shared" si="100"/>
        <v>0</v>
      </c>
      <c r="H456" s="46">
        <f t="shared" si="101"/>
        <v>0</v>
      </c>
      <c r="I456" s="46">
        <f>G456*'Input Data'!$B$7</f>
        <v>0</v>
      </c>
      <c r="J456" s="46">
        <f>IF(F456=0,0,'Input Data'!$B$11*'Input Data'!$B$7*9.81)</f>
        <v>0</v>
      </c>
      <c r="K456" s="46">
        <f>'Input Data'!$B$10*'Input Data'!$B$9*'Input Data'!$B$13*WLTC_class_3!F456^2</f>
        <v>0</v>
      </c>
      <c r="L456" s="46">
        <f t="shared" si="95"/>
        <v>0</v>
      </c>
      <c r="M456" s="46">
        <f t="shared" si="96"/>
        <v>0</v>
      </c>
      <c r="N456" s="46">
        <f t="shared" si="102"/>
        <v>0.33975386972867849</v>
      </c>
      <c r="O456" s="46">
        <f t="shared" si="103"/>
        <v>0.20076890216594775</v>
      </c>
      <c r="P456" s="46" t="str">
        <f t="shared" si="97"/>
        <v/>
      </c>
      <c r="Q456" s="46"/>
      <c r="R456" s="46">
        <f t="shared" si="98"/>
        <v>6.2238359671443803E-2</v>
      </c>
      <c r="S456" s="46">
        <f t="shared" si="99"/>
        <v>0.14053823151616343</v>
      </c>
      <c r="U456">
        <f t="shared" ref="U456:U519" si="106">IF(E456&lt;1,1,0)</f>
        <v>1</v>
      </c>
      <c r="V456" t="str">
        <f t="shared" ref="V456:V519" si="107">IF(U456=1,"",E456)</f>
        <v/>
      </c>
      <c r="W456">
        <f t="shared" ref="W456:W519" si="108">E456/3.6</f>
        <v>0</v>
      </c>
    </row>
    <row r="457" spans="2:23" x14ac:dyDescent="0.3">
      <c r="B457" s="29" t="s">
        <v>47</v>
      </c>
      <c r="C457" s="29">
        <v>449</v>
      </c>
      <c r="D457" s="29">
        <v>449</v>
      </c>
      <c r="E457" s="28">
        <v>0</v>
      </c>
      <c r="F457" s="45">
        <f t="shared" ref="F457:F520" si="109">E457*1000/3600</f>
        <v>0</v>
      </c>
      <c r="G457" s="46">
        <f t="shared" si="100"/>
        <v>0</v>
      </c>
      <c r="H457" s="46">
        <f t="shared" si="101"/>
        <v>0</v>
      </c>
      <c r="I457" s="46">
        <f>G457*'Input Data'!$B$7</f>
        <v>0</v>
      </c>
      <c r="J457" s="46">
        <f>IF(F457=0,0,'Input Data'!$B$11*'Input Data'!$B$7*9.81)</f>
        <v>0</v>
      </c>
      <c r="K457" s="46">
        <f>'Input Data'!$B$10*'Input Data'!$B$9*'Input Data'!$B$13*WLTC_class_3!F457^2</f>
        <v>0</v>
      </c>
      <c r="L457" s="46">
        <f t="shared" ref="L457:L520" si="110">I457+J457+K457</f>
        <v>0</v>
      </c>
      <c r="M457" s="46">
        <f t="shared" ref="M457:M520" si="111">L457*F457</f>
        <v>0</v>
      </c>
      <c r="N457" s="46">
        <f t="shared" si="102"/>
        <v>0.33975386972867849</v>
      </c>
      <c r="O457" s="46">
        <f t="shared" si="103"/>
        <v>0.20076890216594775</v>
      </c>
      <c r="P457" s="46" t="str">
        <f t="shared" ref="P457:P520" si="112">IF(M457&lt;0,M457,"")</f>
        <v/>
      </c>
      <c r="Q457" s="46"/>
      <c r="R457" s="46">
        <f t="shared" ref="R457:R520" si="113">O457*0.31</f>
        <v>6.2238359671443803E-2</v>
      </c>
      <c r="S457" s="46">
        <f t="shared" ref="S457:S520" si="114">O457*0.7</f>
        <v>0.14053823151616343</v>
      </c>
      <c r="U457">
        <f t="shared" si="106"/>
        <v>1</v>
      </c>
      <c r="V457" t="str">
        <f t="shared" si="107"/>
        <v/>
      </c>
      <c r="W457">
        <f t="shared" si="108"/>
        <v>0</v>
      </c>
    </row>
    <row r="458" spans="2:23" x14ac:dyDescent="0.3">
      <c r="B458" s="29" t="s">
        <v>47</v>
      </c>
      <c r="C458" s="29">
        <v>450</v>
      </c>
      <c r="D458" s="29">
        <v>450</v>
      </c>
      <c r="E458" s="28">
        <v>0</v>
      </c>
      <c r="F458" s="45">
        <f t="shared" si="109"/>
        <v>0</v>
      </c>
      <c r="G458" s="46">
        <f t="shared" ref="G458:G521" si="115">($E459-$E457)/2/3.6</f>
        <v>0</v>
      </c>
      <c r="H458" s="46">
        <f t="shared" ref="H458:H521" si="116">($E459-$E457)/2</f>
        <v>0</v>
      </c>
      <c r="I458" s="46">
        <f>G458*'Input Data'!$B$7</f>
        <v>0</v>
      </c>
      <c r="J458" s="46">
        <f>IF(F458=0,0,'Input Data'!$B$11*'Input Data'!$B$7*9.81)</f>
        <v>0</v>
      </c>
      <c r="K458" s="46">
        <f>'Input Data'!$B$10*'Input Data'!$B$9*'Input Data'!$B$13*WLTC_class_3!F458^2</f>
        <v>0</v>
      </c>
      <c r="L458" s="46">
        <f t="shared" si="110"/>
        <v>0</v>
      </c>
      <c r="M458" s="46">
        <f t="shared" si="111"/>
        <v>0</v>
      </c>
      <c r="N458" s="46">
        <f t="shared" ref="N458:N521" si="117">IF(M458&gt;0,M458/1000/3600+N457,N457)</f>
        <v>0.33975386972867849</v>
      </c>
      <c r="O458" s="46">
        <f t="shared" ref="O458:O521" si="118">IF(M458&lt;0,O457-M458/1000/3600,O457)</f>
        <v>0.20076890216594775</v>
      </c>
      <c r="P458" s="46" t="str">
        <f t="shared" si="112"/>
        <v/>
      </c>
      <c r="Q458" s="46"/>
      <c r="R458" s="46">
        <f t="shared" si="113"/>
        <v>6.2238359671443803E-2</v>
      </c>
      <c r="S458" s="46">
        <f t="shared" si="114"/>
        <v>0.14053823151616343</v>
      </c>
      <c r="U458">
        <f t="shared" si="106"/>
        <v>1</v>
      </c>
      <c r="V458" t="str">
        <f t="shared" si="107"/>
        <v/>
      </c>
      <c r="W458">
        <f t="shared" si="108"/>
        <v>0</v>
      </c>
    </row>
    <row r="459" spans="2:23" x14ac:dyDescent="0.3">
      <c r="B459" s="29" t="s">
        <v>47</v>
      </c>
      <c r="C459" s="29">
        <v>451</v>
      </c>
      <c r="D459" s="29">
        <v>451</v>
      </c>
      <c r="E459" s="28">
        <v>0</v>
      </c>
      <c r="F459" s="45">
        <f t="shared" si="109"/>
        <v>0</v>
      </c>
      <c r="G459" s="46">
        <f t="shared" si="115"/>
        <v>0</v>
      </c>
      <c r="H459" s="46">
        <f t="shared" si="116"/>
        <v>0</v>
      </c>
      <c r="I459" s="46">
        <f>G459*'Input Data'!$B$7</f>
        <v>0</v>
      </c>
      <c r="J459" s="46">
        <f>IF(F459=0,0,'Input Data'!$B$11*'Input Data'!$B$7*9.81)</f>
        <v>0</v>
      </c>
      <c r="K459" s="46">
        <f>'Input Data'!$B$10*'Input Data'!$B$9*'Input Data'!$B$13*WLTC_class_3!F459^2</f>
        <v>0</v>
      </c>
      <c r="L459" s="46">
        <f t="shared" si="110"/>
        <v>0</v>
      </c>
      <c r="M459" s="46">
        <f t="shared" si="111"/>
        <v>0</v>
      </c>
      <c r="N459" s="46">
        <f t="shared" si="117"/>
        <v>0.33975386972867849</v>
      </c>
      <c r="O459" s="46">
        <f t="shared" si="118"/>
        <v>0.20076890216594775</v>
      </c>
      <c r="P459" s="46" t="str">
        <f t="shared" si="112"/>
        <v/>
      </c>
      <c r="Q459" s="46"/>
      <c r="R459" s="46">
        <f t="shared" si="113"/>
        <v>6.2238359671443803E-2</v>
      </c>
      <c r="S459" s="46">
        <f t="shared" si="114"/>
        <v>0.14053823151616343</v>
      </c>
      <c r="U459">
        <f t="shared" si="106"/>
        <v>1</v>
      </c>
      <c r="V459" t="str">
        <f t="shared" si="107"/>
        <v/>
      </c>
      <c r="W459">
        <f t="shared" si="108"/>
        <v>0</v>
      </c>
    </row>
    <row r="460" spans="2:23" x14ac:dyDescent="0.3">
      <c r="B460" s="29" t="s">
        <v>47</v>
      </c>
      <c r="C460" s="29">
        <v>452</v>
      </c>
      <c r="D460" s="29">
        <v>452</v>
      </c>
      <c r="E460" s="28">
        <v>0</v>
      </c>
      <c r="F460" s="45">
        <f t="shared" si="109"/>
        <v>0</v>
      </c>
      <c r="G460" s="46">
        <f t="shared" si="115"/>
        <v>0</v>
      </c>
      <c r="H460" s="46">
        <f t="shared" si="116"/>
        <v>0</v>
      </c>
      <c r="I460" s="46">
        <f>G460*'Input Data'!$B$7</f>
        <v>0</v>
      </c>
      <c r="J460" s="46">
        <f>IF(F460=0,0,'Input Data'!$B$11*'Input Data'!$B$7*9.81)</f>
        <v>0</v>
      </c>
      <c r="K460" s="46">
        <f>'Input Data'!$B$10*'Input Data'!$B$9*'Input Data'!$B$13*WLTC_class_3!F460^2</f>
        <v>0</v>
      </c>
      <c r="L460" s="46">
        <f t="shared" si="110"/>
        <v>0</v>
      </c>
      <c r="M460" s="46">
        <f t="shared" si="111"/>
        <v>0</v>
      </c>
      <c r="N460" s="46">
        <f t="shared" si="117"/>
        <v>0.33975386972867849</v>
      </c>
      <c r="O460" s="46">
        <f t="shared" si="118"/>
        <v>0.20076890216594775</v>
      </c>
      <c r="P460" s="46" t="str">
        <f t="shared" si="112"/>
        <v/>
      </c>
      <c r="Q460" s="46"/>
      <c r="R460" s="46">
        <f t="shared" si="113"/>
        <v>6.2238359671443803E-2</v>
      </c>
      <c r="S460" s="46">
        <f t="shared" si="114"/>
        <v>0.14053823151616343</v>
      </c>
      <c r="U460">
        <f t="shared" si="106"/>
        <v>1</v>
      </c>
      <c r="V460" t="str">
        <f t="shared" si="107"/>
        <v/>
      </c>
      <c r="W460">
        <f t="shared" si="108"/>
        <v>0</v>
      </c>
    </row>
    <row r="461" spans="2:23" x14ac:dyDescent="0.3">
      <c r="B461" s="29" t="s">
        <v>47</v>
      </c>
      <c r="C461" s="29">
        <v>453</v>
      </c>
      <c r="D461" s="29">
        <v>453</v>
      </c>
      <c r="E461" s="28">
        <v>0</v>
      </c>
      <c r="F461" s="45">
        <f t="shared" si="109"/>
        <v>0</v>
      </c>
      <c r="G461" s="46">
        <f t="shared" si="115"/>
        <v>0</v>
      </c>
      <c r="H461" s="46">
        <f t="shared" si="116"/>
        <v>0</v>
      </c>
      <c r="I461" s="46">
        <f>G461*'Input Data'!$B$7</f>
        <v>0</v>
      </c>
      <c r="J461" s="46">
        <f>IF(F461=0,0,'Input Data'!$B$11*'Input Data'!$B$7*9.81)</f>
        <v>0</v>
      </c>
      <c r="K461" s="46">
        <f>'Input Data'!$B$10*'Input Data'!$B$9*'Input Data'!$B$13*WLTC_class_3!F461^2</f>
        <v>0</v>
      </c>
      <c r="L461" s="46">
        <f t="shared" si="110"/>
        <v>0</v>
      </c>
      <c r="M461" s="46">
        <f t="shared" si="111"/>
        <v>0</v>
      </c>
      <c r="N461" s="46">
        <f t="shared" si="117"/>
        <v>0.33975386972867849</v>
      </c>
      <c r="O461" s="46">
        <f t="shared" si="118"/>
        <v>0.20076890216594775</v>
      </c>
      <c r="P461" s="46" t="str">
        <f t="shared" si="112"/>
        <v/>
      </c>
      <c r="Q461" s="46"/>
      <c r="R461" s="46">
        <f t="shared" si="113"/>
        <v>6.2238359671443803E-2</v>
      </c>
      <c r="S461" s="46">
        <f t="shared" si="114"/>
        <v>0.14053823151616343</v>
      </c>
      <c r="U461">
        <f t="shared" si="106"/>
        <v>1</v>
      </c>
      <c r="V461" t="str">
        <f t="shared" si="107"/>
        <v/>
      </c>
      <c r="W461">
        <f t="shared" si="108"/>
        <v>0</v>
      </c>
    </row>
    <row r="462" spans="2:23" x14ac:dyDescent="0.3">
      <c r="B462" s="29" t="s">
        <v>47</v>
      </c>
      <c r="C462" s="29">
        <v>454</v>
      </c>
      <c r="D462" s="29">
        <v>454</v>
      </c>
      <c r="E462" s="28">
        <v>0</v>
      </c>
      <c r="F462" s="45">
        <f t="shared" si="109"/>
        <v>0</v>
      </c>
      <c r="G462" s="46">
        <f t="shared" si="115"/>
        <v>0</v>
      </c>
      <c r="H462" s="46">
        <f t="shared" si="116"/>
        <v>0</v>
      </c>
      <c r="I462" s="46">
        <f>G462*'Input Data'!$B$7</f>
        <v>0</v>
      </c>
      <c r="J462" s="46">
        <f>IF(F462=0,0,'Input Data'!$B$11*'Input Data'!$B$7*9.81)</f>
        <v>0</v>
      </c>
      <c r="K462" s="46">
        <f>'Input Data'!$B$10*'Input Data'!$B$9*'Input Data'!$B$13*WLTC_class_3!F462^2</f>
        <v>0</v>
      </c>
      <c r="L462" s="46">
        <f t="shared" si="110"/>
        <v>0</v>
      </c>
      <c r="M462" s="46">
        <f t="shared" si="111"/>
        <v>0</v>
      </c>
      <c r="N462" s="46">
        <f t="shared" si="117"/>
        <v>0.33975386972867849</v>
      </c>
      <c r="O462" s="46">
        <f t="shared" si="118"/>
        <v>0.20076890216594775</v>
      </c>
      <c r="P462" s="46" t="str">
        <f t="shared" si="112"/>
        <v/>
      </c>
      <c r="Q462" s="46"/>
      <c r="R462" s="46">
        <f t="shared" si="113"/>
        <v>6.2238359671443803E-2</v>
      </c>
      <c r="S462" s="46">
        <f t="shared" si="114"/>
        <v>0.14053823151616343</v>
      </c>
      <c r="U462">
        <f t="shared" si="106"/>
        <v>1</v>
      </c>
      <c r="V462" t="str">
        <f t="shared" si="107"/>
        <v/>
      </c>
      <c r="W462">
        <f t="shared" si="108"/>
        <v>0</v>
      </c>
    </row>
    <row r="463" spans="2:23" x14ac:dyDescent="0.3">
      <c r="B463" s="29" t="s">
        <v>47</v>
      </c>
      <c r="C463" s="29">
        <v>455</v>
      </c>
      <c r="D463" s="29">
        <v>455</v>
      </c>
      <c r="E463" s="28">
        <v>0</v>
      </c>
      <c r="F463" s="45">
        <f t="shared" si="109"/>
        <v>0</v>
      </c>
      <c r="G463" s="46">
        <f t="shared" si="115"/>
        <v>0</v>
      </c>
      <c r="H463" s="46">
        <f t="shared" si="116"/>
        <v>0</v>
      </c>
      <c r="I463" s="46">
        <f>G463*'Input Data'!$B$7</f>
        <v>0</v>
      </c>
      <c r="J463" s="46">
        <f>IF(F463=0,0,'Input Data'!$B$11*'Input Data'!$B$7*9.81)</f>
        <v>0</v>
      </c>
      <c r="K463" s="46">
        <f>'Input Data'!$B$10*'Input Data'!$B$9*'Input Data'!$B$13*WLTC_class_3!F463^2</f>
        <v>0</v>
      </c>
      <c r="L463" s="46">
        <f t="shared" si="110"/>
        <v>0</v>
      </c>
      <c r="M463" s="46">
        <f t="shared" si="111"/>
        <v>0</v>
      </c>
      <c r="N463" s="46">
        <f t="shared" si="117"/>
        <v>0.33975386972867849</v>
      </c>
      <c r="O463" s="46">
        <f t="shared" si="118"/>
        <v>0.20076890216594775</v>
      </c>
      <c r="P463" s="46" t="str">
        <f t="shared" si="112"/>
        <v/>
      </c>
      <c r="Q463" s="46"/>
      <c r="R463" s="46">
        <f t="shared" si="113"/>
        <v>6.2238359671443803E-2</v>
      </c>
      <c r="S463" s="46">
        <f t="shared" si="114"/>
        <v>0.14053823151616343</v>
      </c>
      <c r="U463">
        <f t="shared" si="106"/>
        <v>1</v>
      </c>
      <c r="V463" t="str">
        <f t="shared" si="107"/>
        <v/>
      </c>
      <c r="W463">
        <f t="shared" si="108"/>
        <v>0</v>
      </c>
    </row>
    <row r="464" spans="2:23" x14ac:dyDescent="0.3">
      <c r="B464" s="29" t="s">
        <v>47</v>
      </c>
      <c r="C464" s="29">
        <v>456</v>
      </c>
      <c r="D464" s="29">
        <v>456</v>
      </c>
      <c r="E464" s="28">
        <v>0</v>
      </c>
      <c r="F464" s="45">
        <f t="shared" si="109"/>
        <v>0</v>
      </c>
      <c r="G464" s="46">
        <f t="shared" si="115"/>
        <v>0</v>
      </c>
      <c r="H464" s="46">
        <f t="shared" si="116"/>
        <v>0</v>
      </c>
      <c r="I464" s="46">
        <f>G464*'Input Data'!$B$7</f>
        <v>0</v>
      </c>
      <c r="J464" s="46">
        <f>IF(F464=0,0,'Input Data'!$B$11*'Input Data'!$B$7*9.81)</f>
        <v>0</v>
      </c>
      <c r="K464" s="46">
        <f>'Input Data'!$B$10*'Input Data'!$B$9*'Input Data'!$B$13*WLTC_class_3!F464^2</f>
        <v>0</v>
      </c>
      <c r="L464" s="46">
        <f t="shared" si="110"/>
        <v>0</v>
      </c>
      <c r="M464" s="46">
        <f t="shared" si="111"/>
        <v>0</v>
      </c>
      <c r="N464" s="46">
        <f t="shared" si="117"/>
        <v>0.33975386972867849</v>
      </c>
      <c r="O464" s="46">
        <f t="shared" si="118"/>
        <v>0.20076890216594775</v>
      </c>
      <c r="P464" s="46" t="str">
        <f t="shared" si="112"/>
        <v/>
      </c>
      <c r="Q464" s="46"/>
      <c r="R464" s="46">
        <f t="shared" si="113"/>
        <v>6.2238359671443803E-2</v>
      </c>
      <c r="S464" s="46">
        <f t="shared" si="114"/>
        <v>0.14053823151616343</v>
      </c>
      <c r="U464">
        <f t="shared" si="106"/>
        <v>1</v>
      </c>
      <c r="V464" t="str">
        <f t="shared" si="107"/>
        <v/>
      </c>
      <c r="W464">
        <f t="shared" si="108"/>
        <v>0</v>
      </c>
    </row>
    <row r="465" spans="2:23" x14ac:dyDescent="0.3">
      <c r="B465" s="29" t="s">
        <v>47</v>
      </c>
      <c r="C465" s="29">
        <v>457</v>
      </c>
      <c r="D465" s="29">
        <v>457</v>
      </c>
      <c r="E465" s="28">
        <v>0</v>
      </c>
      <c r="F465" s="45">
        <f t="shared" si="109"/>
        <v>0</v>
      </c>
      <c r="G465" s="46">
        <f t="shared" si="115"/>
        <v>0</v>
      </c>
      <c r="H465" s="46">
        <f t="shared" si="116"/>
        <v>0</v>
      </c>
      <c r="I465" s="46">
        <f>G465*'Input Data'!$B$7</f>
        <v>0</v>
      </c>
      <c r="J465" s="46">
        <f>IF(F465=0,0,'Input Data'!$B$11*'Input Data'!$B$7*9.81)</f>
        <v>0</v>
      </c>
      <c r="K465" s="46">
        <f>'Input Data'!$B$10*'Input Data'!$B$9*'Input Data'!$B$13*WLTC_class_3!F465^2</f>
        <v>0</v>
      </c>
      <c r="L465" s="46">
        <f t="shared" si="110"/>
        <v>0</v>
      </c>
      <c r="M465" s="46">
        <f t="shared" si="111"/>
        <v>0</v>
      </c>
      <c r="N465" s="46">
        <f t="shared" si="117"/>
        <v>0.33975386972867849</v>
      </c>
      <c r="O465" s="46">
        <f t="shared" si="118"/>
        <v>0.20076890216594775</v>
      </c>
      <c r="P465" s="46" t="str">
        <f t="shared" si="112"/>
        <v/>
      </c>
      <c r="Q465" s="46"/>
      <c r="R465" s="46">
        <f t="shared" si="113"/>
        <v>6.2238359671443803E-2</v>
      </c>
      <c r="S465" s="46">
        <f t="shared" si="114"/>
        <v>0.14053823151616343</v>
      </c>
      <c r="U465">
        <f t="shared" si="106"/>
        <v>1</v>
      </c>
      <c r="V465" t="str">
        <f t="shared" si="107"/>
        <v/>
      </c>
      <c r="W465">
        <f t="shared" si="108"/>
        <v>0</v>
      </c>
    </row>
    <row r="466" spans="2:23" x14ac:dyDescent="0.3">
      <c r="B466" s="29" t="s">
        <v>47</v>
      </c>
      <c r="C466" s="29">
        <v>458</v>
      </c>
      <c r="D466" s="29">
        <v>458</v>
      </c>
      <c r="E466" s="28">
        <v>0</v>
      </c>
      <c r="F466" s="45">
        <f t="shared" si="109"/>
        <v>0</v>
      </c>
      <c r="G466" s="46">
        <f t="shared" si="115"/>
        <v>0</v>
      </c>
      <c r="H466" s="46">
        <f t="shared" si="116"/>
        <v>0</v>
      </c>
      <c r="I466" s="46">
        <f>G466*'Input Data'!$B$7</f>
        <v>0</v>
      </c>
      <c r="J466" s="46">
        <f>IF(F466=0,0,'Input Data'!$B$11*'Input Data'!$B$7*9.81)</f>
        <v>0</v>
      </c>
      <c r="K466" s="46">
        <f>'Input Data'!$B$10*'Input Data'!$B$9*'Input Data'!$B$13*WLTC_class_3!F466^2</f>
        <v>0</v>
      </c>
      <c r="L466" s="46">
        <f t="shared" si="110"/>
        <v>0</v>
      </c>
      <c r="M466" s="46">
        <f t="shared" si="111"/>
        <v>0</v>
      </c>
      <c r="N466" s="46">
        <f t="shared" si="117"/>
        <v>0.33975386972867849</v>
      </c>
      <c r="O466" s="46">
        <f t="shared" si="118"/>
        <v>0.20076890216594775</v>
      </c>
      <c r="P466" s="46" t="str">
        <f t="shared" si="112"/>
        <v/>
      </c>
      <c r="Q466" s="46"/>
      <c r="R466" s="46">
        <f t="shared" si="113"/>
        <v>6.2238359671443803E-2</v>
      </c>
      <c r="S466" s="46">
        <f t="shared" si="114"/>
        <v>0.14053823151616343</v>
      </c>
      <c r="U466">
        <f t="shared" si="106"/>
        <v>1</v>
      </c>
      <c r="V466" t="str">
        <f t="shared" si="107"/>
        <v/>
      </c>
      <c r="W466">
        <f t="shared" si="108"/>
        <v>0</v>
      </c>
    </row>
    <row r="467" spans="2:23" x14ac:dyDescent="0.3">
      <c r="B467" s="29" t="s">
        <v>47</v>
      </c>
      <c r="C467" s="29">
        <v>459</v>
      </c>
      <c r="D467" s="29">
        <v>459</v>
      </c>
      <c r="E467" s="28">
        <v>0</v>
      </c>
      <c r="F467" s="45">
        <f t="shared" si="109"/>
        <v>0</v>
      </c>
      <c r="G467" s="46">
        <f t="shared" si="115"/>
        <v>0</v>
      </c>
      <c r="H467" s="46">
        <f t="shared" si="116"/>
        <v>0</v>
      </c>
      <c r="I467" s="46">
        <f>G467*'Input Data'!$B$7</f>
        <v>0</v>
      </c>
      <c r="J467" s="46">
        <f>IF(F467=0,0,'Input Data'!$B$11*'Input Data'!$B$7*9.81)</f>
        <v>0</v>
      </c>
      <c r="K467" s="46">
        <f>'Input Data'!$B$10*'Input Data'!$B$9*'Input Data'!$B$13*WLTC_class_3!F467^2</f>
        <v>0</v>
      </c>
      <c r="L467" s="46">
        <f t="shared" si="110"/>
        <v>0</v>
      </c>
      <c r="M467" s="46">
        <f t="shared" si="111"/>
        <v>0</v>
      </c>
      <c r="N467" s="46">
        <f t="shared" si="117"/>
        <v>0.33975386972867849</v>
      </c>
      <c r="O467" s="46">
        <f t="shared" si="118"/>
        <v>0.20076890216594775</v>
      </c>
      <c r="P467" s="46" t="str">
        <f t="shared" si="112"/>
        <v/>
      </c>
      <c r="Q467" s="46"/>
      <c r="R467" s="46">
        <f t="shared" si="113"/>
        <v>6.2238359671443803E-2</v>
      </c>
      <c r="S467" s="46">
        <f t="shared" si="114"/>
        <v>0.14053823151616343</v>
      </c>
      <c r="U467">
        <f t="shared" si="106"/>
        <v>1</v>
      </c>
      <c r="V467" t="str">
        <f t="shared" si="107"/>
        <v/>
      </c>
      <c r="W467">
        <f t="shared" si="108"/>
        <v>0</v>
      </c>
    </row>
    <row r="468" spans="2:23" x14ac:dyDescent="0.3">
      <c r="B468" s="29" t="s">
        <v>47</v>
      </c>
      <c r="C468" s="29">
        <v>460</v>
      </c>
      <c r="D468" s="29">
        <v>460</v>
      </c>
      <c r="E468" s="28">
        <v>0</v>
      </c>
      <c r="F468" s="45">
        <f t="shared" si="109"/>
        <v>0</v>
      </c>
      <c r="G468" s="46">
        <f t="shared" si="115"/>
        <v>0</v>
      </c>
      <c r="H468" s="46">
        <f t="shared" si="116"/>
        <v>0</v>
      </c>
      <c r="I468" s="46">
        <f>G468*'Input Data'!$B$7</f>
        <v>0</v>
      </c>
      <c r="J468" s="46">
        <f>IF(F468=0,0,'Input Data'!$B$11*'Input Data'!$B$7*9.81)</f>
        <v>0</v>
      </c>
      <c r="K468" s="46">
        <f>'Input Data'!$B$10*'Input Data'!$B$9*'Input Data'!$B$13*WLTC_class_3!F468^2</f>
        <v>0</v>
      </c>
      <c r="L468" s="46">
        <f t="shared" si="110"/>
        <v>0</v>
      </c>
      <c r="M468" s="46">
        <f t="shared" si="111"/>
        <v>0</v>
      </c>
      <c r="N468" s="46">
        <f t="shared" si="117"/>
        <v>0.33975386972867849</v>
      </c>
      <c r="O468" s="46">
        <f t="shared" si="118"/>
        <v>0.20076890216594775</v>
      </c>
      <c r="P468" s="46" t="str">
        <f t="shared" si="112"/>
        <v/>
      </c>
      <c r="Q468" s="46"/>
      <c r="R468" s="46">
        <f t="shared" si="113"/>
        <v>6.2238359671443803E-2</v>
      </c>
      <c r="S468" s="46">
        <f t="shared" si="114"/>
        <v>0.14053823151616343</v>
      </c>
      <c r="U468">
        <f t="shared" si="106"/>
        <v>1</v>
      </c>
      <c r="V468" t="str">
        <f t="shared" si="107"/>
        <v/>
      </c>
      <c r="W468">
        <f t="shared" si="108"/>
        <v>0</v>
      </c>
    </row>
    <row r="469" spans="2:23" x14ac:dyDescent="0.3">
      <c r="B469" s="29" t="s">
        <v>47</v>
      </c>
      <c r="C469" s="29">
        <v>461</v>
      </c>
      <c r="D469" s="29">
        <v>461</v>
      </c>
      <c r="E469" s="28">
        <v>0</v>
      </c>
      <c r="F469" s="45">
        <f t="shared" si="109"/>
        <v>0</v>
      </c>
      <c r="G469" s="46">
        <f t="shared" si="115"/>
        <v>0</v>
      </c>
      <c r="H469" s="46">
        <f t="shared" si="116"/>
        <v>0</v>
      </c>
      <c r="I469" s="46">
        <f>G469*'Input Data'!$B$7</f>
        <v>0</v>
      </c>
      <c r="J469" s="46">
        <f>IF(F469=0,0,'Input Data'!$B$11*'Input Data'!$B$7*9.81)</f>
        <v>0</v>
      </c>
      <c r="K469" s="46">
        <f>'Input Data'!$B$10*'Input Data'!$B$9*'Input Data'!$B$13*WLTC_class_3!F469^2</f>
        <v>0</v>
      </c>
      <c r="L469" s="46">
        <f t="shared" si="110"/>
        <v>0</v>
      </c>
      <c r="M469" s="46">
        <f t="shared" si="111"/>
        <v>0</v>
      </c>
      <c r="N469" s="46">
        <f t="shared" si="117"/>
        <v>0.33975386972867849</v>
      </c>
      <c r="O469" s="46">
        <f t="shared" si="118"/>
        <v>0.20076890216594775</v>
      </c>
      <c r="P469" s="46" t="str">
        <f t="shared" si="112"/>
        <v/>
      </c>
      <c r="Q469" s="46"/>
      <c r="R469" s="46">
        <f t="shared" si="113"/>
        <v>6.2238359671443803E-2</v>
      </c>
      <c r="S469" s="46">
        <f t="shared" si="114"/>
        <v>0.14053823151616343</v>
      </c>
      <c r="U469">
        <f t="shared" si="106"/>
        <v>1</v>
      </c>
      <c r="V469" t="str">
        <f t="shared" si="107"/>
        <v/>
      </c>
      <c r="W469">
        <f t="shared" si="108"/>
        <v>0</v>
      </c>
    </row>
    <row r="470" spans="2:23" x14ac:dyDescent="0.3">
      <c r="B470" s="29" t="s">
        <v>47</v>
      </c>
      <c r="C470" s="29">
        <v>462</v>
      </c>
      <c r="D470" s="29">
        <v>462</v>
      </c>
      <c r="E470" s="28">
        <v>0</v>
      </c>
      <c r="F470" s="45">
        <f t="shared" si="109"/>
        <v>0</v>
      </c>
      <c r="G470" s="46">
        <f t="shared" si="115"/>
        <v>0</v>
      </c>
      <c r="H470" s="46">
        <f t="shared" si="116"/>
        <v>0</v>
      </c>
      <c r="I470" s="46">
        <f>G470*'Input Data'!$B$7</f>
        <v>0</v>
      </c>
      <c r="J470" s="46">
        <f>IF(F470=0,0,'Input Data'!$B$11*'Input Data'!$B$7*9.81)</f>
        <v>0</v>
      </c>
      <c r="K470" s="46">
        <f>'Input Data'!$B$10*'Input Data'!$B$9*'Input Data'!$B$13*WLTC_class_3!F470^2</f>
        <v>0</v>
      </c>
      <c r="L470" s="46">
        <f t="shared" si="110"/>
        <v>0</v>
      </c>
      <c r="M470" s="46">
        <f t="shared" si="111"/>
        <v>0</v>
      </c>
      <c r="N470" s="46">
        <f t="shared" si="117"/>
        <v>0.33975386972867849</v>
      </c>
      <c r="O470" s="46">
        <f t="shared" si="118"/>
        <v>0.20076890216594775</v>
      </c>
      <c r="P470" s="46" t="str">
        <f t="shared" si="112"/>
        <v/>
      </c>
      <c r="Q470" s="46"/>
      <c r="R470" s="46">
        <f t="shared" si="113"/>
        <v>6.2238359671443803E-2</v>
      </c>
      <c r="S470" s="46">
        <f t="shared" si="114"/>
        <v>0.14053823151616343</v>
      </c>
      <c r="U470">
        <f t="shared" si="106"/>
        <v>1</v>
      </c>
      <c r="V470" t="str">
        <f t="shared" si="107"/>
        <v/>
      </c>
      <c r="W470">
        <f t="shared" si="108"/>
        <v>0</v>
      </c>
    </row>
    <row r="471" spans="2:23" x14ac:dyDescent="0.3">
      <c r="B471" s="29" t="s">
        <v>47</v>
      </c>
      <c r="C471" s="29">
        <v>463</v>
      </c>
      <c r="D471" s="29">
        <v>463</v>
      </c>
      <c r="E471" s="28">
        <v>0</v>
      </c>
      <c r="F471" s="45">
        <f t="shared" si="109"/>
        <v>0</v>
      </c>
      <c r="G471" s="46">
        <f t="shared" si="115"/>
        <v>0</v>
      </c>
      <c r="H471" s="46">
        <f t="shared" si="116"/>
        <v>0</v>
      </c>
      <c r="I471" s="46">
        <f>G471*'Input Data'!$B$7</f>
        <v>0</v>
      </c>
      <c r="J471" s="46">
        <f>IF(F471=0,0,'Input Data'!$B$11*'Input Data'!$B$7*9.81)</f>
        <v>0</v>
      </c>
      <c r="K471" s="46">
        <f>'Input Data'!$B$10*'Input Data'!$B$9*'Input Data'!$B$13*WLTC_class_3!F471^2</f>
        <v>0</v>
      </c>
      <c r="L471" s="46">
        <f t="shared" si="110"/>
        <v>0</v>
      </c>
      <c r="M471" s="46">
        <f t="shared" si="111"/>
        <v>0</v>
      </c>
      <c r="N471" s="46">
        <f t="shared" si="117"/>
        <v>0.33975386972867849</v>
      </c>
      <c r="O471" s="46">
        <f t="shared" si="118"/>
        <v>0.20076890216594775</v>
      </c>
      <c r="P471" s="46" t="str">
        <f t="shared" si="112"/>
        <v/>
      </c>
      <c r="Q471" s="46"/>
      <c r="R471" s="46">
        <f t="shared" si="113"/>
        <v>6.2238359671443803E-2</v>
      </c>
      <c r="S471" s="46">
        <f t="shared" si="114"/>
        <v>0.14053823151616343</v>
      </c>
      <c r="U471">
        <f t="shared" si="106"/>
        <v>1</v>
      </c>
      <c r="V471" t="str">
        <f t="shared" si="107"/>
        <v/>
      </c>
      <c r="W471">
        <f t="shared" si="108"/>
        <v>0</v>
      </c>
    </row>
    <row r="472" spans="2:23" x14ac:dyDescent="0.3">
      <c r="B472" s="29" t="s">
        <v>47</v>
      </c>
      <c r="C472" s="29">
        <v>464</v>
      </c>
      <c r="D472" s="29">
        <v>464</v>
      </c>
      <c r="E472" s="28">
        <v>0</v>
      </c>
      <c r="F472" s="45">
        <f t="shared" si="109"/>
        <v>0</v>
      </c>
      <c r="G472" s="46">
        <f t="shared" si="115"/>
        <v>0</v>
      </c>
      <c r="H472" s="46">
        <f t="shared" si="116"/>
        <v>0</v>
      </c>
      <c r="I472" s="46">
        <f>G472*'Input Data'!$B$7</f>
        <v>0</v>
      </c>
      <c r="J472" s="46">
        <f>IF(F472=0,0,'Input Data'!$B$11*'Input Data'!$B$7*9.81)</f>
        <v>0</v>
      </c>
      <c r="K472" s="46">
        <f>'Input Data'!$B$10*'Input Data'!$B$9*'Input Data'!$B$13*WLTC_class_3!F472^2</f>
        <v>0</v>
      </c>
      <c r="L472" s="46">
        <f t="shared" si="110"/>
        <v>0</v>
      </c>
      <c r="M472" s="46">
        <f t="shared" si="111"/>
        <v>0</v>
      </c>
      <c r="N472" s="46">
        <f t="shared" si="117"/>
        <v>0.33975386972867849</v>
      </c>
      <c r="O472" s="46">
        <f t="shared" si="118"/>
        <v>0.20076890216594775</v>
      </c>
      <c r="P472" s="46" t="str">
        <f t="shared" si="112"/>
        <v/>
      </c>
      <c r="Q472" s="46"/>
      <c r="R472" s="46">
        <f t="shared" si="113"/>
        <v>6.2238359671443803E-2</v>
      </c>
      <c r="S472" s="46">
        <f t="shared" si="114"/>
        <v>0.14053823151616343</v>
      </c>
      <c r="U472">
        <f t="shared" si="106"/>
        <v>1</v>
      </c>
      <c r="V472" t="str">
        <f t="shared" si="107"/>
        <v/>
      </c>
      <c r="W472">
        <f t="shared" si="108"/>
        <v>0</v>
      </c>
    </row>
    <row r="473" spans="2:23" x14ac:dyDescent="0.3">
      <c r="B473" s="29" t="s">
        <v>47</v>
      </c>
      <c r="C473" s="29">
        <v>465</v>
      </c>
      <c r="D473" s="29">
        <v>465</v>
      </c>
      <c r="E473" s="28">
        <v>0</v>
      </c>
      <c r="F473" s="45">
        <f t="shared" si="109"/>
        <v>0</v>
      </c>
      <c r="G473" s="46">
        <f t="shared" si="115"/>
        <v>0</v>
      </c>
      <c r="H473" s="46">
        <f t="shared" si="116"/>
        <v>0</v>
      </c>
      <c r="I473" s="46">
        <f>G473*'Input Data'!$B$7</f>
        <v>0</v>
      </c>
      <c r="J473" s="46">
        <f>IF(F473=0,0,'Input Data'!$B$11*'Input Data'!$B$7*9.81)</f>
        <v>0</v>
      </c>
      <c r="K473" s="46">
        <f>'Input Data'!$B$10*'Input Data'!$B$9*'Input Data'!$B$13*WLTC_class_3!F473^2</f>
        <v>0</v>
      </c>
      <c r="L473" s="46">
        <f t="shared" si="110"/>
        <v>0</v>
      </c>
      <c r="M473" s="46">
        <f t="shared" si="111"/>
        <v>0</v>
      </c>
      <c r="N473" s="46">
        <f t="shared" si="117"/>
        <v>0.33975386972867849</v>
      </c>
      <c r="O473" s="46">
        <f t="shared" si="118"/>
        <v>0.20076890216594775</v>
      </c>
      <c r="P473" s="46" t="str">
        <f t="shared" si="112"/>
        <v/>
      </c>
      <c r="Q473" s="46"/>
      <c r="R473" s="46">
        <f t="shared" si="113"/>
        <v>6.2238359671443803E-2</v>
      </c>
      <c r="S473" s="46">
        <f t="shared" si="114"/>
        <v>0.14053823151616343</v>
      </c>
      <c r="U473">
        <f t="shared" si="106"/>
        <v>1</v>
      </c>
      <c r="V473" t="str">
        <f t="shared" si="107"/>
        <v/>
      </c>
      <c r="W473">
        <f t="shared" si="108"/>
        <v>0</v>
      </c>
    </row>
    <row r="474" spans="2:23" x14ac:dyDescent="0.3">
      <c r="B474" s="29" t="s">
        <v>47</v>
      </c>
      <c r="C474" s="29">
        <v>466</v>
      </c>
      <c r="D474" s="29">
        <v>466</v>
      </c>
      <c r="E474" s="28">
        <v>0</v>
      </c>
      <c r="F474" s="45">
        <f t="shared" si="109"/>
        <v>0</v>
      </c>
      <c r="G474" s="46">
        <f t="shared" si="115"/>
        <v>0</v>
      </c>
      <c r="H474" s="46">
        <f t="shared" si="116"/>
        <v>0</v>
      </c>
      <c r="I474" s="46">
        <f>G474*'Input Data'!$B$7</f>
        <v>0</v>
      </c>
      <c r="J474" s="46">
        <f>IF(F474=0,0,'Input Data'!$B$11*'Input Data'!$B$7*9.81)</f>
        <v>0</v>
      </c>
      <c r="K474" s="46">
        <f>'Input Data'!$B$10*'Input Data'!$B$9*'Input Data'!$B$13*WLTC_class_3!F474^2</f>
        <v>0</v>
      </c>
      <c r="L474" s="46">
        <f t="shared" si="110"/>
        <v>0</v>
      </c>
      <c r="M474" s="46">
        <f t="shared" si="111"/>
        <v>0</v>
      </c>
      <c r="N474" s="46">
        <f t="shared" si="117"/>
        <v>0.33975386972867849</v>
      </c>
      <c r="O474" s="46">
        <f t="shared" si="118"/>
        <v>0.20076890216594775</v>
      </c>
      <c r="P474" s="46" t="str">
        <f t="shared" si="112"/>
        <v/>
      </c>
      <c r="Q474" s="46"/>
      <c r="R474" s="46">
        <f t="shared" si="113"/>
        <v>6.2238359671443803E-2</v>
      </c>
      <c r="S474" s="46">
        <f t="shared" si="114"/>
        <v>0.14053823151616343</v>
      </c>
      <c r="U474">
        <f t="shared" si="106"/>
        <v>1</v>
      </c>
      <c r="V474" t="str">
        <f t="shared" si="107"/>
        <v/>
      </c>
      <c r="W474">
        <f t="shared" si="108"/>
        <v>0</v>
      </c>
    </row>
    <row r="475" spans="2:23" x14ac:dyDescent="0.3">
      <c r="B475" s="29" t="s">
        <v>47</v>
      </c>
      <c r="C475" s="29">
        <v>467</v>
      </c>
      <c r="D475" s="29">
        <v>467</v>
      </c>
      <c r="E475" s="28">
        <v>0</v>
      </c>
      <c r="F475" s="45">
        <f t="shared" si="109"/>
        <v>0</v>
      </c>
      <c r="G475" s="46">
        <f t="shared" si="115"/>
        <v>0</v>
      </c>
      <c r="H475" s="46">
        <f t="shared" si="116"/>
        <v>0</v>
      </c>
      <c r="I475" s="46">
        <f>G475*'Input Data'!$B$7</f>
        <v>0</v>
      </c>
      <c r="J475" s="46">
        <f>IF(F475=0,0,'Input Data'!$B$11*'Input Data'!$B$7*9.81)</f>
        <v>0</v>
      </c>
      <c r="K475" s="46">
        <f>'Input Data'!$B$10*'Input Data'!$B$9*'Input Data'!$B$13*WLTC_class_3!F475^2</f>
        <v>0</v>
      </c>
      <c r="L475" s="46">
        <f t="shared" si="110"/>
        <v>0</v>
      </c>
      <c r="M475" s="46">
        <f t="shared" si="111"/>
        <v>0</v>
      </c>
      <c r="N475" s="46">
        <f t="shared" si="117"/>
        <v>0.33975386972867849</v>
      </c>
      <c r="O475" s="46">
        <f t="shared" si="118"/>
        <v>0.20076890216594775</v>
      </c>
      <c r="P475" s="46" t="str">
        <f t="shared" si="112"/>
        <v/>
      </c>
      <c r="Q475" s="46"/>
      <c r="R475" s="46">
        <f t="shared" si="113"/>
        <v>6.2238359671443803E-2</v>
      </c>
      <c r="S475" s="46">
        <f t="shared" si="114"/>
        <v>0.14053823151616343</v>
      </c>
      <c r="U475">
        <f t="shared" si="106"/>
        <v>1</v>
      </c>
      <c r="V475" t="str">
        <f t="shared" si="107"/>
        <v/>
      </c>
      <c r="W475">
        <f t="shared" si="108"/>
        <v>0</v>
      </c>
    </row>
    <row r="476" spans="2:23" x14ac:dyDescent="0.3">
      <c r="B476" s="29" t="s">
        <v>47</v>
      </c>
      <c r="C476" s="29">
        <v>468</v>
      </c>
      <c r="D476" s="29">
        <v>468</v>
      </c>
      <c r="E476" s="28">
        <v>0</v>
      </c>
      <c r="F476" s="45">
        <f t="shared" si="109"/>
        <v>0</v>
      </c>
      <c r="G476" s="46">
        <f t="shared" si="115"/>
        <v>0</v>
      </c>
      <c r="H476" s="46">
        <f t="shared" si="116"/>
        <v>0</v>
      </c>
      <c r="I476" s="46">
        <f>G476*'Input Data'!$B$7</f>
        <v>0</v>
      </c>
      <c r="J476" s="46">
        <f>IF(F476=0,0,'Input Data'!$B$11*'Input Data'!$B$7*9.81)</f>
        <v>0</v>
      </c>
      <c r="K476" s="46">
        <f>'Input Data'!$B$10*'Input Data'!$B$9*'Input Data'!$B$13*WLTC_class_3!F476^2</f>
        <v>0</v>
      </c>
      <c r="L476" s="46">
        <f t="shared" si="110"/>
        <v>0</v>
      </c>
      <c r="M476" s="46">
        <f t="shared" si="111"/>
        <v>0</v>
      </c>
      <c r="N476" s="46">
        <f t="shared" si="117"/>
        <v>0.33975386972867849</v>
      </c>
      <c r="O476" s="46">
        <f t="shared" si="118"/>
        <v>0.20076890216594775</v>
      </c>
      <c r="P476" s="46" t="str">
        <f t="shared" si="112"/>
        <v/>
      </c>
      <c r="Q476" s="46"/>
      <c r="R476" s="46">
        <f t="shared" si="113"/>
        <v>6.2238359671443803E-2</v>
      </c>
      <c r="S476" s="46">
        <f t="shared" si="114"/>
        <v>0.14053823151616343</v>
      </c>
      <c r="U476">
        <f t="shared" si="106"/>
        <v>1</v>
      </c>
      <c r="V476" t="str">
        <f t="shared" si="107"/>
        <v/>
      </c>
      <c r="W476">
        <f t="shared" si="108"/>
        <v>0</v>
      </c>
    </row>
    <row r="477" spans="2:23" x14ac:dyDescent="0.3">
      <c r="B477" s="29" t="s">
        <v>47</v>
      </c>
      <c r="C477" s="29">
        <v>469</v>
      </c>
      <c r="D477" s="29">
        <v>469</v>
      </c>
      <c r="E477" s="28">
        <v>0</v>
      </c>
      <c r="F477" s="45">
        <f t="shared" si="109"/>
        <v>0</v>
      </c>
      <c r="G477" s="46">
        <f t="shared" si="115"/>
        <v>0</v>
      </c>
      <c r="H477" s="46">
        <f t="shared" si="116"/>
        <v>0</v>
      </c>
      <c r="I477" s="46">
        <f>G477*'Input Data'!$B$7</f>
        <v>0</v>
      </c>
      <c r="J477" s="46">
        <f>IF(F477=0,0,'Input Data'!$B$11*'Input Data'!$B$7*9.81)</f>
        <v>0</v>
      </c>
      <c r="K477" s="46">
        <f>'Input Data'!$B$10*'Input Data'!$B$9*'Input Data'!$B$13*WLTC_class_3!F477^2</f>
        <v>0</v>
      </c>
      <c r="L477" s="46">
        <f t="shared" si="110"/>
        <v>0</v>
      </c>
      <c r="M477" s="46">
        <f t="shared" si="111"/>
        <v>0</v>
      </c>
      <c r="N477" s="46">
        <f t="shared" si="117"/>
        <v>0.33975386972867849</v>
      </c>
      <c r="O477" s="46">
        <f t="shared" si="118"/>
        <v>0.20076890216594775</v>
      </c>
      <c r="P477" s="46" t="str">
        <f t="shared" si="112"/>
        <v/>
      </c>
      <c r="Q477" s="46"/>
      <c r="R477" s="46">
        <f t="shared" si="113"/>
        <v>6.2238359671443803E-2</v>
      </c>
      <c r="S477" s="46">
        <f t="shared" si="114"/>
        <v>0.14053823151616343</v>
      </c>
      <c r="U477">
        <f t="shared" si="106"/>
        <v>1</v>
      </c>
      <c r="V477" t="str">
        <f t="shared" si="107"/>
        <v/>
      </c>
      <c r="W477">
        <f t="shared" si="108"/>
        <v>0</v>
      </c>
    </row>
    <row r="478" spans="2:23" x14ac:dyDescent="0.3">
      <c r="B478" s="29" t="s">
        <v>47</v>
      </c>
      <c r="C478" s="29">
        <v>470</v>
      </c>
      <c r="D478" s="29">
        <v>470</v>
      </c>
      <c r="E478" s="28">
        <v>0</v>
      </c>
      <c r="F478" s="45">
        <f t="shared" si="109"/>
        <v>0</v>
      </c>
      <c r="G478" s="46">
        <f t="shared" si="115"/>
        <v>0</v>
      </c>
      <c r="H478" s="46">
        <f t="shared" si="116"/>
        <v>0</v>
      </c>
      <c r="I478" s="46">
        <f>G478*'Input Data'!$B$7</f>
        <v>0</v>
      </c>
      <c r="J478" s="46">
        <f>IF(F478=0,0,'Input Data'!$B$11*'Input Data'!$B$7*9.81)</f>
        <v>0</v>
      </c>
      <c r="K478" s="46">
        <f>'Input Data'!$B$10*'Input Data'!$B$9*'Input Data'!$B$13*WLTC_class_3!F478^2</f>
        <v>0</v>
      </c>
      <c r="L478" s="46">
        <f t="shared" si="110"/>
        <v>0</v>
      </c>
      <c r="M478" s="46">
        <f t="shared" si="111"/>
        <v>0</v>
      </c>
      <c r="N478" s="46">
        <f t="shared" si="117"/>
        <v>0.33975386972867849</v>
      </c>
      <c r="O478" s="46">
        <f t="shared" si="118"/>
        <v>0.20076890216594775</v>
      </c>
      <c r="P478" s="46" t="str">
        <f t="shared" si="112"/>
        <v/>
      </c>
      <c r="Q478" s="46"/>
      <c r="R478" s="46">
        <f t="shared" si="113"/>
        <v>6.2238359671443803E-2</v>
      </c>
      <c r="S478" s="46">
        <f t="shared" si="114"/>
        <v>0.14053823151616343</v>
      </c>
      <c r="U478">
        <f t="shared" si="106"/>
        <v>1</v>
      </c>
      <c r="V478" t="str">
        <f t="shared" si="107"/>
        <v/>
      </c>
      <c r="W478">
        <f t="shared" si="108"/>
        <v>0</v>
      </c>
    </row>
    <row r="479" spans="2:23" x14ac:dyDescent="0.3">
      <c r="B479" s="29" t="s">
        <v>47</v>
      </c>
      <c r="C479" s="29">
        <v>471</v>
      </c>
      <c r="D479" s="29">
        <v>471</v>
      </c>
      <c r="E479" s="28">
        <v>0</v>
      </c>
      <c r="F479" s="45">
        <f t="shared" si="109"/>
        <v>0</v>
      </c>
      <c r="G479" s="46">
        <f t="shared" si="115"/>
        <v>0</v>
      </c>
      <c r="H479" s="46">
        <f t="shared" si="116"/>
        <v>0</v>
      </c>
      <c r="I479" s="46">
        <f>G479*'Input Data'!$B$7</f>
        <v>0</v>
      </c>
      <c r="J479" s="46">
        <f>IF(F479=0,0,'Input Data'!$B$11*'Input Data'!$B$7*9.81)</f>
        <v>0</v>
      </c>
      <c r="K479" s="46">
        <f>'Input Data'!$B$10*'Input Data'!$B$9*'Input Data'!$B$13*WLTC_class_3!F479^2</f>
        <v>0</v>
      </c>
      <c r="L479" s="46">
        <f t="shared" si="110"/>
        <v>0</v>
      </c>
      <c r="M479" s="46">
        <f t="shared" si="111"/>
        <v>0</v>
      </c>
      <c r="N479" s="46">
        <f t="shared" si="117"/>
        <v>0.33975386972867849</v>
      </c>
      <c r="O479" s="46">
        <f t="shared" si="118"/>
        <v>0.20076890216594775</v>
      </c>
      <c r="P479" s="46" t="str">
        <f t="shared" si="112"/>
        <v/>
      </c>
      <c r="Q479" s="46"/>
      <c r="R479" s="46">
        <f t="shared" si="113"/>
        <v>6.2238359671443803E-2</v>
      </c>
      <c r="S479" s="46">
        <f t="shared" si="114"/>
        <v>0.14053823151616343</v>
      </c>
      <c r="U479">
        <f t="shared" si="106"/>
        <v>1</v>
      </c>
      <c r="V479" t="str">
        <f t="shared" si="107"/>
        <v/>
      </c>
      <c r="W479">
        <f t="shared" si="108"/>
        <v>0</v>
      </c>
    </row>
    <row r="480" spans="2:23" x14ac:dyDescent="0.3">
      <c r="B480" s="29" t="s">
        <v>47</v>
      </c>
      <c r="C480" s="29">
        <v>472</v>
      </c>
      <c r="D480" s="29">
        <v>472</v>
      </c>
      <c r="E480" s="28">
        <v>0</v>
      </c>
      <c r="F480" s="45">
        <f t="shared" si="109"/>
        <v>0</v>
      </c>
      <c r="G480" s="46">
        <f t="shared" si="115"/>
        <v>0</v>
      </c>
      <c r="H480" s="46">
        <f t="shared" si="116"/>
        <v>0</v>
      </c>
      <c r="I480" s="46">
        <f>G480*'Input Data'!$B$7</f>
        <v>0</v>
      </c>
      <c r="J480" s="46">
        <f>IF(F480=0,0,'Input Data'!$B$11*'Input Data'!$B$7*9.81)</f>
        <v>0</v>
      </c>
      <c r="K480" s="46">
        <f>'Input Data'!$B$10*'Input Data'!$B$9*'Input Data'!$B$13*WLTC_class_3!F480^2</f>
        <v>0</v>
      </c>
      <c r="L480" s="46">
        <f t="shared" si="110"/>
        <v>0</v>
      </c>
      <c r="M480" s="46">
        <f t="shared" si="111"/>
        <v>0</v>
      </c>
      <c r="N480" s="46">
        <f t="shared" si="117"/>
        <v>0.33975386972867849</v>
      </c>
      <c r="O480" s="46">
        <f t="shared" si="118"/>
        <v>0.20076890216594775</v>
      </c>
      <c r="P480" s="46" t="str">
        <f t="shared" si="112"/>
        <v/>
      </c>
      <c r="Q480" s="46"/>
      <c r="R480" s="46">
        <f t="shared" si="113"/>
        <v>6.2238359671443803E-2</v>
      </c>
      <c r="S480" s="46">
        <f t="shared" si="114"/>
        <v>0.14053823151616343</v>
      </c>
      <c r="U480">
        <f t="shared" si="106"/>
        <v>1</v>
      </c>
      <c r="V480" t="str">
        <f t="shared" si="107"/>
        <v/>
      </c>
      <c r="W480">
        <f t="shared" si="108"/>
        <v>0</v>
      </c>
    </row>
    <row r="481" spans="2:23" x14ac:dyDescent="0.3">
      <c r="B481" s="29" t="s">
        <v>47</v>
      </c>
      <c r="C481" s="29">
        <v>473</v>
      </c>
      <c r="D481" s="29">
        <v>473</v>
      </c>
      <c r="E481" s="28">
        <v>0</v>
      </c>
      <c r="F481" s="45">
        <f t="shared" si="109"/>
        <v>0</v>
      </c>
      <c r="G481" s="46">
        <f t="shared" si="115"/>
        <v>0</v>
      </c>
      <c r="H481" s="46">
        <f t="shared" si="116"/>
        <v>0</v>
      </c>
      <c r="I481" s="46">
        <f>G481*'Input Data'!$B$7</f>
        <v>0</v>
      </c>
      <c r="J481" s="46">
        <f>IF(F481=0,0,'Input Data'!$B$11*'Input Data'!$B$7*9.81)</f>
        <v>0</v>
      </c>
      <c r="K481" s="46">
        <f>'Input Data'!$B$10*'Input Data'!$B$9*'Input Data'!$B$13*WLTC_class_3!F481^2</f>
        <v>0</v>
      </c>
      <c r="L481" s="46">
        <f t="shared" si="110"/>
        <v>0</v>
      </c>
      <c r="M481" s="46">
        <f t="shared" si="111"/>
        <v>0</v>
      </c>
      <c r="N481" s="46">
        <f t="shared" si="117"/>
        <v>0.33975386972867849</v>
      </c>
      <c r="O481" s="46">
        <f t="shared" si="118"/>
        <v>0.20076890216594775</v>
      </c>
      <c r="P481" s="46" t="str">
        <f t="shared" si="112"/>
        <v/>
      </c>
      <c r="Q481" s="46"/>
      <c r="R481" s="46">
        <f t="shared" si="113"/>
        <v>6.2238359671443803E-2</v>
      </c>
      <c r="S481" s="46">
        <f t="shared" si="114"/>
        <v>0.14053823151616343</v>
      </c>
      <c r="U481">
        <f t="shared" si="106"/>
        <v>1</v>
      </c>
      <c r="V481" t="str">
        <f t="shared" si="107"/>
        <v/>
      </c>
      <c r="W481">
        <f t="shared" si="108"/>
        <v>0</v>
      </c>
    </row>
    <row r="482" spans="2:23" x14ac:dyDescent="0.3">
      <c r="B482" s="29" t="s">
        <v>47</v>
      </c>
      <c r="C482" s="29">
        <v>474</v>
      </c>
      <c r="D482" s="29">
        <v>474</v>
      </c>
      <c r="E482" s="28">
        <v>0</v>
      </c>
      <c r="F482" s="45">
        <f t="shared" si="109"/>
        <v>0</v>
      </c>
      <c r="G482" s="46">
        <f t="shared" si="115"/>
        <v>0</v>
      </c>
      <c r="H482" s="46">
        <f t="shared" si="116"/>
        <v>0</v>
      </c>
      <c r="I482" s="46">
        <f>G482*'Input Data'!$B$7</f>
        <v>0</v>
      </c>
      <c r="J482" s="46">
        <f>IF(F482=0,0,'Input Data'!$B$11*'Input Data'!$B$7*9.81)</f>
        <v>0</v>
      </c>
      <c r="K482" s="46">
        <f>'Input Data'!$B$10*'Input Data'!$B$9*'Input Data'!$B$13*WLTC_class_3!F482^2</f>
        <v>0</v>
      </c>
      <c r="L482" s="46">
        <f t="shared" si="110"/>
        <v>0</v>
      </c>
      <c r="M482" s="46">
        <f t="shared" si="111"/>
        <v>0</v>
      </c>
      <c r="N482" s="46">
        <f t="shared" si="117"/>
        <v>0.33975386972867849</v>
      </c>
      <c r="O482" s="46">
        <f t="shared" si="118"/>
        <v>0.20076890216594775</v>
      </c>
      <c r="P482" s="46" t="str">
        <f t="shared" si="112"/>
        <v/>
      </c>
      <c r="Q482" s="46"/>
      <c r="R482" s="46">
        <f t="shared" si="113"/>
        <v>6.2238359671443803E-2</v>
      </c>
      <c r="S482" s="46">
        <f t="shared" si="114"/>
        <v>0.14053823151616343</v>
      </c>
      <c r="U482">
        <f t="shared" si="106"/>
        <v>1</v>
      </c>
      <c r="V482" t="str">
        <f t="shared" si="107"/>
        <v/>
      </c>
      <c r="W482">
        <f t="shared" si="108"/>
        <v>0</v>
      </c>
    </row>
    <row r="483" spans="2:23" x14ac:dyDescent="0.3">
      <c r="B483" s="29" t="s">
        <v>47</v>
      </c>
      <c r="C483" s="29">
        <v>475</v>
      </c>
      <c r="D483" s="29">
        <v>475</v>
      </c>
      <c r="E483" s="28">
        <v>0</v>
      </c>
      <c r="F483" s="45">
        <f t="shared" si="109"/>
        <v>0</v>
      </c>
      <c r="G483" s="46">
        <f t="shared" si="115"/>
        <v>0</v>
      </c>
      <c r="H483" s="46">
        <f t="shared" si="116"/>
        <v>0</v>
      </c>
      <c r="I483" s="46">
        <f>G483*'Input Data'!$B$7</f>
        <v>0</v>
      </c>
      <c r="J483" s="46">
        <f>IF(F483=0,0,'Input Data'!$B$11*'Input Data'!$B$7*9.81)</f>
        <v>0</v>
      </c>
      <c r="K483" s="46">
        <f>'Input Data'!$B$10*'Input Data'!$B$9*'Input Data'!$B$13*WLTC_class_3!F483^2</f>
        <v>0</v>
      </c>
      <c r="L483" s="46">
        <f t="shared" si="110"/>
        <v>0</v>
      </c>
      <c r="M483" s="46">
        <f t="shared" si="111"/>
        <v>0</v>
      </c>
      <c r="N483" s="46">
        <f t="shared" si="117"/>
        <v>0.33975386972867849</v>
      </c>
      <c r="O483" s="46">
        <f t="shared" si="118"/>
        <v>0.20076890216594775</v>
      </c>
      <c r="P483" s="46" t="str">
        <f t="shared" si="112"/>
        <v/>
      </c>
      <c r="Q483" s="46"/>
      <c r="R483" s="46">
        <f t="shared" si="113"/>
        <v>6.2238359671443803E-2</v>
      </c>
      <c r="S483" s="46">
        <f t="shared" si="114"/>
        <v>0.14053823151616343</v>
      </c>
      <c r="U483">
        <f t="shared" si="106"/>
        <v>1</v>
      </c>
      <c r="V483" t="str">
        <f t="shared" si="107"/>
        <v/>
      </c>
      <c r="W483">
        <f t="shared" si="108"/>
        <v>0</v>
      </c>
    </row>
    <row r="484" spans="2:23" x14ac:dyDescent="0.3">
      <c r="B484" s="29" t="s">
        <v>47</v>
      </c>
      <c r="C484" s="29">
        <v>476</v>
      </c>
      <c r="D484" s="29">
        <v>476</v>
      </c>
      <c r="E484" s="28">
        <v>0</v>
      </c>
      <c r="F484" s="45">
        <f t="shared" si="109"/>
        <v>0</v>
      </c>
      <c r="G484" s="46">
        <f t="shared" si="115"/>
        <v>0</v>
      </c>
      <c r="H484" s="46">
        <f t="shared" si="116"/>
        <v>0</v>
      </c>
      <c r="I484" s="46">
        <f>G484*'Input Data'!$B$7</f>
        <v>0</v>
      </c>
      <c r="J484" s="46">
        <f>IF(F484=0,0,'Input Data'!$B$11*'Input Data'!$B$7*9.81)</f>
        <v>0</v>
      </c>
      <c r="K484" s="46">
        <f>'Input Data'!$B$10*'Input Data'!$B$9*'Input Data'!$B$13*WLTC_class_3!F484^2</f>
        <v>0</v>
      </c>
      <c r="L484" s="46">
        <f t="shared" si="110"/>
        <v>0</v>
      </c>
      <c r="M484" s="46">
        <f t="shared" si="111"/>
        <v>0</v>
      </c>
      <c r="N484" s="46">
        <f t="shared" si="117"/>
        <v>0.33975386972867849</v>
      </c>
      <c r="O484" s="46">
        <f t="shared" si="118"/>
        <v>0.20076890216594775</v>
      </c>
      <c r="P484" s="46" t="str">
        <f t="shared" si="112"/>
        <v/>
      </c>
      <c r="Q484" s="46"/>
      <c r="R484" s="46">
        <f t="shared" si="113"/>
        <v>6.2238359671443803E-2</v>
      </c>
      <c r="S484" s="46">
        <f t="shared" si="114"/>
        <v>0.14053823151616343</v>
      </c>
      <c r="U484">
        <f t="shared" si="106"/>
        <v>1</v>
      </c>
      <c r="V484" t="str">
        <f t="shared" si="107"/>
        <v/>
      </c>
      <c r="W484">
        <f t="shared" si="108"/>
        <v>0</v>
      </c>
    </row>
    <row r="485" spans="2:23" x14ac:dyDescent="0.3">
      <c r="B485" s="29" t="s">
        <v>47</v>
      </c>
      <c r="C485" s="29">
        <v>477</v>
      </c>
      <c r="D485" s="29">
        <v>477</v>
      </c>
      <c r="E485" s="28">
        <v>0</v>
      </c>
      <c r="F485" s="45">
        <f t="shared" si="109"/>
        <v>0</v>
      </c>
      <c r="G485" s="46">
        <f t="shared" si="115"/>
        <v>0</v>
      </c>
      <c r="H485" s="46">
        <f t="shared" si="116"/>
        <v>0</v>
      </c>
      <c r="I485" s="46">
        <f>G485*'Input Data'!$B$7</f>
        <v>0</v>
      </c>
      <c r="J485" s="46">
        <f>IF(F485=0,0,'Input Data'!$B$11*'Input Data'!$B$7*9.81)</f>
        <v>0</v>
      </c>
      <c r="K485" s="46">
        <f>'Input Data'!$B$10*'Input Data'!$B$9*'Input Data'!$B$13*WLTC_class_3!F485^2</f>
        <v>0</v>
      </c>
      <c r="L485" s="46">
        <f t="shared" si="110"/>
        <v>0</v>
      </c>
      <c r="M485" s="46">
        <f t="shared" si="111"/>
        <v>0</v>
      </c>
      <c r="N485" s="46">
        <f t="shared" si="117"/>
        <v>0.33975386972867849</v>
      </c>
      <c r="O485" s="46">
        <f t="shared" si="118"/>
        <v>0.20076890216594775</v>
      </c>
      <c r="P485" s="46" t="str">
        <f t="shared" si="112"/>
        <v/>
      </c>
      <c r="Q485" s="46"/>
      <c r="R485" s="46">
        <f t="shared" si="113"/>
        <v>6.2238359671443803E-2</v>
      </c>
      <c r="S485" s="46">
        <f t="shared" si="114"/>
        <v>0.14053823151616343</v>
      </c>
      <c r="U485">
        <f t="shared" si="106"/>
        <v>1</v>
      </c>
      <c r="V485" t="str">
        <f t="shared" si="107"/>
        <v/>
      </c>
      <c r="W485">
        <f t="shared" si="108"/>
        <v>0</v>
      </c>
    </row>
    <row r="486" spans="2:23" x14ac:dyDescent="0.3">
      <c r="B486" s="29" t="s">
        <v>47</v>
      </c>
      <c r="C486" s="29">
        <v>478</v>
      </c>
      <c r="D486" s="29">
        <v>478</v>
      </c>
      <c r="E486" s="28">
        <v>0</v>
      </c>
      <c r="F486" s="45">
        <f t="shared" si="109"/>
        <v>0</v>
      </c>
      <c r="G486" s="46">
        <f t="shared" si="115"/>
        <v>0</v>
      </c>
      <c r="H486" s="46">
        <f t="shared" si="116"/>
        <v>0</v>
      </c>
      <c r="I486" s="46">
        <f>G486*'Input Data'!$B$7</f>
        <v>0</v>
      </c>
      <c r="J486" s="46">
        <f>IF(F486=0,0,'Input Data'!$B$11*'Input Data'!$B$7*9.81)</f>
        <v>0</v>
      </c>
      <c r="K486" s="46">
        <f>'Input Data'!$B$10*'Input Data'!$B$9*'Input Data'!$B$13*WLTC_class_3!F486^2</f>
        <v>0</v>
      </c>
      <c r="L486" s="46">
        <f t="shared" si="110"/>
        <v>0</v>
      </c>
      <c r="M486" s="46">
        <f t="shared" si="111"/>
        <v>0</v>
      </c>
      <c r="N486" s="46">
        <f t="shared" si="117"/>
        <v>0.33975386972867849</v>
      </c>
      <c r="O486" s="46">
        <f t="shared" si="118"/>
        <v>0.20076890216594775</v>
      </c>
      <c r="P486" s="46" t="str">
        <f t="shared" si="112"/>
        <v/>
      </c>
      <c r="Q486" s="46"/>
      <c r="R486" s="46">
        <f t="shared" si="113"/>
        <v>6.2238359671443803E-2</v>
      </c>
      <c r="S486" s="46">
        <f t="shared" si="114"/>
        <v>0.14053823151616343</v>
      </c>
      <c r="U486">
        <f t="shared" si="106"/>
        <v>1</v>
      </c>
      <c r="V486" t="str">
        <f t="shared" si="107"/>
        <v/>
      </c>
      <c r="W486">
        <f t="shared" si="108"/>
        <v>0</v>
      </c>
    </row>
    <row r="487" spans="2:23" x14ac:dyDescent="0.3">
      <c r="B487" s="29" t="s">
        <v>47</v>
      </c>
      <c r="C487" s="29">
        <v>479</v>
      </c>
      <c r="D487" s="29">
        <v>479</v>
      </c>
      <c r="E487" s="28">
        <v>0</v>
      </c>
      <c r="F487" s="45">
        <f t="shared" si="109"/>
        <v>0</v>
      </c>
      <c r="G487" s="46">
        <f t="shared" si="115"/>
        <v>0</v>
      </c>
      <c r="H487" s="46">
        <f t="shared" si="116"/>
        <v>0</v>
      </c>
      <c r="I487" s="46">
        <f>G487*'Input Data'!$B$7</f>
        <v>0</v>
      </c>
      <c r="J487" s="46">
        <f>IF(F487=0,0,'Input Data'!$B$11*'Input Data'!$B$7*9.81)</f>
        <v>0</v>
      </c>
      <c r="K487" s="46">
        <f>'Input Data'!$B$10*'Input Data'!$B$9*'Input Data'!$B$13*WLTC_class_3!F487^2</f>
        <v>0</v>
      </c>
      <c r="L487" s="46">
        <f t="shared" si="110"/>
        <v>0</v>
      </c>
      <c r="M487" s="46">
        <f t="shared" si="111"/>
        <v>0</v>
      </c>
      <c r="N487" s="46">
        <f t="shared" si="117"/>
        <v>0.33975386972867849</v>
      </c>
      <c r="O487" s="46">
        <f t="shared" si="118"/>
        <v>0.20076890216594775</v>
      </c>
      <c r="P487" s="46" t="str">
        <f t="shared" si="112"/>
        <v/>
      </c>
      <c r="Q487" s="46"/>
      <c r="R487" s="46">
        <f t="shared" si="113"/>
        <v>6.2238359671443803E-2</v>
      </c>
      <c r="S487" s="46">
        <f t="shared" si="114"/>
        <v>0.14053823151616343</v>
      </c>
      <c r="U487">
        <f t="shared" si="106"/>
        <v>1</v>
      </c>
      <c r="V487" t="str">
        <f t="shared" si="107"/>
        <v/>
      </c>
      <c r="W487">
        <f t="shared" si="108"/>
        <v>0</v>
      </c>
    </row>
    <row r="488" spans="2:23" x14ac:dyDescent="0.3">
      <c r="B488" s="29" t="s">
        <v>47</v>
      </c>
      <c r="C488" s="29">
        <v>480</v>
      </c>
      <c r="D488" s="29">
        <v>480</v>
      </c>
      <c r="E488" s="28">
        <v>0</v>
      </c>
      <c r="F488" s="45">
        <f t="shared" si="109"/>
        <v>0</v>
      </c>
      <c r="G488" s="46">
        <f t="shared" si="115"/>
        <v>0</v>
      </c>
      <c r="H488" s="46">
        <f t="shared" si="116"/>
        <v>0</v>
      </c>
      <c r="I488" s="46">
        <f>G488*'Input Data'!$B$7</f>
        <v>0</v>
      </c>
      <c r="J488" s="46">
        <f>IF(F488=0,0,'Input Data'!$B$11*'Input Data'!$B$7*9.81)</f>
        <v>0</v>
      </c>
      <c r="K488" s="46">
        <f>'Input Data'!$B$10*'Input Data'!$B$9*'Input Data'!$B$13*WLTC_class_3!F488^2</f>
        <v>0</v>
      </c>
      <c r="L488" s="46">
        <f t="shared" si="110"/>
        <v>0</v>
      </c>
      <c r="M488" s="46">
        <f t="shared" si="111"/>
        <v>0</v>
      </c>
      <c r="N488" s="46">
        <f t="shared" si="117"/>
        <v>0.33975386972867849</v>
      </c>
      <c r="O488" s="46">
        <f t="shared" si="118"/>
        <v>0.20076890216594775</v>
      </c>
      <c r="P488" s="46" t="str">
        <f t="shared" si="112"/>
        <v/>
      </c>
      <c r="Q488" s="46"/>
      <c r="R488" s="46">
        <f t="shared" si="113"/>
        <v>6.2238359671443803E-2</v>
      </c>
      <c r="S488" s="46">
        <f t="shared" si="114"/>
        <v>0.14053823151616343</v>
      </c>
      <c r="U488">
        <f t="shared" si="106"/>
        <v>1</v>
      </c>
      <c r="V488" t="str">
        <f t="shared" si="107"/>
        <v/>
      </c>
      <c r="W488">
        <f t="shared" si="108"/>
        <v>0</v>
      </c>
    </row>
    <row r="489" spans="2:23" x14ac:dyDescent="0.3">
      <c r="B489" s="29" t="s">
        <v>47</v>
      </c>
      <c r="C489" s="29">
        <v>481</v>
      </c>
      <c r="D489" s="29">
        <v>481</v>
      </c>
      <c r="E489" s="28">
        <v>0</v>
      </c>
      <c r="F489" s="45">
        <f t="shared" si="109"/>
        <v>0</v>
      </c>
      <c r="G489" s="46">
        <f t="shared" si="115"/>
        <v>0</v>
      </c>
      <c r="H489" s="46">
        <f t="shared" si="116"/>
        <v>0</v>
      </c>
      <c r="I489" s="46">
        <f>G489*'Input Data'!$B$7</f>
        <v>0</v>
      </c>
      <c r="J489" s="46">
        <f>IF(F489=0,0,'Input Data'!$B$11*'Input Data'!$B$7*9.81)</f>
        <v>0</v>
      </c>
      <c r="K489" s="46">
        <f>'Input Data'!$B$10*'Input Data'!$B$9*'Input Data'!$B$13*WLTC_class_3!F489^2</f>
        <v>0</v>
      </c>
      <c r="L489" s="46">
        <f t="shared" si="110"/>
        <v>0</v>
      </c>
      <c r="M489" s="46">
        <f t="shared" si="111"/>
        <v>0</v>
      </c>
      <c r="N489" s="46">
        <f t="shared" si="117"/>
        <v>0.33975386972867849</v>
      </c>
      <c r="O489" s="46">
        <f t="shared" si="118"/>
        <v>0.20076890216594775</v>
      </c>
      <c r="P489" s="46" t="str">
        <f t="shared" si="112"/>
        <v/>
      </c>
      <c r="Q489" s="46"/>
      <c r="R489" s="46">
        <f t="shared" si="113"/>
        <v>6.2238359671443803E-2</v>
      </c>
      <c r="S489" s="46">
        <f t="shared" si="114"/>
        <v>0.14053823151616343</v>
      </c>
      <c r="U489">
        <f t="shared" si="106"/>
        <v>1</v>
      </c>
      <c r="V489" t="str">
        <f t="shared" si="107"/>
        <v/>
      </c>
      <c r="W489">
        <f t="shared" si="108"/>
        <v>0</v>
      </c>
    </row>
    <row r="490" spans="2:23" x14ac:dyDescent="0.3">
      <c r="B490" s="29" t="s">
        <v>47</v>
      </c>
      <c r="C490" s="29">
        <v>482</v>
      </c>
      <c r="D490" s="29">
        <v>482</v>
      </c>
      <c r="E490" s="28">
        <v>0</v>
      </c>
      <c r="F490" s="45">
        <f t="shared" si="109"/>
        <v>0</v>
      </c>
      <c r="G490" s="46">
        <f t="shared" si="115"/>
        <v>0</v>
      </c>
      <c r="H490" s="46">
        <f t="shared" si="116"/>
        <v>0</v>
      </c>
      <c r="I490" s="46">
        <f>G490*'Input Data'!$B$7</f>
        <v>0</v>
      </c>
      <c r="J490" s="46">
        <f>IF(F490=0,0,'Input Data'!$B$11*'Input Data'!$B$7*9.81)</f>
        <v>0</v>
      </c>
      <c r="K490" s="46">
        <f>'Input Data'!$B$10*'Input Data'!$B$9*'Input Data'!$B$13*WLTC_class_3!F490^2</f>
        <v>0</v>
      </c>
      <c r="L490" s="46">
        <f t="shared" si="110"/>
        <v>0</v>
      </c>
      <c r="M490" s="46">
        <f t="shared" si="111"/>
        <v>0</v>
      </c>
      <c r="N490" s="46">
        <f t="shared" si="117"/>
        <v>0.33975386972867849</v>
      </c>
      <c r="O490" s="46">
        <f t="shared" si="118"/>
        <v>0.20076890216594775</v>
      </c>
      <c r="P490" s="46" t="str">
        <f t="shared" si="112"/>
        <v/>
      </c>
      <c r="Q490" s="46"/>
      <c r="R490" s="46">
        <f t="shared" si="113"/>
        <v>6.2238359671443803E-2</v>
      </c>
      <c r="S490" s="46">
        <f t="shared" si="114"/>
        <v>0.14053823151616343</v>
      </c>
      <c r="U490">
        <f t="shared" si="106"/>
        <v>1</v>
      </c>
      <c r="V490" t="str">
        <f t="shared" si="107"/>
        <v/>
      </c>
      <c r="W490">
        <f t="shared" si="108"/>
        <v>0</v>
      </c>
    </row>
    <row r="491" spans="2:23" x14ac:dyDescent="0.3">
      <c r="B491" s="29" t="s">
        <v>47</v>
      </c>
      <c r="C491" s="29">
        <v>483</v>
      </c>
      <c r="D491" s="29">
        <v>483</v>
      </c>
      <c r="E491" s="28">
        <v>0</v>
      </c>
      <c r="F491" s="45">
        <f t="shared" si="109"/>
        <v>0</v>
      </c>
      <c r="G491" s="46">
        <f t="shared" si="115"/>
        <v>0</v>
      </c>
      <c r="H491" s="46">
        <f t="shared" si="116"/>
        <v>0</v>
      </c>
      <c r="I491" s="46">
        <f>G491*'Input Data'!$B$7</f>
        <v>0</v>
      </c>
      <c r="J491" s="46">
        <f>IF(F491=0,0,'Input Data'!$B$11*'Input Data'!$B$7*9.81)</f>
        <v>0</v>
      </c>
      <c r="K491" s="46">
        <f>'Input Data'!$B$10*'Input Data'!$B$9*'Input Data'!$B$13*WLTC_class_3!F491^2</f>
        <v>0</v>
      </c>
      <c r="L491" s="46">
        <f t="shared" si="110"/>
        <v>0</v>
      </c>
      <c r="M491" s="46">
        <f t="shared" si="111"/>
        <v>0</v>
      </c>
      <c r="N491" s="46">
        <f t="shared" si="117"/>
        <v>0.33975386972867849</v>
      </c>
      <c r="O491" s="46">
        <f t="shared" si="118"/>
        <v>0.20076890216594775</v>
      </c>
      <c r="P491" s="46" t="str">
        <f t="shared" si="112"/>
        <v/>
      </c>
      <c r="Q491" s="46"/>
      <c r="R491" s="46">
        <f t="shared" si="113"/>
        <v>6.2238359671443803E-2</v>
      </c>
      <c r="S491" s="46">
        <f t="shared" si="114"/>
        <v>0.14053823151616343</v>
      </c>
      <c r="U491">
        <f t="shared" si="106"/>
        <v>1</v>
      </c>
      <c r="V491" t="str">
        <f t="shared" si="107"/>
        <v/>
      </c>
      <c r="W491">
        <f t="shared" si="108"/>
        <v>0</v>
      </c>
    </row>
    <row r="492" spans="2:23" x14ac:dyDescent="0.3">
      <c r="B492" s="29" t="s">
        <v>47</v>
      </c>
      <c r="C492" s="29">
        <v>484</v>
      </c>
      <c r="D492" s="29">
        <v>484</v>
      </c>
      <c r="E492" s="28">
        <v>0</v>
      </c>
      <c r="F492" s="45">
        <f t="shared" si="109"/>
        <v>0</v>
      </c>
      <c r="G492" s="46">
        <f t="shared" si="115"/>
        <v>0</v>
      </c>
      <c r="H492" s="46">
        <f t="shared" si="116"/>
        <v>0</v>
      </c>
      <c r="I492" s="46">
        <f>G492*'Input Data'!$B$7</f>
        <v>0</v>
      </c>
      <c r="J492" s="46">
        <f>IF(F492=0,0,'Input Data'!$B$11*'Input Data'!$B$7*9.81)</f>
        <v>0</v>
      </c>
      <c r="K492" s="46">
        <f>'Input Data'!$B$10*'Input Data'!$B$9*'Input Data'!$B$13*WLTC_class_3!F492^2</f>
        <v>0</v>
      </c>
      <c r="L492" s="46">
        <f t="shared" si="110"/>
        <v>0</v>
      </c>
      <c r="M492" s="46">
        <f t="shared" si="111"/>
        <v>0</v>
      </c>
      <c r="N492" s="46">
        <f t="shared" si="117"/>
        <v>0.33975386972867849</v>
      </c>
      <c r="O492" s="46">
        <f t="shared" si="118"/>
        <v>0.20076890216594775</v>
      </c>
      <c r="P492" s="46" t="str">
        <f t="shared" si="112"/>
        <v/>
      </c>
      <c r="Q492" s="46"/>
      <c r="R492" s="46">
        <f t="shared" si="113"/>
        <v>6.2238359671443803E-2</v>
      </c>
      <c r="S492" s="46">
        <f t="shared" si="114"/>
        <v>0.14053823151616343</v>
      </c>
      <c r="U492">
        <f t="shared" si="106"/>
        <v>1</v>
      </c>
      <c r="V492" t="str">
        <f t="shared" si="107"/>
        <v/>
      </c>
      <c r="W492">
        <f t="shared" si="108"/>
        <v>0</v>
      </c>
    </row>
    <row r="493" spans="2:23" x14ac:dyDescent="0.3">
      <c r="B493" s="29" t="s">
        <v>47</v>
      </c>
      <c r="C493" s="29">
        <v>485</v>
      </c>
      <c r="D493" s="29">
        <v>485</v>
      </c>
      <c r="E493" s="28">
        <v>0</v>
      </c>
      <c r="F493" s="45">
        <f t="shared" si="109"/>
        <v>0</v>
      </c>
      <c r="G493" s="46">
        <f t="shared" si="115"/>
        <v>0</v>
      </c>
      <c r="H493" s="46">
        <f t="shared" si="116"/>
        <v>0</v>
      </c>
      <c r="I493" s="46">
        <f>G493*'Input Data'!$B$7</f>
        <v>0</v>
      </c>
      <c r="J493" s="46">
        <f>IF(F493=0,0,'Input Data'!$B$11*'Input Data'!$B$7*9.81)</f>
        <v>0</v>
      </c>
      <c r="K493" s="46">
        <f>'Input Data'!$B$10*'Input Data'!$B$9*'Input Data'!$B$13*WLTC_class_3!F493^2</f>
        <v>0</v>
      </c>
      <c r="L493" s="46">
        <f t="shared" si="110"/>
        <v>0</v>
      </c>
      <c r="M493" s="46">
        <f t="shared" si="111"/>
        <v>0</v>
      </c>
      <c r="N493" s="46">
        <f t="shared" si="117"/>
        <v>0.33975386972867849</v>
      </c>
      <c r="O493" s="46">
        <f t="shared" si="118"/>
        <v>0.20076890216594775</v>
      </c>
      <c r="P493" s="46" t="str">
        <f t="shared" si="112"/>
        <v/>
      </c>
      <c r="Q493" s="46"/>
      <c r="R493" s="46">
        <f t="shared" si="113"/>
        <v>6.2238359671443803E-2</v>
      </c>
      <c r="S493" s="46">
        <f t="shared" si="114"/>
        <v>0.14053823151616343</v>
      </c>
      <c r="U493">
        <f t="shared" si="106"/>
        <v>1</v>
      </c>
      <c r="V493" t="str">
        <f t="shared" si="107"/>
        <v/>
      </c>
      <c r="W493">
        <f t="shared" si="108"/>
        <v>0</v>
      </c>
    </row>
    <row r="494" spans="2:23" x14ac:dyDescent="0.3">
      <c r="B494" s="29" t="s">
        <v>47</v>
      </c>
      <c r="C494" s="29">
        <v>486</v>
      </c>
      <c r="D494" s="29">
        <v>486</v>
      </c>
      <c r="E494" s="28">
        <v>0</v>
      </c>
      <c r="F494" s="45">
        <f t="shared" si="109"/>
        <v>0</v>
      </c>
      <c r="G494" s="46">
        <f t="shared" si="115"/>
        <v>0</v>
      </c>
      <c r="H494" s="46">
        <f t="shared" si="116"/>
        <v>0</v>
      </c>
      <c r="I494" s="46">
        <f>G494*'Input Data'!$B$7</f>
        <v>0</v>
      </c>
      <c r="J494" s="46">
        <f>IF(F494=0,0,'Input Data'!$B$11*'Input Data'!$B$7*9.81)</f>
        <v>0</v>
      </c>
      <c r="K494" s="46">
        <f>'Input Data'!$B$10*'Input Data'!$B$9*'Input Data'!$B$13*WLTC_class_3!F494^2</f>
        <v>0</v>
      </c>
      <c r="L494" s="46">
        <f t="shared" si="110"/>
        <v>0</v>
      </c>
      <c r="M494" s="46">
        <f t="shared" si="111"/>
        <v>0</v>
      </c>
      <c r="N494" s="46">
        <f t="shared" si="117"/>
        <v>0.33975386972867849</v>
      </c>
      <c r="O494" s="46">
        <f t="shared" si="118"/>
        <v>0.20076890216594775</v>
      </c>
      <c r="P494" s="46" t="str">
        <f t="shared" si="112"/>
        <v/>
      </c>
      <c r="Q494" s="46"/>
      <c r="R494" s="46">
        <f t="shared" si="113"/>
        <v>6.2238359671443803E-2</v>
      </c>
      <c r="S494" s="46">
        <f t="shared" si="114"/>
        <v>0.14053823151616343</v>
      </c>
      <c r="U494">
        <f t="shared" si="106"/>
        <v>1</v>
      </c>
      <c r="V494" t="str">
        <f t="shared" si="107"/>
        <v/>
      </c>
      <c r="W494">
        <f t="shared" si="108"/>
        <v>0</v>
      </c>
    </row>
    <row r="495" spans="2:23" x14ac:dyDescent="0.3">
      <c r="B495" s="29" t="s">
        <v>47</v>
      </c>
      <c r="C495" s="29">
        <v>487</v>
      </c>
      <c r="D495" s="29">
        <v>487</v>
      </c>
      <c r="E495" s="28">
        <v>0</v>
      </c>
      <c r="F495" s="45">
        <f t="shared" si="109"/>
        <v>0</v>
      </c>
      <c r="G495" s="46">
        <f t="shared" si="115"/>
        <v>0</v>
      </c>
      <c r="H495" s="46">
        <f t="shared" si="116"/>
        <v>0</v>
      </c>
      <c r="I495" s="46">
        <f>G495*'Input Data'!$B$7</f>
        <v>0</v>
      </c>
      <c r="J495" s="46">
        <f>IF(F495=0,0,'Input Data'!$B$11*'Input Data'!$B$7*9.81)</f>
        <v>0</v>
      </c>
      <c r="K495" s="46">
        <f>'Input Data'!$B$10*'Input Data'!$B$9*'Input Data'!$B$13*WLTC_class_3!F495^2</f>
        <v>0</v>
      </c>
      <c r="L495" s="46">
        <f t="shared" si="110"/>
        <v>0</v>
      </c>
      <c r="M495" s="46">
        <f t="shared" si="111"/>
        <v>0</v>
      </c>
      <c r="N495" s="46">
        <f t="shared" si="117"/>
        <v>0.33975386972867849</v>
      </c>
      <c r="O495" s="46">
        <f t="shared" si="118"/>
        <v>0.20076890216594775</v>
      </c>
      <c r="P495" s="46" t="str">
        <f t="shared" si="112"/>
        <v/>
      </c>
      <c r="Q495" s="46"/>
      <c r="R495" s="46">
        <f t="shared" si="113"/>
        <v>6.2238359671443803E-2</v>
      </c>
      <c r="S495" s="46">
        <f t="shared" si="114"/>
        <v>0.14053823151616343</v>
      </c>
      <c r="U495">
        <f t="shared" si="106"/>
        <v>1</v>
      </c>
      <c r="V495" t="str">
        <f t="shared" si="107"/>
        <v/>
      </c>
      <c r="W495">
        <f t="shared" si="108"/>
        <v>0</v>
      </c>
    </row>
    <row r="496" spans="2:23" x14ac:dyDescent="0.3">
      <c r="B496" s="29" t="s">
        <v>47</v>
      </c>
      <c r="C496" s="29">
        <v>488</v>
      </c>
      <c r="D496" s="29">
        <v>488</v>
      </c>
      <c r="E496" s="28">
        <v>0</v>
      </c>
      <c r="F496" s="45">
        <f t="shared" si="109"/>
        <v>0</v>
      </c>
      <c r="G496" s="46">
        <f t="shared" si="115"/>
        <v>0</v>
      </c>
      <c r="H496" s="46">
        <f t="shared" si="116"/>
        <v>0</v>
      </c>
      <c r="I496" s="46">
        <f>G496*'Input Data'!$B$7</f>
        <v>0</v>
      </c>
      <c r="J496" s="46">
        <f>IF(F496=0,0,'Input Data'!$B$11*'Input Data'!$B$7*9.81)</f>
        <v>0</v>
      </c>
      <c r="K496" s="46">
        <f>'Input Data'!$B$10*'Input Data'!$B$9*'Input Data'!$B$13*WLTC_class_3!F496^2</f>
        <v>0</v>
      </c>
      <c r="L496" s="46">
        <f t="shared" si="110"/>
        <v>0</v>
      </c>
      <c r="M496" s="46">
        <f t="shared" si="111"/>
        <v>0</v>
      </c>
      <c r="N496" s="46">
        <f t="shared" si="117"/>
        <v>0.33975386972867849</v>
      </c>
      <c r="O496" s="46">
        <f t="shared" si="118"/>
        <v>0.20076890216594775</v>
      </c>
      <c r="P496" s="46" t="str">
        <f t="shared" si="112"/>
        <v/>
      </c>
      <c r="Q496" s="46"/>
      <c r="R496" s="46">
        <f t="shared" si="113"/>
        <v>6.2238359671443803E-2</v>
      </c>
      <c r="S496" s="46">
        <f t="shared" si="114"/>
        <v>0.14053823151616343</v>
      </c>
      <c r="U496">
        <f t="shared" si="106"/>
        <v>1</v>
      </c>
      <c r="V496" t="str">
        <f t="shared" si="107"/>
        <v/>
      </c>
      <c r="W496">
        <f t="shared" si="108"/>
        <v>0</v>
      </c>
    </row>
    <row r="497" spans="2:23" x14ac:dyDescent="0.3">
      <c r="B497" s="29" t="s">
        <v>47</v>
      </c>
      <c r="C497" s="29">
        <v>489</v>
      </c>
      <c r="D497" s="29">
        <v>489</v>
      </c>
      <c r="E497" s="28">
        <v>0</v>
      </c>
      <c r="F497" s="45">
        <f t="shared" si="109"/>
        <v>0</v>
      </c>
      <c r="G497" s="46">
        <f t="shared" si="115"/>
        <v>0</v>
      </c>
      <c r="H497" s="46">
        <f t="shared" si="116"/>
        <v>0</v>
      </c>
      <c r="I497" s="46">
        <f>G497*'Input Data'!$B$7</f>
        <v>0</v>
      </c>
      <c r="J497" s="46">
        <f>IF(F497=0,0,'Input Data'!$B$11*'Input Data'!$B$7*9.81)</f>
        <v>0</v>
      </c>
      <c r="K497" s="46">
        <f>'Input Data'!$B$10*'Input Data'!$B$9*'Input Data'!$B$13*WLTC_class_3!F497^2</f>
        <v>0</v>
      </c>
      <c r="L497" s="46">
        <f t="shared" si="110"/>
        <v>0</v>
      </c>
      <c r="M497" s="46">
        <f t="shared" si="111"/>
        <v>0</v>
      </c>
      <c r="N497" s="46">
        <f t="shared" si="117"/>
        <v>0.33975386972867849</v>
      </c>
      <c r="O497" s="46">
        <f t="shared" si="118"/>
        <v>0.20076890216594775</v>
      </c>
      <c r="P497" s="46" t="str">
        <f t="shared" si="112"/>
        <v/>
      </c>
      <c r="Q497" s="46"/>
      <c r="R497" s="46">
        <f t="shared" si="113"/>
        <v>6.2238359671443803E-2</v>
      </c>
      <c r="S497" s="46">
        <f t="shared" si="114"/>
        <v>0.14053823151616343</v>
      </c>
      <c r="U497">
        <f t="shared" si="106"/>
        <v>1</v>
      </c>
      <c r="V497" t="str">
        <f t="shared" si="107"/>
        <v/>
      </c>
      <c r="W497">
        <f t="shared" si="108"/>
        <v>0</v>
      </c>
    </row>
    <row r="498" spans="2:23" x14ac:dyDescent="0.3">
      <c r="B498" s="29" t="s">
        <v>47</v>
      </c>
      <c r="C498" s="29">
        <v>490</v>
      </c>
      <c r="D498" s="29">
        <v>490</v>
      </c>
      <c r="E498" s="28">
        <v>0</v>
      </c>
      <c r="F498" s="45">
        <f t="shared" si="109"/>
        <v>0</v>
      </c>
      <c r="G498" s="46">
        <f t="shared" si="115"/>
        <v>0</v>
      </c>
      <c r="H498" s="46">
        <f t="shared" si="116"/>
        <v>0</v>
      </c>
      <c r="I498" s="46">
        <f>G498*'Input Data'!$B$7</f>
        <v>0</v>
      </c>
      <c r="J498" s="46">
        <f>IF(F498=0,0,'Input Data'!$B$11*'Input Data'!$B$7*9.81)</f>
        <v>0</v>
      </c>
      <c r="K498" s="46">
        <f>'Input Data'!$B$10*'Input Data'!$B$9*'Input Data'!$B$13*WLTC_class_3!F498^2</f>
        <v>0</v>
      </c>
      <c r="L498" s="46">
        <f t="shared" si="110"/>
        <v>0</v>
      </c>
      <c r="M498" s="46">
        <f t="shared" si="111"/>
        <v>0</v>
      </c>
      <c r="N498" s="46">
        <f t="shared" si="117"/>
        <v>0.33975386972867849</v>
      </c>
      <c r="O498" s="46">
        <f t="shared" si="118"/>
        <v>0.20076890216594775</v>
      </c>
      <c r="P498" s="46" t="str">
        <f t="shared" si="112"/>
        <v/>
      </c>
      <c r="Q498" s="46"/>
      <c r="R498" s="46">
        <f t="shared" si="113"/>
        <v>6.2238359671443803E-2</v>
      </c>
      <c r="S498" s="46">
        <f t="shared" si="114"/>
        <v>0.14053823151616343</v>
      </c>
      <c r="U498">
        <f t="shared" si="106"/>
        <v>1</v>
      </c>
      <c r="V498" t="str">
        <f t="shared" si="107"/>
        <v/>
      </c>
      <c r="W498">
        <f t="shared" si="108"/>
        <v>0</v>
      </c>
    </row>
    <row r="499" spans="2:23" x14ac:dyDescent="0.3">
      <c r="B499" s="29" t="s">
        <v>47</v>
      </c>
      <c r="C499" s="29">
        <v>491</v>
      </c>
      <c r="D499" s="29">
        <v>491</v>
      </c>
      <c r="E499" s="28">
        <v>0</v>
      </c>
      <c r="F499" s="45">
        <f t="shared" si="109"/>
        <v>0</v>
      </c>
      <c r="G499" s="46">
        <f t="shared" si="115"/>
        <v>0</v>
      </c>
      <c r="H499" s="46">
        <f t="shared" si="116"/>
        <v>0</v>
      </c>
      <c r="I499" s="46">
        <f>G499*'Input Data'!$B$7</f>
        <v>0</v>
      </c>
      <c r="J499" s="46">
        <f>IF(F499=0,0,'Input Data'!$B$11*'Input Data'!$B$7*9.81)</f>
        <v>0</v>
      </c>
      <c r="K499" s="46">
        <f>'Input Data'!$B$10*'Input Data'!$B$9*'Input Data'!$B$13*WLTC_class_3!F499^2</f>
        <v>0</v>
      </c>
      <c r="L499" s="46">
        <f t="shared" si="110"/>
        <v>0</v>
      </c>
      <c r="M499" s="46">
        <f t="shared" si="111"/>
        <v>0</v>
      </c>
      <c r="N499" s="46">
        <f t="shared" si="117"/>
        <v>0.33975386972867849</v>
      </c>
      <c r="O499" s="46">
        <f t="shared" si="118"/>
        <v>0.20076890216594775</v>
      </c>
      <c r="P499" s="46" t="str">
        <f t="shared" si="112"/>
        <v/>
      </c>
      <c r="Q499" s="46"/>
      <c r="R499" s="46">
        <f t="shared" si="113"/>
        <v>6.2238359671443803E-2</v>
      </c>
      <c r="S499" s="46">
        <f t="shared" si="114"/>
        <v>0.14053823151616343</v>
      </c>
      <c r="U499">
        <f t="shared" si="106"/>
        <v>1</v>
      </c>
      <c r="V499" t="str">
        <f t="shared" si="107"/>
        <v/>
      </c>
      <c r="W499">
        <f t="shared" si="108"/>
        <v>0</v>
      </c>
    </row>
    <row r="500" spans="2:23" x14ac:dyDescent="0.3">
      <c r="B500" s="29" t="s">
        <v>47</v>
      </c>
      <c r="C500" s="29">
        <v>492</v>
      </c>
      <c r="D500" s="29">
        <v>492</v>
      </c>
      <c r="E500" s="28">
        <v>0</v>
      </c>
      <c r="F500" s="45">
        <f t="shared" si="109"/>
        <v>0</v>
      </c>
      <c r="G500" s="46">
        <f t="shared" si="115"/>
        <v>0</v>
      </c>
      <c r="H500" s="46">
        <f t="shared" si="116"/>
        <v>0</v>
      </c>
      <c r="I500" s="46">
        <f>G500*'Input Data'!$B$7</f>
        <v>0</v>
      </c>
      <c r="J500" s="46">
        <f>IF(F500=0,0,'Input Data'!$B$11*'Input Data'!$B$7*9.81)</f>
        <v>0</v>
      </c>
      <c r="K500" s="46">
        <f>'Input Data'!$B$10*'Input Data'!$B$9*'Input Data'!$B$13*WLTC_class_3!F500^2</f>
        <v>0</v>
      </c>
      <c r="L500" s="46">
        <f t="shared" si="110"/>
        <v>0</v>
      </c>
      <c r="M500" s="46">
        <f t="shared" si="111"/>
        <v>0</v>
      </c>
      <c r="N500" s="46">
        <f t="shared" si="117"/>
        <v>0.33975386972867849</v>
      </c>
      <c r="O500" s="46">
        <f t="shared" si="118"/>
        <v>0.20076890216594775</v>
      </c>
      <c r="P500" s="46" t="str">
        <f t="shared" si="112"/>
        <v/>
      </c>
      <c r="Q500" s="46"/>
      <c r="R500" s="46">
        <f t="shared" si="113"/>
        <v>6.2238359671443803E-2</v>
      </c>
      <c r="S500" s="46">
        <f t="shared" si="114"/>
        <v>0.14053823151616343</v>
      </c>
      <c r="U500">
        <f t="shared" si="106"/>
        <v>1</v>
      </c>
      <c r="V500" t="str">
        <f t="shared" si="107"/>
        <v/>
      </c>
      <c r="W500">
        <f t="shared" si="108"/>
        <v>0</v>
      </c>
    </row>
    <row r="501" spans="2:23" x14ac:dyDescent="0.3">
      <c r="B501" s="29" t="s">
        <v>47</v>
      </c>
      <c r="C501" s="29">
        <v>493</v>
      </c>
      <c r="D501" s="29">
        <v>493</v>
      </c>
      <c r="E501" s="28">
        <v>0</v>
      </c>
      <c r="F501" s="45">
        <f t="shared" si="109"/>
        <v>0</v>
      </c>
      <c r="G501" s="46">
        <f t="shared" si="115"/>
        <v>0</v>
      </c>
      <c r="H501" s="46">
        <f t="shared" si="116"/>
        <v>0</v>
      </c>
      <c r="I501" s="46">
        <f>G501*'Input Data'!$B$7</f>
        <v>0</v>
      </c>
      <c r="J501" s="46">
        <f>IF(F501=0,0,'Input Data'!$B$11*'Input Data'!$B$7*9.81)</f>
        <v>0</v>
      </c>
      <c r="K501" s="46">
        <f>'Input Data'!$B$10*'Input Data'!$B$9*'Input Data'!$B$13*WLTC_class_3!F501^2</f>
        <v>0</v>
      </c>
      <c r="L501" s="46">
        <f t="shared" si="110"/>
        <v>0</v>
      </c>
      <c r="M501" s="46">
        <f t="shared" si="111"/>
        <v>0</v>
      </c>
      <c r="N501" s="46">
        <f t="shared" si="117"/>
        <v>0.33975386972867849</v>
      </c>
      <c r="O501" s="46">
        <f t="shared" si="118"/>
        <v>0.20076890216594775</v>
      </c>
      <c r="P501" s="46" t="str">
        <f t="shared" si="112"/>
        <v/>
      </c>
      <c r="Q501" s="46"/>
      <c r="R501" s="46">
        <f t="shared" si="113"/>
        <v>6.2238359671443803E-2</v>
      </c>
      <c r="S501" s="46">
        <f t="shared" si="114"/>
        <v>0.14053823151616343</v>
      </c>
      <c r="U501">
        <f t="shared" si="106"/>
        <v>1</v>
      </c>
      <c r="V501" t="str">
        <f t="shared" si="107"/>
        <v/>
      </c>
      <c r="W501">
        <f t="shared" si="108"/>
        <v>0</v>
      </c>
    </row>
    <row r="502" spans="2:23" x14ac:dyDescent="0.3">
      <c r="B502" s="29" t="s">
        <v>47</v>
      </c>
      <c r="C502" s="29">
        <v>494</v>
      </c>
      <c r="D502" s="29">
        <v>494</v>
      </c>
      <c r="E502" s="28">
        <v>0</v>
      </c>
      <c r="F502" s="45">
        <f t="shared" si="109"/>
        <v>0</v>
      </c>
      <c r="G502" s="46">
        <f t="shared" si="115"/>
        <v>0</v>
      </c>
      <c r="H502" s="46">
        <f t="shared" si="116"/>
        <v>0</v>
      </c>
      <c r="I502" s="46">
        <f>G502*'Input Data'!$B$7</f>
        <v>0</v>
      </c>
      <c r="J502" s="46">
        <f>IF(F502=0,0,'Input Data'!$B$11*'Input Data'!$B$7*9.81)</f>
        <v>0</v>
      </c>
      <c r="K502" s="46">
        <f>'Input Data'!$B$10*'Input Data'!$B$9*'Input Data'!$B$13*WLTC_class_3!F502^2</f>
        <v>0</v>
      </c>
      <c r="L502" s="46">
        <f t="shared" si="110"/>
        <v>0</v>
      </c>
      <c r="M502" s="46">
        <f t="shared" si="111"/>
        <v>0</v>
      </c>
      <c r="N502" s="46">
        <f t="shared" si="117"/>
        <v>0.33975386972867849</v>
      </c>
      <c r="O502" s="46">
        <f t="shared" si="118"/>
        <v>0.20076890216594775</v>
      </c>
      <c r="P502" s="46" t="str">
        <f t="shared" si="112"/>
        <v/>
      </c>
      <c r="Q502" s="46"/>
      <c r="R502" s="46">
        <f t="shared" si="113"/>
        <v>6.2238359671443803E-2</v>
      </c>
      <c r="S502" s="46">
        <f t="shared" si="114"/>
        <v>0.14053823151616343</v>
      </c>
      <c r="U502">
        <f t="shared" si="106"/>
        <v>1</v>
      </c>
      <c r="V502" t="str">
        <f t="shared" si="107"/>
        <v/>
      </c>
      <c r="W502">
        <f t="shared" si="108"/>
        <v>0</v>
      </c>
    </row>
    <row r="503" spans="2:23" x14ac:dyDescent="0.3">
      <c r="B503" s="29" t="s">
        <v>47</v>
      </c>
      <c r="C503" s="29">
        <v>495</v>
      </c>
      <c r="D503" s="29">
        <v>495</v>
      </c>
      <c r="E503" s="28">
        <v>0</v>
      </c>
      <c r="F503" s="45">
        <f t="shared" si="109"/>
        <v>0</v>
      </c>
      <c r="G503" s="46">
        <f t="shared" si="115"/>
        <v>0</v>
      </c>
      <c r="H503" s="46">
        <f t="shared" si="116"/>
        <v>0</v>
      </c>
      <c r="I503" s="46">
        <f>G503*'Input Data'!$B$7</f>
        <v>0</v>
      </c>
      <c r="J503" s="46">
        <f>IF(F503=0,0,'Input Data'!$B$11*'Input Data'!$B$7*9.81)</f>
        <v>0</v>
      </c>
      <c r="K503" s="46">
        <f>'Input Data'!$B$10*'Input Data'!$B$9*'Input Data'!$B$13*WLTC_class_3!F503^2</f>
        <v>0</v>
      </c>
      <c r="L503" s="46">
        <f t="shared" si="110"/>
        <v>0</v>
      </c>
      <c r="M503" s="46">
        <f t="shared" si="111"/>
        <v>0</v>
      </c>
      <c r="N503" s="46">
        <f t="shared" si="117"/>
        <v>0.33975386972867849</v>
      </c>
      <c r="O503" s="46">
        <f t="shared" si="118"/>
        <v>0.20076890216594775</v>
      </c>
      <c r="P503" s="46" t="str">
        <f t="shared" si="112"/>
        <v/>
      </c>
      <c r="Q503" s="46"/>
      <c r="R503" s="46">
        <f t="shared" si="113"/>
        <v>6.2238359671443803E-2</v>
      </c>
      <c r="S503" s="46">
        <f t="shared" si="114"/>
        <v>0.14053823151616343</v>
      </c>
      <c r="U503">
        <f t="shared" si="106"/>
        <v>1</v>
      </c>
      <c r="V503" t="str">
        <f t="shared" si="107"/>
        <v/>
      </c>
      <c r="W503">
        <f t="shared" si="108"/>
        <v>0</v>
      </c>
    </row>
    <row r="504" spans="2:23" x14ac:dyDescent="0.3">
      <c r="B504" s="29" t="s">
        <v>47</v>
      </c>
      <c r="C504" s="29">
        <v>496</v>
      </c>
      <c r="D504" s="29">
        <v>496</v>
      </c>
      <c r="E504" s="28">
        <v>0</v>
      </c>
      <c r="F504" s="45">
        <f t="shared" si="109"/>
        <v>0</v>
      </c>
      <c r="G504" s="46">
        <f t="shared" si="115"/>
        <v>0</v>
      </c>
      <c r="H504" s="46">
        <f t="shared" si="116"/>
        <v>0</v>
      </c>
      <c r="I504" s="46">
        <f>G504*'Input Data'!$B$7</f>
        <v>0</v>
      </c>
      <c r="J504" s="46">
        <f>IF(F504=0,0,'Input Data'!$B$11*'Input Data'!$B$7*9.81)</f>
        <v>0</v>
      </c>
      <c r="K504" s="46">
        <f>'Input Data'!$B$10*'Input Data'!$B$9*'Input Data'!$B$13*WLTC_class_3!F504^2</f>
        <v>0</v>
      </c>
      <c r="L504" s="46">
        <f t="shared" si="110"/>
        <v>0</v>
      </c>
      <c r="M504" s="46">
        <f t="shared" si="111"/>
        <v>0</v>
      </c>
      <c r="N504" s="46">
        <f t="shared" si="117"/>
        <v>0.33975386972867849</v>
      </c>
      <c r="O504" s="46">
        <f t="shared" si="118"/>
        <v>0.20076890216594775</v>
      </c>
      <c r="P504" s="46" t="str">
        <f t="shared" si="112"/>
        <v/>
      </c>
      <c r="Q504" s="46"/>
      <c r="R504" s="46">
        <f t="shared" si="113"/>
        <v>6.2238359671443803E-2</v>
      </c>
      <c r="S504" s="46">
        <f t="shared" si="114"/>
        <v>0.14053823151616343</v>
      </c>
      <c r="U504">
        <f t="shared" si="106"/>
        <v>1</v>
      </c>
      <c r="V504" t="str">
        <f t="shared" si="107"/>
        <v/>
      </c>
      <c r="W504">
        <f t="shared" si="108"/>
        <v>0</v>
      </c>
    </row>
    <row r="505" spans="2:23" x14ac:dyDescent="0.3">
      <c r="B505" s="29" t="s">
        <v>47</v>
      </c>
      <c r="C505" s="29">
        <v>497</v>
      </c>
      <c r="D505" s="29">
        <v>497</v>
      </c>
      <c r="E505" s="28">
        <v>0</v>
      </c>
      <c r="F505" s="45">
        <f t="shared" si="109"/>
        <v>0</v>
      </c>
      <c r="G505" s="46">
        <f t="shared" si="115"/>
        <v>0</v>
      </c>
      <c r="H505" s="46">
        <f t="shared" si="116"/>
        <v>0</v>
      </c>
      <c r="I505" s="46">
        <f>G505*'Input Data'!$B$7</f>
        <v>0</v>
      </c>
      <c r="J505" s="46">
        <f>IF(F505=0,0,'Input Data'!$B$11*'Input Data'!$B$7*9.81)</f>
        <v>0</v>
      </c>
      <c r="K505" s="46">
        <f>'Input Data'!$B$10*'Input Data'!$B$9*'Input Data'!$B$13*WLTC_class_3!F505^2</f>
        <v>0</v>
      </c>
      <c r="L505" s="46">
        <f t="shared" si="110"/>
        <v>0</v>
      </c>
      <c r="M505" s="46">
        <f t="shared" si="111"/>
        <v>0</v>
      </c>
      <c r="N505" s="46">
        <f t="shared" si="117"/>
        <v>0.33975386972867849</v>
      </c>
      <c r="O505" s="46">
        <f t="shared" si="118"/>
        <v>0.20076890216594775</v>
      </c>
      <c r="P505" s="46" t="str">
        <f t="shared" si="112"/>
        <v/>
      </c>
      <c r="Q505" s="46"/>
      <c r="R505" s="46">
        <f t="shared" si="113"/>
        <v>6.2238359671443803E-2</v>
      </c>
      <c r="S505" s="46">
        <f t="shared" si="114"/>
        <v>0.14053823151616343</v>
      </c>
      <c r="U505">
        <f t="shared" si="106"/>
        <v>1</v>
      </c>
      <c r="V505" t="str">
        <f t="shared" si="107"/>
        <v/>
      </c>
      <c r="W505">
        <f t="shared" si="108"/>
        <v>0</v>
      </c>
    </row>
    <row r="506" spans="2:23" x14ac:dyDescent="0.3">
      <c r="B506" s="29" t="s">
        <v>47</v>
      </c>
      <c r="C506" s="29">
        <v>498</v>
      </c>
      <c r="D506" s="29">
        <v>498</v>
      </c>
      <c r="E506" s="28">
        <v>0</v>
      </c>
      <c r="F506" s="45">
        <f t="shared" si="109"/>
        <v>0</v>
      </c>
      <c r="G506" s="46">
        <f t="shared" si="115"/>
        <v>0</v>
      </c>
      <c r="H506" s="46">
        <f t="shared" si="116"/>
        <v>0</v>
      </c>
      <c r="I506" s="46">
        <f>G506*'Input Data'!$B$7</f>
        <v>0</v>
      </c>
      <c r="J506" s="46">
        <f>IF(F506=0,0,'Input Data'!$B$11*'Input Data'!$B$7*9.81)</f>
        <v>0</v>
      </c>
      <c r="K506" s="46">
        <f>'Input Data'!$B$10*'Input Data'!$B$9*'Input Data'!$B$13*WLTC_class_3!F506^2</f>
        <v>0</v>
      </c>
      <c r="L506" s="46">
        <f t="shared" si="110"/>
        <v>0</v>
      </c>
      <c r="M506" s="46">
        <f t="shared" si="111"/>
        <v>0</v>
      </c>
      <c r="N506" s="46">
        <f t="shared" si="117"/>
        <v>0.33975386972867849</v>
      </c>
      <c r="O506" s="46">
        <f t="shared" si="118"/>
        <v>0.20076890216594775</v>
      </c>
      <c r="P506" s="46" t="str">
        <f t="shared" si="112"/>
        <v/>
      </c>
      <c r="Q506" s="46"/>
      <c r="R506" s="46">
        <f t="shared" si="113"/>
        <v>6.2238359671443803E-2</v>
      </c>
      <c r="S506" s="46">
        <f t="shared" si="114"/>
        <v>0.14053823151616343</v>
      </c>
      <c r="U506">
        <f t="shared" si="106"/>
        <v>1</v>
      </c>
      <c r="V506" t="str">
        <f t="shared" si="107"/>
        <v/>
      </c>
      <c r="W506">
        <f t="shared" si="108"/>
        <v>0</v>
      </c>
    </row>
    <row r="507" spans="2:23" x14ac:dyDescent="0.3">
      <c r="B507" s="29" t="s">
        <v>47</v>
      </c>
      <c r="C507" s="29">
        <v>499</v>
      </c>
      <c r="D507" s="29">
        <v>499</v>
      </c>
      <c r="E507" s="28">
        <v>0</v>
      </c>
      <c r="F507" s="45">
        <f t="shared" si="109"/>
        <v>0</v>
      </c>
      <c r="G507" s="46">
        <f t="shared" si="115"/>
        <v>0</v>
      </c>
      <c r="H507" s="46">
        <f t="shared" si="116"/>
        <v>0</v>
      </c>
      <c r="I507" s="46">
        <f>G507*'Input Data'!$B$7</f>
        <v>0</v>
      </c>
      <c r="J507" s="46">
        <f>IF(F507=0,0,'Input Data'!$B$11*'Input Data'!$B$7*9.81)</f>
        <v>0</v>
      </c>
      <c r="K507" s="46">
        <f>'Input Data'!$B$10*'Input Data'!$B$9*'Input Data'!$B$13*WLTC_class_3!F507^2</f>
        <v>0</v>
      </c>
      <c r="L507" s="46">
        <f t="shared" si="110"/>
        <v>0</v>
      </c>
      <c r="M507" s="46">
        <f t="shared" si="111"/>
        <v>0</v>
      </c>
      <c r="N507" s="46">
        <f t="shared" si="117"/>
        <v>0.33975386972867849</v>
      </c>
      <c r="O507" s="46">
        <f t="shared" si="118"/>
        <v>0.20076890216594775</v>
      </c>
      <c r="P507" s="46" t="str">
        <f t="shared" si="112"/>
        <v/>
      </c>
      <c r="Q507" s="46"/>
      <c r="R507" s="46">
        <f t="shared" si="113"/>
        <v>6.2238359671443803E-2</v>
      </c>
      <c r="S507" s="46">
        <f t="shared" si="114"/>
        <v>0.14053823151616343</v>
      </c>
      <c r="U507">
        <f t="shared" si="106"/>
        <v>1</v>
      </c>
      <c r="V507" t="str">
        <f t="shared" si="107"/>
        <v/>
      </c>
      <c r="W507">
        <f t="shared" si="108"/>
        <v>0</v>
      </c>
    </row>
    <row r="508" spans="2:23" x14ac:dyDescent="0.3">
      <c r="B508" s="29" t="s">
        <v>47</v>
      </c>
      <c r="C508" s="29">
        <v>500</v>
      </c>
      <c r="D508" s="29">
        <v>500</v>
      </c>
      <c r="E508" s="28">
        <v>0</v>
      </c>
      <c r="F508" s="45">
        <f t="shared" si="109"/>
        <v>0</v>
      </c>
      <c r="G508" s="46">
        <f t="shared" si="115"/>
        <v>0</v>
      </c>
      <c r="H508" s="46">
        <f t="shared" si="116"/>
        <v>0</v>
      </c>
      <c r="I508" s="46">
        <f>G508*'Input Data'!$B$7</f>
        <v>0</v>
      </c>
      <c r="J508" s="46">
        <f>IF(F508=0,0,'Input Data'!$B$11*'Input Data'!$B$7*9.81)</f>
        <v>0</v>
      </c>
      <c r="K508" s="46">
        <f>'Input Data'!$B$10*'Input Data'!$B$9*'Input Data'!$B$13*WLTC_class_3!F508^2</f>
        <v>0</v>
      </c>
      <c r="L508" s="46">
        <f t="shared" si="110"/>
        <v>0</v>
      </c>
      <c r="M508" s="46">
        <f t="shared" si="111"/>
        <v>0</v>
      </c>
      <c r="N508" s="46">
        <f t="shared" si="117"/>
        <v>0.33975386972867849</v>
      </c>
      <c r="O508" s="46">
        <f t="shared" si="118"/>
        <v>0.20076890216594775</v>
      </c>
      <c r="P508" s="46" t="str">
        <f t="shared" si="112"/>
        <v/>
      </c>
      <c r="Q508" s="46"/>
      <c r="R508" s="46">
        <f t="shared" si="113"/>
        <v>6.2238359671443803E-2</v>
      </c>
      <c r="S508" s="46">
        <f t="shared" si="114"/>
        <v>0.14053823151616343</v>
      </c>
      <c r="U508">
        <f t="shared" si="106"/>
        <v>1</v>
      </c>
      <c r="V508" t="str">
        <f t="shared" si="107"/>
        <v/>
      </c>
      <c r="W508">
        <f t="shared" si="108"/>
        <v>0</v>
      </c>
    </row>
    <row r="509" spans="2:23" x14ac:dyDescent="0.3">
      <c r="B509" s="29" t="s">
        <v>47</v>
      </c>
      <c r="C509" s="29">
        <v>501</v>
      </c>
      <c r="D509" s="29">
        <v>501</v>
      </c>
      <c r="E509" s="28">
        <v>0</v>
      </c>
      <c r="F509" s="45">
        <f t="shared" si="109"/>
        <v>0</v>
      </c>
      <c r="G509" s="46">
        <f t="shared" si="115"/>
        <v>0</v>
      </c>
      <c r="H509" s="46">
        <f t="shared" si="116"/>
        <v>0</v>
      </c>
      <c r="I509" s="46">
        <f>G509*'Input Data'!$B$7</f>
        <v>0</v>
      </c>
      <c r="J509" s="46">
        <f>IF(F509=0,0,'Input Data'!$B$11*'Input Data'!$B$7*9.81)</f>
        <v>0</v>
      </c>
      <c r="K509" s="46">
        <f>'Input Data'!$B$10*'Input Data'!$B$9*'Input Data'!$B$13*WLTC_class_3!F509^2</f>
        <v>0</v>
      </c>
      <c r="L509" s="46">
        <f t="shared" si="110"/>
        <v>0</v>
      </c>
      <c r="M509" s="46">
        <f t="shared" si="111"/>
        <v>0</v>
      </c>
      <c r="N509" s="46">
        <f t="shared" si="117"/>
        <v>0.33975386972867849</v>
      </c>
      <c r="O509" s="46">
        <f t="shared" si="118"/>
        <v>0.20076890216594775</v>
      </c>
      <c r="P509" s="46" t="str">
        <f t="shared" si="112"/>
        <v/>
      </c>
      <c r="Q509" s="46"/>
      <c r="R509" s="46">
        <f t="shared" si="113"/>
        <v>6.2238359671443803E-2</v>
      </c>
      <c r="S509" s="46">
        <f t="shared" si="114"/>
        <v>0.14053823151616343</v>
      </c>
      <c r="U509">
        <f t="shared" si="106"/>
        <v>1</v>
      </c>
      <c r="V509" t="str">
        <f t="shared" si="107"/>
        <v/>
      </c>
      <c r="W509">
        <f t="shared" si="108"/>
        <v>0</v>
      </c>
    </row>
    <row r="510" spans="2:23" x14ac:dyDescent="0.3">
      <c r="B510" s="29" t="s">
        <v>47</v>
      </c>
      <c r="C510" s="29">
        <v>502</v>
      </c>
      <c r="D510" s="29">
        <v>502</v>
      </c>
      <c r="E510" s="28">
        <v>0</v>
      </c>
      <c r="F510" s="45">
        <f t="shared" si="109"/>
        <v>0</v>
      </c>
      <c r="G510" s="46">
        <f t="shared" si="115"/>
        <v>0</v>
      </c>
      <c r="H510" s="46">
        <f t="shared" si="116"/>
        <v>0</v>
      </c>
      <c r="I510" s="46">
        <f>G510*'Input Data'!$B$7</f>
        <v>0</v>
      </c>
      <c r="J510" s="46">
        <f>IF(F510=0,0,'Input Data'!$B$11*'Input Data'!$B$7*9.81)</f>
        <v>0</v>
      </c>
      <c r="K510" s="46">
        <f>'Input Data'!$B$10*'Input Data'!$B$9*'Input Data'!$B$13*WLTC_class_3!F510^2</f>
        <v>0</v>
      </c>
      <c r="L510" s="46">
        <f t="shared" si="110"/>
        <v>0</v>
      </c>
      <c r="M510" s="46">
        <f t="shared" si="111"/>
        <v>0</v>
      </c>
      <c r="N510" s="46">
        <f t="shared" si="117"/>
        <v>0.33975386972867849</v>
      </c>
      <c r="O510" s="46">
        <f t="shared" si="118"/>
        <v>0.20076890216594775</v>
      </c>
      <c r="P510" s="46" t="str">
        <f t="shared" si="112"/>
        <v/>
      </c>
      <c r="Q510" s="46"/>
      <c r="R510" s="46">
        <f t="shared" si="113"/>
        <v>6.2238359671443803E-2</v>
      </c>
      <c r="S510" s="46">
        <f t="shared" si="114"/>
        <v>0.14053823151616343</v>
      </c>
      <c r="U510">
        <f t="shared" si="106"/>
        <v>1</v>
      </c>
      <c r="V510" t="str">
        <f t="shared" si="107"/>
        <v/>
      </c>
      <c r="W510">
        <f t="shared" si="108"/>
        <v>0</v>
      </c>
    </row>
    <row r="511" spans="2:23" x14ac:dyDescent="0.3">
      <c r="B511" s="29" t="s">
        <v>47</v>
      </c>
      <c r="C511" s="29">
        <v>503</v>
      </c>
      <c r="D511" s="29">
        <v>503</v>
      </c>
      <c r="E511" s="28">
        <v>0</v>
      </c>
      <c r="F511" s="45">
        <f t="shared" si="109"/>
        <v>0</v>
      </c>
      <c r="G511" s="46">
        <f t="shared" si="115"/>
        <v>0</v>
      </c>
      <c r="H511" s="46">
        <f t="shared" si="116"/>
        <v>0</v>
      </c>
      <c r="I511" s="46">
        <f>G511*'Input Data'!$B$7</f>
        <v>0</v>
      </c>
      <c r="J511" s="46">
        <f>IF(F511=0,0,'Input Data'!$B$11*'Input Data'!$B$7*9.81)</f>
        <v>0</v>
      </c>
      <c r="K511" s="46">
        <f>'Input Data'!$B$10*'Input Data'!$B$9*'Input Data'!$B$13*WLTC_class_3!F511^2</f>
        <v>0</v>
      </c>
      <c r="L511" s="46">
        <f t="shared" si="110"/>
        <v>0</v>
      </c>
      <c r="M511" s="46">
        <f t="shared" si="111"/>
        <v>0</v>
      </c>
      <c r="N511" s="46">
        <f t="shared" si="117"/>
        <v>0.33975386972867849</v>
      </c>
      <c r="O511" s="46">
        <f t="shared" si="118"/>
        <v>0.20076890216594775</v>
      </c>
      <c r="P511" s="46" t="str">
        <f t="shared" si="112"/>
        <v/>
      </c>
      <c r="Q511" s="46"/>
      <c r="R511" s="46">
        <f t="shared" si="113"/>
        <v>6.2238359671443803E-2</v>
      </c>
      <c r="S511" s="46">
        <f t="shared" si="114"/>
        <v>0.14053823151616343</v>
      </c>
      <c r="U511">
        <f t="shared" si="106"/>
        <v>1</v>
      </c>
      <c r="V511" t="str">
        <f t="shared" si="107"/>
        <v/>
      </c>
      <c r="W511">
        <f t="shared" si="108"/>
        <v>0</v>
      </c>
    </row>
    <row r="512" spans="2:23" x14ac:dyDescent="0.3">
      <c r="B512" s="29" t="s">
        <v>47</v>
      </c>
      <c r="C512" s="29">
        <v>504</v>
      </c>
      <c r="D512" s="29">
        <v>504</v>
      </c>
      <c r="E512" s="28">
        <v>0</v>
      </c>
      <c r="F512" s="45">
        <f t="shared" si="109"/>
        <v>0</v>
      </c>
      <c r="G512" s="46">
        <f t="shared" si="115"/>
        <v>0</v>
      </c>
      <c r="H512" s="46">
        <f t="shared" si="116"/>
        <v>0</v>
      </c>
      <c r="I512" s="46">
        <f>G512*'Input Data'!$B$7</f>
        <v>0</v>
      </c>
      <c r="J512" s="46">
        <f>IF(F512=0,0,'Input Data'!$B$11*'Input Data'!$B$7*9.81)</f>
        <v>0</v>
      </c>
      <c r="K512" s="46">
        <f>'Input Data'!$B$10*'Input Data'!$B$9*'Input Data'!$B$13*WLTC_class_3!F512^2</f>
        <v>0</v>
      </c>
      <c r="L512" s="46">
        <f t="shared" si="110"/>
        <v>0</v>
      </c>
      <c r="M512" s="46">
        <f t="shared" si="111"/>
        <v>0</v>
      </c>
      <c r="N512" s="46">
        <f t="shared" si="117"/>
        <v>0.33975386972867849</v>
      </c>
      <c r="O512" s="46">
        <f t="shared" si="118"/>
        <v>0.20076890216594775</v>
      </c>
      <c r="P512" s="46" t="str">
        <f t="shared" si="112"/>
        <v/>
      </c>
      <c r="Q512" s="46"/>
      <c r="R512" s="46">
        <f t="shared" si="113"/>
        <v>6.2238359671443803E-2</v>
      </c>
      <c r="S512" s="46">
        <f t="shared" si="114"/>
        <v>0.14053823151616343</v>
      </c>
      <c r="U512">
        <f t="shared" si="106"/>
        <v>1</v>
      </c>
      <c r="V512" t="str">
        <f t="shared" si="107"/>
        <v/>
      </c>
      <c r="W512">
        <f t="shared" si="108"/>
        <v>0</v>
      </c>
    </row>
    <row r="513" spans="2:23" x14ac:dyDescent="0.3">
      <c r="B513" s="29" t="s">
        <v>47</v>
      </c>
      <c r="C513" s="29">
        <v>505</v>
      </c>
      <c r="D513" s="29">
        <v>505</v>
      </c>
      <c r="E513" s="28">
        <v>0</v>
      </c>
      <c r="F513" s="45">
        <f t="shared" si="109"/>
        <v>0</v>
      </c>
      <c r="G513" s="46">
        <f t="shared" si="115"/>
        <v>0</v>
      </c>
      <c r="H513" s="46">
        <f t="shared" si="116"/>
        <v>0</v>
      </c>
      <c r="I513" s="46">
        <f>G513*'Input Data'!$B$7</f>
        <v>0</v>
      </c>
      <c r="J513" s="46">
        <f>IF(F513=0,0,'Input Data'!$B$11*'Input Data'!$B$7*9.81)</f>
        <v>0</v>
      </c>
      <c r="K513" s="46">
        <f>'Input Data'!$B$10*'Input Data'!$B$9*'Input Data'!$B$13*WLTC_class_3!F513^2</f>
        <v>0</v>
      </c>
      <c r="L513" s="46">
        <f t="shared" si="110"/>
        <v>0</v>
      </c>
      <c r="M513" s="46">
        <f t="shared" si="111"/>
        <v>0</v>
      </c>
      <c r="N513" s="46">
        <f t="shared" si="117"/>
        <v>0.33975386972867849</v>
      </c>
      <c r="O513" s="46">
        <f t="shared" si="118"/>
        <v>0.20076890216594775</v>
      </c>
      <c r="P513" s="46" t="str">
        <f t="shared" si="112"/>
        <v/>
      </c>
      <c r="Q513" s="46"/>
      <c r="R513" s="46">
        <f t="shared" si="113"/>
        <v>6.2238359671443803E-2</v>
      </c>
      <c r="S513" s="46">
        <f t="shared" si="114"/>
        <v>0.14053823151616343</v>
      </c>
      <c r="U513">
        <f t="shared" si="106"/>
        <v>1</v>
      </c>
      <c r="V513" t="str">
        <f t="shared" si="107"/>
        <v/>
      </c>
      <c r="W513">
        <f t="shared" si="108"/>
        <v>0</v>
      </c>
    </row>
    <row r="514" spans="2:23" x14ac:dyDescent="0.3">
      <c r="B514" s="29" t="s">
        <v>47</v>
      </c>
      <c r="C514" s="29">
        <v>506</v>
      </c>
      <c r="D514" s="29">
        <v>506</v>
      </c>
      <c r="E514" s="28">
        <v>0</v>
      </c>
      <c r="F514" s="45">
        <f t="shared" si="109"/>
        <v>0</v>
      </c>
      <c r="G514" s="46">
        <f t="shared" si="115"/>
        <v>0</v>
      </c>
      <c r="H514" s="46">
        <f t="shared" si="116"/>
        <v>0</v>
      </c>
      <c r="I514" s="46">
        <f>G514*'Input Data'!$B$7</f>
        <v>0</v>
      </c>
      <c r="J514" s="46">
        <f>IF(F514=0,0,'Input Data'!$B$11*'Input Data'!$B$7*9.81)</f>
        <v>0</v>
      </c>
      <c r="K514" s="46">
        <f>'Input Data'!$B$10*'Input Data'!$B$9*'Input Data'!$B$13*WLTC_class_3!F514^2</f>
        <v>0</v>
      </c>
      <c r="L514" s="46">
        <f t="shared" si="110"/>
        <v>0</v>
      </c>
      <c r="M514" s="46">
        <f t="shared" si="111"/>
        <v>0</v>
      </c>
      <c r="N514" s="46">
        <f t="shared" si="117"/>
        <v>0.33975386972867849</v>
      </c>
      <c r="O514" s="46">
        <f t="shared" si="118"/>
        <v>0.20076890216594775</v>
      </c>
      <c r="P514" s="46" t="str">
        <f t="shared" si="112"/>
        <v/>
      </c>
      <c r="Q514" s="46"/>
      <c r="R514" s="46">
        <f t="shared" si="113"/>
        <v>6.2238359671443803E-2</v>
      </c>
      <c r="S514" s="46">
        <f t="shared" si="114"/>
        <v>0.14053823151616343</v>
      </c>
      <c r="U514">
        <f t="shared" si="106"/>
        <v>1</v>
      </c>
      <c r="V514" t="str">
        <f t="shared" si="107"/>
        <v/>
      </c>
      <c r="W514">
        <f t="shared" si="108"/>
        <v>0</v>
      </c>
    </row>
    <row r="515" spans="2:23" x14ac:dyDescent="0.3">
      <c r="B515" s="29" t="s">
        <v>47</v>
      </c>
      <c r="C515" s="29">
        <v>507</v>
      </c>
      <c r="D515" s="29">
        <v>507</v>
      </c>
      <c r="E515" s="28">
        <v>0</v>
      </c>
      <c r="F515" s="45">
        <f t="shared" si="109"/>
        <v>0</v>
      </c>
      <c r="G515" s="46">
        <f t="shared" si="115"/>
        <v>0</v>
      </c>
      <c r="H515" s="46">
        <f t="shared" si="116"/>
        <v>0</v>
      </c>
      <c r="I515" s="46">
        <f>G515*'Input Data'!$B$7</f>
        <v>0</v>
      </c>
      <c r="J515" s="46">
        <f>IF(F515=0,0,'Input Data'!$B$11*'Input Data'!$B$7*9.81)</f>
        <v>0</v>
      </c>
      <c r="K515" s="46">
        <f>'Input Data'!$B$10*'Input Data'!$B$9*'Input Data'!$B$13*WLTC_class_3!F515^2</f>
        <v>0</v>
      </c>
      <c r="L515" s="46">
        <f t="shared" si="110"/>
        <v>0</v>
      </c>
      <c r="M515" s="46">
        <f t="shared" si="111"/>
        <v>0</v>
      </c>
      <c r="N515" s="46">
        <f t="shared" si="117"/>
        <v>0.33975386972867849</v>
      </c>
      <c r="O515" s="46">
        <f t="shared" si="118"/>
        <v>0.20076890216594775</v>
      </c>
      <c r="P515" s="46" t="str">
        <f t="shared" si="112"/>
        <v/>
      </c>
      <c r="Q515" s="46"/>
      <c r="R515" s="46">
        <f t="shared" si="113"/>
        <v>6.2238359671443803E-2</v>
      </c>
      <c r="S515" s="46">
        <f t="shared" si="114"/>
        <v>0.14053823151616343</v>
      </c>
      <c r="U515">
        <f t="shared" si="106"/>
        <v>1</v>
      </c>
      <c r="V515" t="str">
        <f t="shared" si="107"/>
        <v/>
      </c>
      <c r="W515">
        <f t="shared" si="108"/>
        <v>0</v>
      </c>
    </row>
    <row r="516" spans="2:23" x14ac:dyDescent="0.3">
      <c r="B516" s="29" t="s">
        <v>47</v>
      </c>
      <c r="C516" s="29">
        <v>508</v>
      </c>
      <c r="D516" s="29">
        <v>508</v>
      </c>
      <c r="E516" s="28">
        <v>0</v>
      </c>
      <c r="F516" s="45">
        <f t="shared" si="109"/>
        <v>0</v>
      </c>
      <c r="G516" s="46">
        <f t="shared" si="115"/>
        <v>0</v>
      </c>
      <c r="H516" s="46">
        <f t="shared" si="116"/>
        <v>0</v>
      </c>
      <c r="I516" s="46">
        <f>G516*'Input Data'!$B$7</f>
        <v>0</v>
      </c>
      <c r="J516" s="46">
        <f>IF(F516=0,0,'Input Data'!$B$11*'Input Data'!$B$7*9.81)</f>
        <v>0</v>
      </c>
      <c r="K516" s="46">
        <f>'Input Data'!$B$10*'Input Data'!$B$9*'Input Data'!$B$13*WLTC_class_3!F516^2</f>
        <v>0</v>
      </c>
      <c r="L516" s="46">
        <f t="shared" si="110"/>
        <v>0</v>
      </c>
      <c r="M516" s="46">
        <f t="shared" si="111"/>
        <v>0</v>
      </c>
      <c r="N516" s="46">
        <f t="shared" si="117"/>
        <v>0.33975386972867849</v>
      </c>
      <c r="O516" s="46">
        <f t="shared" si="118"/>
        <v>0.20076890216594775</v>
      </c>
      <c r="P516" s="46" t="str">
        <f t="shared" si="112"/>
        <v/>
      </c>
      <c r="Q516" s="46"/>
      <c r="R516" s="46">
        <f t="shared" si="113"/>
        <v>6.2238359671443803E-2</v>
      </c>
      <c r="S516" s="46">
        <f t="shared" si="114"/>
        <v>0.14053823151616343</v>
      </c>
      <c r="U516">
        <f t="shared" si="106"/>
        <v>1</v>
      </c>
      <c r="V516" t="str">
        <f t="shared" si="107"/>
        <v/>
      </c>
      <c r="W516">
        <f t="shared" si="108"/>
        <v>0</v>
      </c>
    </row>
    <row r="517" spans="2:23" x14ac:dyDescent="0.3">
      <c r="B517" s="29" t="s">
        <v>47</v>
      </c>
      <c r="C517" s="29">
        <v>509</v>
      </c>
      <c r="D517" s="29">
        <v>509</v>
      </c>
      <c r="E517" s="28">
        <v>0</v>
      </c>
      <c r="F517" s="45">
        <f t="shared" si="109"/>
        <v>0</v>
      </c>
      <c r="G517" s="46">
        <f t="shared" si="115"/>
        <v>0</v>
      </c>
      <c r="H517" s="46">
        <f t="shared" si="116"/>
        <v>0</v>
      </c>
      <c r="I517" s="46">
        <f>G517*'Input Data'!$B$7</f>
        <v>0</v>
      </c>
      <c r="J517" s="46">
        <f>IF(F517=0,0,'Input Data'!$B$11*'Input Data'!$B$7*9.81)</f>
        <v>0</v>
      </c>
      <c r="K517" s="46">
        <f>'Input Data'!$B$10*'Input Data'!$B$9*'Input Data'!$B$13*WLTC_class_3!F517^2</f>
        <v>0</v>
      </c>
      <c r="L517" s="46">
        <f t="shared" si="110"/>
        <v>0</v>
      </c>
      <c r="M517" s="46">
        <f t="shared" si="111"/>
        <v>0</v>
      </c>
      <c r="N517" s="46">
        <f t="shared" si="117"/>
        <v>0.33975386972867849</v>
      </c>
      <c r="O517" s="46">
        <f t="shared" si="118"/>
        <v>0.20076890216594775</v>
      </c>
      <c r="P517" s="46" t="str">
        <f t="shared" si="112"/>
        <v/>
      </c>
      <c r="Q517" s="46"/>
      <c r="R517" s="46">
        <f t="shared" si="113"/>
        <v>6.2238359671443803E-2</v>
      </c>
      <c r="S517" s="46">
        <f t="shared" si="114"/>
        <v>0.14053823151616343</v>
      </c>
      <c r="U517">
        <f t="shared" si="106"/>
        <v>1</v>
      </c>
      <c r="V517" t="str">
        <f t="shared" si="107"/>
        <v/>
      </c>
      <c r="W517">
        <f t="shared" si="108"/>
        <v>0</v>
      </c>
    </row>
    <row r="518" spans="2:23" x14ac:dyDescent="0.3">
      <c r="B518" s="29" t="s">
        <v>47</v>
      </c>
      <c r="C518" s="29">
        <v>510</v>
      </c>
      <c r="D518" s="29">
        <v>510</v>
      </c>
      <c r="E518" s="28">
        <v>0</v>
      </c>
      <c r="F518" s="45">
        <f t="shared" si="109"/>
        <v>0</v>
      </c>
      <c r="G518" s="46">
        <f t="shared" si="115"/>
        <v>0</v>
      </c>
      <c r="H518" s="46">
        <f t="shared" si="116"/>
        <v>0</v>
      </c>
      <c r="I518" s="46">
        <f>G518*'Input Data'!$B$7</f>
        <v>0</v>
      </c>
      <c r="J518" s="46">
        <f>IF(F518=0,0,'Input Data'!$B$11*'Input Data'!$B$7*9.81)</f>
        <v>0</v>
      </c>
      <c r="K518" s="46">
        <f>'Input Data'!$B$10*'Input Data'!$B$9*'Input Data'!$B$13*WLTC_class_3!F518^2</f>
        <v>0</v>
      </c>
      <c r="L518" s="46">
        <f t="shared" si="110"/>
        <v>0</v>
      </c>
      <c r="M518" s="46">
        <f t="shared" si="111"/>
        <v>0</v>
      </c>
      <c r="N518" s="46">
        <f t="shared" si="117"/>
        <v>0.33975386972867849</v>
      </c>
      <c r="O518" s="46">
        <f t="shared" si="118"/>
        <v>0.20076890216594775</v>
      </c>
      <c r="P518" s="46" t="str">
        <f t="shared" si="112"/>
        <v/>
      </c>
      <c r="Q518" s="46"/>
      <c r="R518" s="46">
        <f t="shared" si="113"/>
        <v>6.2238359671443803E-2</v>
      </c>
      <c r="S518" s="46">
        <f t="shared" si="114"/>
        <v>0.14053823151616343</v>
      </c>
      <c r="U518">
        <f t="shared" si="106"/>
        <v>1</v>
      </c>
      <c r="V518" t="str">
        <f t="shared" si="107"/>
        <v/>
      </c>
      <c r="W518">
        <f t="shared" si="108"/>
        <v>0</v>
      </c>
    </row>
    <row r="519" spans="2:23" x14ac:dyDescent="0.3">
      <c r="B519" s="29" t="s">
        <v>47</v>
      </c>
      <c r="C519" s="29">
        <v>511</v>
      </c>
      <c r="D519" s="29">
        <v>511</v>
      </c>
      <c r="E519" s="28">
        <v>0</v>
      </c>
      <c r="F519" s="45">
        <f t="shared" si="109"/>
        <v>0</v>
      </c>
      <c r="G519" s="46">
        <f t="shared" si="115"/>
        <v>6.9444444444444448E-2</v>
      </c>
      <c r="H519" s="46">
        <f t="shared" si="116"/>
        <v>0.25</v>
      </c>
      <c r="I519" s="46">
        <f>G519*'Input Data'!$B$7</f>
        <v>112.32291666666667</v>
      </c>
      <c r="J519" s="46">
        <f>IF(F519=0,0,'Input Data'!$B$11*'Input Data'!$B$7*9.81)</f>
        <v>0</v>
      </c>
      <c r="K519" s="46">
        <f>'Input Data'!$B$10*'Input Data'!$B$9*'Input Data'!$B$13*WLTC_class_3!F519^2</f>
        <v>0</v>
      </c>
      <c r="L519" s="46">
        <f t="shared" si="110"/>
        <v>112.32291666666667</v>
      </c>
      <c r="M519" s="46">
        <f t="shared" si="111"/>
        <v>0</v>
      </c>
      <c r="N519" s="46">
        <f t="shared" si="117"/>
        <v>0.33975386972867849</v>
      </c>
      <c r="O519" s="46">
        <f t="shared" si="118"/>
        <v>0.20076890216594775</v>
      </c>
      <c r="P519" s="46" t="str">
        <f t="shared" si="112"/>
        <v/>
      </c>
      <c r="Q519" s="46"/>
      <c r="R519" s="46">
        <f t="shared" si="113"/>
        <v>6.2238359671443803E-2</v>
      </c>
      <c r="S519" s="46">
        <f t="shared" si="114"/>
        <v>0.14053823151616343</v>
      </c>
      <c r="U519">
        <f t="shared" si="106"/>
        <v>1</v>
      </c>
      <c r="V519" t="str">
        <f t="shared" si="107"/>
        <v/>
      </c>
      <c r="W519">
        <f t="shared" si="108"/>
        <v>0</v>
      </c>
    </row>
    <row r="520" spans="2:23" x14ac:dyDescent="0.3">
      <c r="B520" s="29" t="s">
        <v>47</v>
      </c>
      <c r="C520" s="29">
        <v>512</v>
      </c>
      <c r="D520" s="29">
        <v>512</v>
      </c>
      <c r="E520" s="28">
        <v>0.5</v>
      </c>
      <c r="F520" s="45">
        <f t="shared" si="109"/>
        <v>0.1388888888888889</v>
      </c>
      <c r="G520" s="46">
        <f t="shared" si="115"/>
        <v>0.34722222222222221</v>
      </c>
      <c r="H520" s="46">
        <f t="shared" si="116"/>
        <v>1.25</v>
      </c>
      <c r="I520" s="46">
        <f>G520*'Input Data'!$B$7</f>
        <v>561.61458333333337</v>
      </c>
      <c r="J520" s="46">
        <f>IF(F520=0,0,'Input Data'!$B$11*'Input Data'!$B$7*9.81)</f>
        <v>103.13669925000001</v>
      </c>
      <c r="K520" s="46">
        <f>'Input Data'!$B$10*'Input Data'!$B$9*'Input Data'!$B$13*WLTC_class_3!F520^2</f>
        <v>1.4048785802469141E-2</v>
      </c>
      <c r="L520" s="46">
        <f t="shared" si="110"/>
        <v>664.76533136913588</v>
      </c>
      <c r="M520" s="46">
        <f t="shared" si="111"/>
        <v>92.328518245713326</v>
      </c>
      <c r="N520" s="46">
        <f t="shared" si="117"/>
        <v>0.33977951653930233</v>
      </c>
      <c r="O520" s="46">
        <f t="shared" si="118"/>
        <v>0.20076890216594775</v>
      </c>
      <c r="P520" s="46" t="str">
        <f t="shared" si="112"/>
        <v/>
      </c>
      <c r="Q520" s="46"/>
      <c r="R520" s="46">
        <f t="shared" si="113"/>
        <v>6.2238359671443803E-2</v>
      </c>
      <c r="S520" s="46">
        <f t="shared" si="114"/>
        <v>0.14053823151616343</v>
      </c>
      <c r="U520">
        <f t="shared" ref="U520:U583" si="119">IF(E520&lt;1,1,0)</f>
        <v>1</v>
      </c>
      <c r="V520" t="str">
        <f t="shared" ref="V520:V583" si="120">IF(U520=1,"",E520)</f>
        <v/>
      </c>
      <c r="W520">
        <f t="shared" ref="W520:W583" si="121">E520/3.6</f>
        <v>0.1388888888888889</v>
      </c>
    </row>
    <row r="521" spans="2:23" x14ac:dyDescent="0.3">
      <c r="B521" s="29" t="s">
        <v>47</v>
      </c>
      <c r="C521" s="29">
        <v>513</v>
      </c>
      <c r="D521" s="29">
        <v>513</v>
      </c>
      <c r="E521" s="28">
        <v>2.5</v>
      </c>
      <c r="F521" s="45">
        <f t="shared" ref="F521:F584" si="122">E521*1000/3600</f>
        <v>0.69444444444444442</v>
      </c>
      <c r="G521" s="46">
        <f t="shared" si="115"/>
        <v>0.8472222222222221</v>
      </c>
      <c r="H521" s="46">
        <f t="shared" si="116"/>
        <v>3.05</v>
      </c>
      <c r="I521" s="46">
        <f>G521*'Input Data'!$B$7</f>
        <v>1370.3395833333332</v>
      </c>
      <c r="J521" s="46">
        <f>IF(F521=0,0,'Input Data'!$B$11*'Input Data'!$B$7*9.81)</f>
        <v>103.13669925000001</v>
      </c>
      <c r="K521" s="46">
        <f>'Input Data'!$B$10*'Input Data'!$B$9*'Input Data'!$B$13*WLTC_class_3!F521^2</f>
        <v>0.35121964506172848</v>
      </c>
      <c r="L521" s="46">
        <f t="shared" ref="L521:L584" si="123">I521+J521+K521</f>
        <v>1473.8275022283949</v>
      </c>
      <c r="M521" s="46">
        <f t="shared" ref="M521:M584" si="124">L521*F521</f>
        <v>1023.4913209919408</v>
      </c>
      <c r="N521" s="46">
        <f t="shared" si="117"/>
        <v>0.34006381968402233</v>
      </c>
      <c r="O521" s="46">
        <f t="shared" si="118"/>
        <v>0.20076890216594775</v>
      </c>
      <c r="P521" s="46" t="str">
        <f t="shared" ref="P521:P584" si="125">IF(M521&lt;0,M521,"")</f>
        <v/>
      </c>
      <c r="Q521" s="46"/>
      <c r="R521" s="46">
        <f t="shared" ref="R521:R584" si="126">O521*0.31</f>
        <v>6.2238359671443803E-2</v>
      </c>
      <c r="S521" s="46">
        <f t="shared" ref="S521:S584" si="127">O521*0.7</f>
        <v>0.14053823151616343</v>
      </c>
      <c r="U521">
        <f t="shared" si="119"/>
        <v>0</v>
      </c>
      <c r="V521">
        <f t="shared" si="120"/>
        <v>2.5</v>
      </c>
      <c r="W521">
        <f t="shared" si="121"/>
        <v>0.69444444444444442</v>
      </c>
    </row>
    <row r="522" spans="2:23" x14ac:dyDescent="0.3">
      <c r="B522" s="29" t="s">
        <v>47</v>
      </c>
      <c r="C522" s="29">
        <v>514</v>
      </c>
      <c r="D522" s="29">
        <v>514</v>
      </c>
      <c r="E522" s="28">
        <v>6.6</v>
      </c>
      <c r="F522" s="45">
        <f t="shared" si="122"/>
        <v>1.8333333333333333</v>
      </c>
      <c r="G522" s="46">
        <f t="shared" ref="G522:G585" si="128">($E523-$E521)/2/3.6</f>
        <v>1.2916666666666667</v>
      </c>
      <c r="H522" s="46">
        <f t="shared" ref="H522:H585" si="129">($E523-$E521)/2</f>
        <v>4.6500000000000004</v>
      </c>
      <c r="I522" s="46">
        <f>G522*'Input Data'!$B$7</f>
        <v>2089.2062500000002</v>
      </c>
      <c r="J522" s="46">
        <f>IF(F522=0,0,'Input Data'!$B$11*'Input Data'!$B$7*9.81)</f>
        <v>103.13669925000001</v>
      </c>
      <c r="K522" s="46">
        <f>'Input Data'!$B$10*'Input Data'!$B$9*'Input Data'!$B$13*WLTC_class_3!F522^2</f>
        <v>2.4478604382222224</v>
      </c>
      <c r="L522" s="46">
        <f t="shared" si="123"/>
        <v>2194.7908096882225</v>
      </c>
      <c r="M522" s="46">
        <f t="shared" si="124"/>
        <v>4023.7831510950741</v>
      </c>
      <c r="N522" s="46">
        <f t="shared" ref="N522:N585" si="130">IF(M522&gt;0,M522/1000/3600+N521,N521)</f>
        <v>0.3411815372259932</v>
      </c>
      <c r="O522" s="46">
        <f t="shared" ref="O522:O585" si="131">IF(M522&lt;0,O521-M522/1000/3600,O521)</f>
        <v>0.20076890216594775</v>
      </c>
      <c r="P522" s="46" t="str">
        <f t="shared" si="125"/>
        <v/>
      </c>
      <c r="Q522" s="46"/>
      <c r="R522" s="46">
        <f t="shared" si="126"/>
        <v>6.2238359671443803E-2</v>
      </c>
      <c r="S522" s="46">
        <f t="shared" si="127"/>
        <v>0.14053823151616343</v>
      </c>
      <c r="U522">
        <f t="shared" si="119"/>
        <v>0</v>
      </c>
      <c r="V522">
        <f t="shared" si="120"/>
        <v>6.6</v>
      </c>
      <c r="W522">
        <f t="shared" si="121"/>
        <v>1.8333333333333333</v>
      </c>
    </row>
    <row r="523" spans="2:23" x14ac:dyDescent="0.3">
      <c r="B523" s="29" t="s">
        <v>47</v>
      </c>
      <c r="C523" s="29">
        <v>515</v>
      </c>
      <c r="D523" s="29">
        <v>515</v>
      </c>
      <c r="E523" s="28">
        <v>11.8</v>
      </c>
      <c r="F523" s="45">
        <f t="shared" si="122"/>
        <v>3.2777777777777777</v>
      </c>
      <c r="G523" s="46">
        <f t="shared" si="128"/>
        <v>1.4166666666666667</v>
      </c>
      <c r="H523" s="46">
        <f t="shared" si="129"/>
        <v>5.1000000000000005</v>
      </c>
      <c r="I523" s="46">
        <f>G523*'Input Data'!$B$7</f>
        <v>2291.3875000000003</v>
      </c>
      <c r="J523" s="46">
        <f>IF(F523=0,0,'Input Data'!$B$11*'Input Data'!$B$7*9.81)</f>
        <v>103.13669925000001</v>
      </c>
      <c r="K523" s="46">
        <f>'Input Data'!$B$10*'Input Data'!$B$9*'Input Data'!$B$13*WLTC_class_3!F523^2</f>
        <v>7.8246117405432107</v>
      </c>
      <c r="L523" s="46">
        <f t="shared" si="123"/>
        <v>2402.3488109905438</v>
      </c>
      <c r="M523" s="46">
        <f t="shared" si="124"/>
        <v>7874.3655471356715</v>
      </c>
      <c r="N523" s="46">
        <f t="shared" si="130"/>
        <v>0.34336886098908642</v>
      </c>
      <c r="O523" s="46">
        <f t="shared" si="131"/>
        <v>0.20076890216594775</v>
      </c>
      <c r="P523" s="46" t="str">
        <f t="shared" si="125"/>
        <v/>
      </c>
      <c r="Q523" s="46"/>
      <c r="R523" s="46">
        <f t="shared" si="126"/>
        <v>6.2238359671443803E-2</v>
      </c>
      <c r="S523" s="46">
        <f t="shared" si="127"/>
        <v>0.14053823151616343</v>
      </c>
      <c r="U523">
        <f t="shared" si="119"/>
        <v>0</v>
      </c>
      <c r="V523">
        <f t="shared" si="120"/>
        <v>11.8</v>
      </c>
      <c r="W523">
        <f t="shared" si="121"/>
        <v>3.2777777777777777</v>
      </c>
    </row>
    <row r="524" spans="2:23" x14ac:dyDescent="0.3">
      <c r="B524" s="29" t="s">
        <v>47</v>
      </c>
      <c r="C524" s="29">
        <v>516</v>
      </c>
      <c r="D524" s="29">
        <v>516</v>
      </c>
      <c r="E524" s="28">
        <v>16.8</v>
      </c>
      <c r="F524" s="45">
        <f t="shared" si="122"/>
        <v>4.666666666666667</v>
      </c>
      <c r="G524" s="46">
        <f t="shared" si="128"/>
        <v>1.2083333333333333</v>
      </c>
      <c r="H524" s="46">
        <f t="shared" si="129"/>
        <v>4.3499999999999996</v>
      </c>
      <c r="I524" s="46">
        <f>G524*'Input Data'!$B$7</f>
        <v>1954.41875</v>
      </c>
      <c r="J524" s="46">
        <f>IF(F524=0,0,'Input Data'!$B$11*'Input Data'!$B$7*9.81)</f>
        <v>103.13669925000001</v>
      </c>
      <c r="K524" s="46">
        <f>'Input Data'!$B$10*'Input Data'!$B$9*'Input Data'!$B$13*WLTC_class_3!F524^2</f>
        <v>15.860517219555563</v>
      </c>
      <c r="L524" s="46">
        <f t="shared" si="123"/>
        <v>2073.4159664695558</v>
      </c>
      <c r="M524" s="46">
        <f t="shared" si="124"/>
        <v>9675.9411768579284</v>
      </c>
      <c r="N524" s="46">
        <f t="shared" si="130"/>
        <v>0.3460566224271025</v>
      </c>
      <c r="O524" s="46">
        <f t="shared" si="131"/>
        <v>0.20076890216594775</v>
      </c>
      <c r="P524" s="46" t="str">
        <f t="shared" si="125"/>
        <v/>
      </c>
      <c r="Q524" s="46"/>
      <c r="R524" s="46">
        <f t="shared" si="126"/>
        <v>6.2238359671443803E-2</v>
      </c>
      <c r="S524" s="46">
        <f t="shared" si="127"/>
        <v>0.14053823151616343</v>
      </c>
      <c r="U524">
        <f t="shared" si="119"/>
        <v>0</v>
      </c>
      <c r="V524">
        <f t="shared" si="120"/>
        <v>16.8</v>
      </c>
      <c r="W524">
        <f t="shared" si="121"/>
        <v>4.666666666666667</v>
      </c>
    </row>
    <row r="525" spans="2:23" x14ac:dyDescent="0.3">
      <c r="B525" s="29" t="s">
        <v>47</v>
      </c>
      <c r="C525" s="29">
        <v>517</v>
      </c>
      <c r="D525" s="29">
        <v>517</v>
      </c>
      <c r="E525" s="28">
        <v>20.5</v>
      </c>
      <c r="F525" s="45">
        <f t="shared" si="122"/>
        <v>5.6944444444444446</v>
      </c>
      <c r="G525" s="46">
        <f t="shared" si="128"/>
        <v>0.70833333333333304</v>
      </c>
      <c r="H525" s="46">
        <f t="shared" si="129"/>
        <v>2.5499999999999989</v>
      </c>
      <c r="I525" s="46">
        <f>G525*'Input Data'!$B$7</f>
        <v>1145.6937499999995</v>
      </c>
      <c r="J525" s="46">
        <f>IF(F525=0,0,'Input Data'!$B$11*'Input Data'!$B$7*9.81)</f>
        <v>103.13669925000001</v>
      </c>
      <c r="K525" s="46">
        <f>'Input Data'!$B$10*'Input Data'!$B$9*'Input Data'!$B$13*WLTC_class_3!F525^2</f>
        <v>23.616008933950628</v>
      </c>
      <c r="L525" s="46">
        <f t="shared" si="123"/>
        <v>1272.44645818395</v>
      </c>
      <c r="M525" s="46">
        <f t="shared" si="124"/>
        <v>7245.8756646586044</v>
      </c>
      <c r="N525" s="46">
        <f t="shared" si="130"/>
        <v>0.34806936566728547</v>
      </c>
      <c r="O525" s="46">
        <f t="shared" si="131"/>
        <v>0.20076890216594775</v>
      </c>
      <c r="P525" s="46" t="str">
        <f t="shared" si="125"/>
        <v/>
      </c>
      <c r="Q525" s="46"/>
      <c r="R525" s="46">
        <f t="shared" si="126"/>
        <v>6.2238359671443803E-2</v>
      </c>
      <c r="S525" s="46">
        <f t="shared" si="127"/>
        <v>0.14053823151616343</v>
      </c>
      <c r="U525">
        <f t="shared" si="119"/>
        <v>0</v>
      </c>
      <c r="V525">
        <f t="shared" si="120"/>
        <v>20.5</v>
      </c>
      <c r="W525">
        <f t="shared" si="121"/>
        <v>5.6944444444444446</v>
      </c>
    </row>
    <row r="526" spans="2:23" x14ac:dyDescent="0.3">
      <c r="B526" s="29" t="s">
        <v>47</v>
      </c>
      <c r="C526" s="29">
        <v>518</v>
      </c>
      <c r="D526" s="29">
        <v>518</v>
      </c>
      <c r="E526" s="28">
        <v>21.9</v>
      </c>
      <c r="F526" s="45">
        <f t="shared" si="122"/>
        <v>6.083333333333333</v>
      </c>
      <c r="G526" s="46">
        <f t="shared" si="128"/>
        <v>0.19444444444444425</v>
      </c>
      <c r="H526" s="46">
        <f t="shared" si="129"/>
        <v>0.69999999999999929</v>
      </c>
      <c r="I526" s="46">
        <f>G526*'Input Data'!$B$7</f>
        <v>314.50416666666638</v>
      </c>
      <c r="J526" s="46">
        <f>IF(F526=0,0,'Input Data'!$B$11*'Input Data'!$B$7*9.81)</f>
        <v>103.13669925000001</v>
      </c>
      <c r="K526" s="46">
        <f>'Input Data'!$B$10*'Input Data'!$B$9*'Input Data'!$B$13*WLTC_class_3!F526^2</f>
        <v>26.951752634888894</v>
      </c>
      <c r="L526" s="46">
        <f t="shared" si="123"/>
        <v>444.59261855155529</v>
      </c>
      <c r="M526" s="46">
        <f t="shared" si="124"/>
        <v>2704.6050961886281</v>
      </c>
      <c r="N526" s="46">
        <f t="shared" si="130"/>
        <v>0.34882064486067121</v>
      </c>
      <c r="O526" s="46">
        <f t="shared" si="131"/>
        <v>0.20076890216594775</v>
      </c>
      <c r="P526" s="46" t="str">
        <f t="shared" si="125"/>
        <v/>
      </c>
      <c r="Q526" s="46"/>
      <c r="R526" s="46">
        <f t="shared" si="126"/>
        <v>6.2238359671443803E-2</v>
      </c>
      <c r="S526" s="46">
        <f t="shared" si="127"/>
        <v>0.14053823151616343</v>
      </c>
      <c r="U526">
        <f t="shared" si="119"/>
        <v>0</v>
      </c>
      <c r="V526">
        <f t="shared" si="120"/>
        <v>21.9</v>
      </c>
      <c r="W526">
        <f t="shared" si="121"/>
        <v>6.083333333333333</v>
      </c>
    </row>
    <row r="527" spans="2:23" x14ac:dyDescent="0.3">
      <c r="B527" s="29" t="s">
        <v>47</v>
      </c>
      <c r="C527" s="29">
        <v>519</v>
      </c>
      <c r="D527" s="29">
        <v>519</v>
      </c>
      <c r="E527" s="28">
        <v>21.9</v>
      </c>
      <c r="F527" s="45">
        <f t="shared" si="122"/>
        <v>6.083333333333333</v>
      </c>
      <c r="G527" s="46">
        <f t="shared" si="128"/>
        <v>-8.3333333333333037E-2</v>
      </c>
      <c r="H527" s="46">
        <f t="shared" si="129"/>
        <v>-0.29999999999999893</v>
      </c>
      <c r="I527" s="46">
        <f>G527*'Input Data'!$B$7</f>
        <v>-134.78749999999951</v>
      </c>
      <c r="J527" s="46">
        <f>IF(F527=0,0,'Input Data'!$B$11*'Input Data'!$B$7*9.81)</f>
        <v>103.13669925000001</v>
      </c>
      <c r="K527" s="46">
        <f>'Input Data'!$B$10*'Input Data'!$B$9*'Input Data'!$B$13*WLTC_class_3!F527^2</f>
        <v>26.951752634888894</v>
      </c>
      <c r="L527" s="46">
        <f t="shared" si="123"/>
        <v>-4.6990481151106103</v>
      </c>
      <c r="M527" s="46">
        <f t="shared" si="124"/>
        <v>-28.585876033589546</v>
      </c>
      <c r="N527" s="46">
        <f t="shared" si="130"/>
        <v>0.34882064486067121</v>
      </c>
      <c r="O527" s="46">
        <f t="shared" si="131"/>
        <v>0.20077684268706819</v>
      </c>
      <c r="P527" s="46">
        <f t="shared" si="125"/>
        <v>-28.585876033589546</v>
      </c>
      <c r="Q527" s="46">
        <f>-P527/1000/3600</f>
        <v>7.9405211204415413E-6</v>
      </c>
      <c r="R527" s="46">
        <f t="shared" si="126"/>
        <v>6.2240821232991142E-2</v>
      </c>
      <c r="S527" s="46">
        <f t="shared" si="127"/>
        <v>0.14054378988094773</v>
      </c>
      <c r="U527">
        <f t="shared" si="119"/>
        <v>0</v>
      </c>
      <c r="V527">
        <f t="shared" si="120"/>
        <v>21.9</v>
      </c>
      <c r="W527">
        <f t="shared" si="121"/>
        <v>6.083333333333333</v>
      </c>
    </row>
    <row r="528" spans="2:23" x14ac:dyDescent="0.3">
      <c r="B528" s="29" t="s">
        <v>47</v>
      </c>
      <c r="C528" s="29">
        <v>520</v>
      </c>
      <c r="D528" s="29">
        <v>520</v>
      </c>
      <c r="E528" s="28">
        <v>21.3</v>
      </c>
      <c r="F528" s="45">
        <f t="shared" si="122"/>
        <v>5.916666666666667</v>
      </c>
      <c r="G528" s="46">
        <f t="shared" si="128"/>
        <v>-0.22222222222222193</v>
      </c>
      <c r="H528" s="46">
        <f t="shared" si="129"/>
        <v>-0.79999999999999893</v>
      </c>
      <c r="I528" s="46">
        <f>G528*'Input Data'!$B$7</f>
        <v>-359.43333333333288</v>
      </c>
      <c r="J528" s="46">
        <f>IF(F528=0,0,'Input Data'!$B$11*'Input Data'!$B$7*9.81)</f>
        <v>103.13669925000001</v>
      </c>
      <c r="K528" s="46">
        <f>'Input Data'!$B$10*'Input Data'!$B$9*'Input Data'!$B$13*WLTC_class_3!F528^2</f>
        <v>25.495174522888899</v>
      </c>
      <c r="L528" s="46">
        <f t="shared" si="123"/>
        <v>-230.80145956044399</v>
      </c>
      <c r="M528" s="46">
        <f t="shared" si="124"/>
        <v>-1365.5753023992936</v>
      </c>
      <c r="N528" s="46">
        <f t="shared" si="130"/>
        <v>0.34882064486067121</v>
      </c>
      <c r="O528" s="46">
        <f t="shared" si="131"/>
        <v>0.20115616915995688</v>
      </c>
      <c r="P528" s="46">
        <f t="shared" si="125"/>
        <v>-1365.5753023992936</v>
      </c>
      <c r="Q528" s="46">
        <f>-P528/1000/3600+Q527</f>
        <v>3.8726699400913421E-4</v>
      </c>
      <c r="R528" s="46">
        <f t="shared" si="126"/>
        <v>6.2358412439586633E-2</v>
      </c>
      <c r="S528" s="46">
        <f t="shared" si="127"/>
        <v>0.14080931841196981</v>
      </c>
      <c r="U528">
        <f t="shared" si="119"/>
        <v>0</v>
      </c>
      <c r="V528">
        <f t="shared" si="120"/>
        <v>21.3</v>
      </c>
      <c r="W528">
        <f t="shared" si="121"/>
        <v>5.916666666666667</v>
      </c>
    </row>
    <row r="529" spans="2:23" x14ac:dyDescent="0.3">
      <c r="B529" s="29" t="s">
        <v>47</v>
      </c>
      <c r="C529" s="29">
        <v>521</v>
      </c>
      <c r="D529" s="29">
        <v>521</v>
      </c>
      <c r="E529" s="28">
        <v>20.3</v>
      </c>
      <c r="F529" s="45">
        <f t="shared" si="122"/>
        <v>5.6388888888888893</v>
      </c>
      <c r="G529" s="46">
        <f t="shared" si="128"/>
        <v>-0.29166666666666685</v>
      </c>
      <c r="H529" s="46">
        <f t="shared" si="129"/>
        <v>-1.0500000000000007</v>
      </c>
      <c r="I529" s="46">
        <f>G529*'Input Data'!$B$7</f>
        <v>-471.75625000000031</v>
      </c>
      <c r="J529" s="46">
        <f>IF(F529=0,0,'Input Data'!$B$11*'Input Data'!$B$7*9.81)</f>
        <v>103.13669925000001</v>
      </c>
      <c r="K529" s="46">
        <f>'Input Data'!$B$10*'Input Data'!$B$9*'Input Data'!$B$13*WLTC_class_3!F529^2</f>
        <v>23.157456565358032</v>
      </c>
      <c r="L529" s="46">
        <f t="shared" si="123"/>
        <v>-345.4620941846423</v>
      </c>
      <c r="M529" s="46">
        <f t="shared" si="124"/>
        <v>-1948.0223644300663</v>
      </c>
      <c r="N529" s="46">
        <f t="shared" si="130"/>
        <v>0.34882064486067121</v>
      </c>
      <c r="O529" s="46">
        <f t="shared" si="131"/>
        <v>0.20169728648340968</v>
      </c>
      <c r="P529" s="46">
        <f t="shared" si="125"/>
        <v>-1948.0223644300663</v>
      </c>
      <c r="Q529" s="46">
        <f t="shared" ref="Q529:Q537" si="132">-P529/1000/3600+Q528</f>
        <v>9.2838431746193042E-4</v>
      </c>
      <c r="R529" s="46">
        <f t="shared" si="126"/>
        <v>6.2526158809856999E-2</v>
      </c>
      <c r="S529" s="46">
        <f t="shared" si="127"/>
        <v>0.14118810053838676</v>
      </c>
      <c r="U529">
        <f t="shared" si="119"/>
        <v>0</v>
      </c>
      <c r="V529">
        <f t="shared" si="120"/>
        <v>20.3</v>
      </c>
      <c r="W529">
        <f t="shared" si="121"/>
        <v>5.6388888888888893</v>
      </c>
    </row>
    <row r="530" spans="2:23" x14ac:dyDescent="0.3">
      <c r="B530" s="29" t="s">
        <v>47</v>
      </c>
      <c r="C530" s="29">
        <v>522</v>
      </c>
      <c r="D530" s="29">
        <v>522</v>
      </c>
      <c r="E530" s="28">
        <v>19.2</v>
      </c>
      <c r="F530" s="45">
        <f t="shared" si="122"/>
        <v>5.333333333333333</v>
      </c>
      <c r="G530" s="46">
        <f t="shared" si="128"/>
        <v>-0.34722222222222221</v>
      </c>
      <c r="H530" s="46">
        <f t="shared" si="129"/>
        <v>-1.25</v>
      </c>
      <c r="I530" s="46">
        <f>G530*'Input Data'!$B$7</f>
        <v>-561.61458333333337</v>
      </c>
      <c r="J530" s="46">
        <f>IF(F530=0,0,'Input Data'!$B$11*'Input Data'!$B$7*9.81)</f>
        <v>103.13669925000001</v>
      </c>
      <c r="K530" s="46">
        <f>'Input Data'!$B$10*'Input Data'!$B$9*'Input Data'!$B$13*WLTC_class_3!F530^2</f>
        <v>20.715777592888891</v>
      </c>
      <c r="L530" s="46">
        <f t="shared" si="123"/>
        <v>-437.76210649044447</v>
      </c>
      <c r="M530" s="46">
        <f t="shared" si="124"/>
        <v>-2334.7312346157037</v>
      </c>
      <c r="N530" s="46">
        <f t="shared" si="130"/>
        <v>0.34882064486067121</v>
      </c>
      <c r="O530" s="46">
        <f t="shared" si="131"/>
        <v>0.20234582293746958</v>
      </c>
      <c r="P530" s="46">
        <f t="shared" si="125"/>
        <v>-2334.7312346157037</v>
      </c>
      <c r="Q530" s="46">
        <f t="shared" si="132"/>
        <v>1.576920771521848E-3</v>
      </c>
      <c r="R530" s="46">
        <f t="shared" si="126"/>
        <v>6.2727205110615566E-2</v>
      </c>
      <c r="S530" s="46">
        <f t="shared" si="127"/>
        <v>0.14164207605622869</v>
      </c>
      <c r="U530">
        <f t="shared" si="119"/>
        <v>0</v>
      </c>
      <c r="V530">
        <f t="shared" si="120"/>
        <v>19.2</v>
      </c>
      <c r="W530">
        <f t="shared" si="121"/>
        <v>5.333333333333333</v>
      </c>
    </row>
    <row r="531" spans="2:23" x14ac:dyDescent="0.3">
      <c r="B531" s="29" t="s">
        <v>47</v>
      </c>
      <c r="C531" s="29">
        <v>523</v>
      </c>
      <c r="D531" s="29">
        <v>523</v>
      </c>
      <c r="E531" s="28">
        <v>17.8</v>
      </c>
      <c r="F531" s="45">
        <f t="shared" si="122"/>
        <v>4.9444444444444446</v>
      </c>
      <c r="G531" s="46">
        <f t="shared" si="128"/>
        <v>-0.51388888888888873</v>
      </c>
      <c r="H531" s="46">
        <f t="shared" si="129"/>
        <v>-1.8499999999999996</v>
      </c>
      <c r="I531" s="46">
        <f>G531*'Input Data'!$B$7</f>
        <v>-831.18958333333308</v>
      </c>
      <c r="J531" s="46">
        <f>IF(F531=0,0,'Input Data'!$B$11*'Input Data'!$B$7*9.81)</f>
        <v>103.13669925000001</v>
      </c>
      <c r="K531" s="46">
        <f>'Input Data'!$B$10*'Input Data'!$B$9*'Input Data'!$B$13*WLTC_class_3!F531^2</f>
        <v>17.804869174617288</v>
      </c>
      <c r="L531" s="46">
        <f t="shared" si="123"/>
        <v>-710.24801490871585</v>
      </c>
      <c r="M531" s="46">
        <f t="shared" si="124"/>
        <v>-3511.781851493095</v>
      </c>
      <c r="N531" s="46">
        <f t="shared" si="130"/>
        <v>0.34882064486067121</v>
      </c>
      <c r="O531" s="46">
        <f t="shared" si="131"/>
        <v>0.20332131789621766</v>
      </c>
      <c r="P531" s="46">
        <f t="shared" si="125"/>
        <v>-3511.781851493095</v>
      </c>
      <c r="Q531" s="46">
        <f t="shared" si="132"/>
        <v>2.5524157302699302E-3</v>
      </c>
      <c r="R531" s="46">
        <f t="shared" si="126"/>
        <v>6.3029608547827479E-2</v>
      </c>
      <c r="S531" s="46">
        <f t="shared" si="127"/>
        <v>0.14232492252735235</v>
      </c>
      <c r="U531">
        <f t="shared" si="119"/>
        <v>0</v>
      </c>
      <c r="V531">
        <f t="shared" si="120"/>
        <v>17.8</v>
      </c>
      <c r="W531">
        <f t="shared" si="121"/>
        <v>4.9444444444444446</v>
      </c>
    </row>
    <row r="532" spans="2:23" x14ac:dyDescent="0.3">
      <c r="B532" s="29" t="s">
        <v>47</v>
      </c>
      <c r="C532" s="29">
        <v>524</v>
      </c>
      <c r="D532" s="29">
        <v>524</v>
      </c>
      <c r="E532" s="28">
        <v>15.5</v>
      </c>
      <c r="F532" s="45">
        <f t="shared" si="122"/>
        <v>4.3055555555555554</v>
      </c>
      <c r="G532" s="46">
        <f t="shared" si="128"/>
        <v>-0.81944444444444442</v>
      </c>
      <c r="H532" s="46">
        <f t="shared" si="129"/>
        <v>-2.95</v>
      </c>
      <c r="I532" s="46">
        <f>G532*'Input Data'!$B$7</f>
        <v>-1325.4104166666666</v>
      </c>
      <c r="J532" s="46">
        <f>IF(F532=0,0,'Input Data'!$B$11*'Input Data'!$B$7*9.81)</f>
        <v>103.13669925000001</v>
      </c>
      <c r="K532" s="46">
        <f>'Input Data'!$B$10*'Input Data'!$B$9*'Input Data'!$B$13*WLTC_class_3!F532^2</f>
        <v>13.500883156172842</v>
      </c>
      <c r="L532" s="46">
        <f t="shared" si="123"/>
        <v>-1208.7728342604937</v>
      </c>
      <c r="M532" s="46">
        <f t="shared" si="124"/>
        <v>-5204.4385919549031</v>
      </c>
      <c r="N532" s="46">
        <f t="shared" si="130"/>
        <v>0.34882064486067121</v>
      </c>
      <c r="O532" s="46">
        <f t="shared" si="131"/>
        <v>0.20476699528287179</v>
      </c>
      <c r="P532" s="46">
        <f t="shared" si="125"/>
        <v>-5204.4385919549031</v>
      </c>
      <c r="Q532" s="46">
        <f t="shared" si="132"/>
        <v>3.9980931169240706E-3</v>
      </c>
      <c r="R532" s="46">
        <f t="shared" si="126"/>
        <v>6.3477768537690257E-2</v>
      </c>
      <c r="S532" s="46">
        <f t="shared" si="127"/>
        <v>0.14333689669801025</v>
      </c>
      <c r="U532">
        <f t="shared" si="119"/>
        <v>0</v>
      </c>
      <c r="V532">
        <f t="shared" si="120"/>
        <v>15.5</v>
      </c>
      <c r="W532">
        <f t="shared" si="121"/>
        <v>4.3055555555555554</v>
      </c>
    </row>
    <row r="533" spans="2:23" x14ac:dyDescent="0.3">
      <c r="B533" s="29" t="s">
        <v>47</v>
      </c>
      <c r="C533" s="29">
        <v>525</v>
      </c>
      <c r="D533" s="29">
        <v>525</v>
      </c>
      <c r="E533" s="28">
        <v>11.9</v>
      </c>
      <c r="F533" s="45">
        <f t="shared" si="122"/>
        <v>3.3055555555555554</v>
      </c>
      <c r="G533" s="46">
        <f t="shared" si="128"/>
        <v>-1.0972222222222223</v>
      </c>
      <c r="H533" s="46">
        <f t="shared" si="129"/>
        <v>-3.95</v>
      </c>
      <c r="I533" s="46">
        <f>G533*'Input Data'!$B$7</f>
        <v>-1774.7020833333336</v>
      </c>
      <c r="J533" s="46">
        <f>IF(F533=0,0,'Input Data'!$B$11*'Input Data'!$B$7*9.81)</f>
        <v>103.13669925000001</v>
      </c>
      <c r="K533" s="46">
        <f>'Input Data'!$B$10*'Input Data'!$B$9*'Input Data'!$B$13*WLTC_class_3!F533^2</f>
        <v>7.9577942299506175</v>
      </c>
      <c r="L533" s="46">
        <f t="shared" si="123"/>
        <v>-1663.6075898533829</v>
      </c>
      <c r="M533" s="46">
        <f t="shared" si="124"/>
        <v>-5499.1473109042381</v>
      </c>
      <c r="N533" s="46">
        <f t="shared" si="130"/>
        <v>0.34882064486067121</v>
      </c>
      <c r="O533" s="46">
        <f t="shared" si="131"/>
        <v>0.20629453620256741</v>
      </c>
      <c r="P533" s="46">
        <f t="shared" si="125"/>
        <v>-5499.1473109042381</v>
      </c>
      <c r="Q533" s="46">
        <f t="shared" si="132"/>
        <v>5.5256340366196923E-3</v>
      </c>
      <c r="R533" s="46">
        <f t="shared" si="126"/>
        <v>6.3951306222795892E-2</v>
      </c>
      <c r="S533" s="46">
        <f t="shared" si="127"/>
        <v>0.14440617534179717</v>
      </c>
      <c r="U533">
        <f t="shared" si="119"/>
        <v>0</v>
      </c>
      <c r="V533">
        <f t="shared" si="120"/>
        <v>11.9</v>
      </c>
      <c r="W533">
        <f t="shared" si="121"/>
        <v>3.3055555555555554</v>
      </c>
    </row>
    <row r="534" spans="2:23" x14ac:dyDescent="0.3">
      <c r="B534" s="29" t="s">
        <v>47</v>
      </c>
      <c r="C534" s="29">
        <v>526</v>
      </c>
      <c r="D534" s="29">
        <v>526</v>
      </c>
      <c r="E534" s="28">
        <v>7.6</v>
      </c>
      <c r="F534" s="45">
        <f t="shared" si="122"/>
        <v>2.1111111111111112</v>
      </c>
      <c r="G534" s="46">
        <f t="shared" si="128"/>
        <v>-1.0972222222222223</v>
      </c>
      <c r="H534" s="46">
        <f t="shared" si="129"/>
        <v>-3.95</v>
      </c>
      <c r="I534" s="46">
        <f>G534*'Input Data'!$B$7</f>
        <v>-1774.7020833333336</v>
      </c>
      <c r="J534" s="46">
        <f>IF(F534=0,0,'Input Data'!$B$11*'Input Data'!$B$7*9.81)</f>
        <v>103.13669925000001</v>
      </c>
      <c r="K534" s="46">
        <f>'Input Data'!$B$10*'Input Data'!$B$9*'Input Data'!$B$13*WLTC_class_3!F534^2</f>
        <v>3.2458314718024699</v>
      </c>
      <c r="L534" s="46">
        <f t="shared" si="123"/>
        <v>-1668.3195526115312</v>
      </c>
      <c r="M534" s="46">
        <f t="shared" si="124"/>
        <v>-3522.0079444021217</v>
      </c>
      <c r="N534" s="46">
        <f t="shared" si="130"/>
        <v>0.34882064486067121</v>
      </c>
      <c r="O534" s="46">
        <f t="shared" si="131"/>
        <v>0.20727287174267911</v>
      </c>
      <c r="P534" s="46">
        <f t="shared" si="125"/>
        <v>-3522.0079444021217</v>
      </c>
      <c r="Q534" s="46">
        <f t="shared" si="132"/>
        <v>6.5039695767313927E-3</v>
      </c>
      <c r="R534" s="46">
        <f t="shared" si="126"/>
        <v>6.425459024023053E-2</v>
      </c>
      <c r="S534" s="46">
        <f t="shared" si="127"/>
        <v>0.14509101021987536</v>
      </c>
      <c r="U534">
        <f t="shared" si="119"/>
        <v>0</v>
      </c>
      <c r="V534">
        <f t="shared" si="120"/>
        <v>7.6</v>
      </c>
      <c r="W534">
        <f t="shared" si="121"/>
        <v>2.1111111111111112</v>
      </c>
    </row>
    <row r="535" spans="2:23" x14ac:dyDescent="0.3">
      <c r="B535" s="29" t="s">
        <v>47</v>
      </c>
      <c r="C535" s="29">
        <v>527</v>
      </c>
      <c r="D535" s="29">
        <v>527</v>
      </c>
      <c r="E535" s="28">
        <v>4</v>
      </c>
      <c r="F535" s="45">
        <f t="shared" si="122"/>
        <v>1.1111111111111112</v>
      </c>
      <c r="G535" s="46">
        <f t="shared" si="128"/>
        <v>-0.77777777777777768</v>
      </c>
      <c r="H535" s="46">
        <f t="shared" si="129"/>
        <v>-2.8</v>
      </c>
      <c r="I535" s="46">
        <f>G535*'Input Data'!$B$7</f>
        <v>-1258.0166666666667</v>
      </c>
      <c r="J535" s="46">
        <f>IF(F535=0,0,'Input Data'!$B$11*'Input Data'!$B$7*9.81)</f>
        <v>103.13669925000001</v>
      </c>
      <c r="K535" s="46">
        <f>'Input Data'!$B$10*'Input Data'!$B$9*'Input Data'!$B$13*WLTC_class_3!F535^2</f>
        <v>0.89912229135802502</v>
      </c>
      <c r="L535" s="46">
        <f t="shared" si="123"/>
        <v>-1153.9808451253086</v>
      </c>
      <c r="M535" s="46">
        <f t="shared" si="124"/>
        <v>-1282.2009390281207</v>
      </c>
      <c r="N535" s="46">
        <f t="shared" si="130"/>
        <v>0.34882064486067121</v>
      </c>
      <c r="O535" s="46">
        <f t="shared" si="131"/>
        <v>0.20762903867018692</v>
      </c>
      <c r="P535" s="46">
        <f t="shared" si="125"/>
        <v>-1282.2009390281207</v>
      </c>
      <c r="Q535" s="46">
        <f t="shared" si="132"/>
        <v>6.8601365042392044E-3</v>
      </c>
      <c r="R535" s="46">
        <f t="shared" si="126"/>
        <v>6.436500198775795E-2</v>
      </c>
      <c r="S535" s="46">
        <f t="shared" si="127"/>
        <v>0.14534032706913083</v>
      </c>
      <c r="U535">
        <f t="shared" si="119"/>
        <v>0</v>
      </c>
      <c r="V535">
        <f t="shared" si="120"/>
        <v>4</v>
      </c>
      <c r="W535">
        <f t="shared" si="121"/>
        <v>1.1111111111111112</v>
      </c>
    </row>
    <row r="536" spans="2:23" x14ac:dyDescent="0.3">
      <c r="B536" s="29" t="s">
        <v>47</v>
      </c>
      <c r="C536" s="29">
        <v>528</v>
      </c>
      <c r="D536" s="29">
        <v>528</v>
      </c>
      <c r="E536" s="28">
        <v>2</v>
      </c>
      <c r="F536" s="45">
        <f t="shared" si="122"/>
        <v>0.55555555555555558</v>
      </c>
      <c r="G536" s="46">
        <f t="shared" si="128"/>
        <v>-0.41666666666666663</v>
      </c>
      <c r="H536" s="46">
        <f t="shared" si="129"/>
        <v>-1.5</v>
      </c>
      <c r="I536" s="46">
        <f>G536*'Input Data'!$B$7</f>
        <v>-673.9375</v>
      </c>
      <c r="J536" s="46">
        <f>IF(F536=0,0,'Input Data'!$B$11*'Input Data'!$B$7*9.81)</f>
        <v>103.13669925000001</v>
      </c>
      <c r="K536" s="46">
        <f>'Input Data'!$B$10*'Input Data'!$B$9*'Input Data'!$B$13*WLTC_class_3!F536^2</f>
        <v>0.22478057283950625</v>
      </c>
      <c r="L536" s="46">
        <f t="shared" si="123"/>
        <v>-570.57602017716056</v>
      </c>
      <c r="M536" s="46">
        <f t="shared" si="124"/>
        <v>-316.9866778762003</v>
      </c>
      <c r="N536" s="46">
        <f t="shared" si="130"/>
        <v>0.34882064486067121</v>
      </c>
      <c r="O536" s="46">
        <f t="shared" si="131"/>
        <v>0.20771709052515253</v>
      </c>
      <c r="P536" s="46">
        <f t="shared" si="125"/>
        <v>-316.9866778762003</v>
      </c>
      <c r="Q536" s="46">
        <f t="shared" si="132"/>
        <v>6.9481883592048153E-3</v>
      </c>
      <c r="R536" s="46">
        <f t="shared" si="126"/>
        <v>6.4392298062797282E-2</v>
      </c>
      <c r="S536" s="46">
        <f t="shared" si="127"/>
        <v>0.14540196336760675</v>
      </c>
      <c r="U536">
        <f t="shared" si="119"/>
        <v>0</v>
      </c>
      <c r="V536">
        <f t="shared" si="120"/>
        <v>2</v>
      </c>
      <c r="W536">
        <f t="shared" si="121"/>
        <v>0.55555555555555558</v>
      </c>
    </row>
    <row r="537" spans="2:23" x14ac:dyDescent="0.3">
      <c r="B537" s="29" t="s">
        <v>47</v>
      </c>
      <c r="C537" s="29">
        <v>529</v>
      </c>
      <c r="D537" s="29">
        <v>529</v>
      </c>
      <c r="E537" s="28">
        <v>1</v>
      </c>
      <c r="F537" s="45">
        <f t="shared" si="122"/>
        <v>0.27777777777777779</v>
      </c>
      <c r="G537" s="46">
        <f t="shared" si="128"/>
        <v>-0.27777777777777779</v>
      </c>
      <c r="H537" s="46">
        <f t="shared" si="129"/>
        <v>-1</v>
      </c>
      <c r="I537" s="46">
        <f>G537*'Input Data'!$B$7</f>
        <v>-449.29166666666669</v>
      </c>
      <c r="J537" s="46">
        <f>IF(F537=0,0,'Input Data'!$B$11*'Input Data'!$B$7*9.81)</f>
        <v>103.13669925000001</v>
      </c>
      <c r="K537" s="46">
        <f>'Input Data'!$B$10*'Input Data'!$B$9*'Input Data'!$B$13*WLTC_class_3!F537^2</f>
        <v>5.6195143209876564E-2</v>
      </c>
      <c r="L537" s="46">
        <f t="shared" si="123"/>
        <v>-346.0987722734568</v>
      </c>
      <c r="M537" s="46">
        <f t="shared" si="124"/>
        <v>-96.138547853738004</v>
      </c>
      <c r="N537" s="46">
        <f t="shared" si="130"/>
        <v>0.34882064486067121</v>
      </c>
      <c r="O537" s="46">
        <f t="shared" si="131"/>
        <v>0.20774379567733411</v>
      </c>
      <c r="P537" s="46">
        <f t="shared" si="125"/>
        <v>-96.138547853738004</v>
      </c>
      <c r="Q537" s="46">
        <f t="shared" si="132"/>
        <v>6.9748935113864092E-3</v>
      </c>
      <c r="R537" s="46">
        <f t="shared" si="126"/>
        <v>6.4400576659973577E-2</v>
      </c>
      <c r="S537" s="46">
        <f t="shared" si="127"/>
        <v>0.14542065697413387</v>
      </c>
      <c r="U537">
        <f t="shared" si="119"/>
        <v>0</v>
      </c>
      <c r="V537">
        <f t="shared" si="120"/>
        <v>1</v>
      </c>
      <c r="W537">
        <f t="shared" si="121"/>
        <v>0.27777777777777779</v>
      </c>
    </row>
    <row r="538" spans="2:23" x14ac:dyDescent="0.3">
      <c r="B538" s="29" t="s">
        <v>47</v>
      </c>
      <c r="C538" s="29">
        <v>530</v>
      </c>
      <c r="D538" s="29">
        <v>530</v>
      </c>
      <c r="E538" s="28">
        <v>0</v>
      </c>
      <c r="F538" s="45">
        <f t="shared" si="122"/>
        <v>0</v>
      </c>
      <c r="G538" s="46">
        <f t="shared" si="128"/>
        <v>-0.1388888888888889</v>
      </c>
      <c r="H538" s="46">
        <f t="shared" si="129"/>
        <v>-0.5</v>
      </c>
      <c r="I538" s="46">
        <f>G538*'Input Data'!$B$7</f>
        <v>-224.64583333333334</v>
      </c>
      <c r="J538" s="46">
        <f>IF(F538=0,0,'Input Data'!$B$11*'Input Data'!$B$7*9.81)</f>
        <v>0</v>
      </c>
      <c r="K538" s="46">
        <f>'Input Data'!$B$10*'Input Data'!$B$9*'Input Data'!$B$13*WLTC_class_3!F538^2</f>
        <v>0</v>
      </c>
      <c r="L538" s="46">
        <f t="shared" si="123"/>
        <v>-224.64583333333334</v>
      </c>
      <c r="M538" s="46">
        <f t="shared" si="124"/>
        <v>0</v>
      </c>
      <c r="N538" s="46">
        <f t="shared" si="130"/>
        <v>0.34882064486067121</v>
      </c>
      <c r="O538" s="46">
        <f t="shared" si="131"/>
        <v>0.20774379567733411</v>
      </c>
      <c r="P538" s="46" t="str">
        <f t="shared" si="125"/>
        <v/>
      </c>
      <c r="Q538" s="46"/>
      <c r="R538" s="46">
        <f t="shared" si="126"/>
        <v>6.4400576659973577E-2</v>
      </c>
      <c r="S538" s="46">
        <f t="shared" si="127"/>
        <v>0.14542065697413387</v>
      </c>
      <c r="U538">
        <f t="shared" si="119"/>
        <v>1</v>
      </c>
      <c r="V538" t="str">
        <f t="shared" si="120"/>
        <v/>
      </c>
      <c r="W538">
        <f t="shared" si="121"/>
        <v>0</v>
      </c>
    </row>
    <row r="539" spans="2:23" x14ac:dyDescent="0.3">
      <c r="B539" s="29" t="s">
        <v>47</v>
      </c>
      <c r="C539" s="29">
        <v>531</v>
      </c>
      <c r="D539" s="29">
        <v>531</v>
      </c>
      <c r="E539" s="28">
        <v>0</v>
      </c>
      <c r="F539" s="45">
        <f t="shared" si="122"/>
        <v>0</v>
      </c>
      <c r="G539" s="46">
        <f t="shared" si="128"/>
        <v>0</v>
      </c>
      <c r="H539" s="46">
        <f t="shared" si="129"/>
        <v>0</v>
      </c>
      <c r="I539" s="46">
        <f>G539*'Input Data'!$B$7</f>
        <v>0</v>
      </c>
      <c r="J539" s="46">
        <f>IF(F539=0,0,'Input Data'!$B$11*'Input Data'!$B$7*9.81)</f>
        <v>0</v>
      </c>
      <c r="K539" s="46">
        <f>'Input Data'!$B$10*'Input Data'!$B$9*'Input Data'!$B$13*WLTC_class_3!F539^2</f>
        <v>0</v>
      </c>
      <c r="L539" s="46">
        <f t="shared" si="123"/>
        <v>0</v>
      </c>
      <c r="M539" s="46">
        <f t="shared" si="124"/>
        <v>0</v>
      </c>
      <c r="N539" s="46">
        <f t="shared" si="130"/>
        <v>0.34882064486067121</v>
      </c>
      <c r="O539" s="46">
        <f t="shared" si="131"/>
        <v>0.20774379567733411</v>
      </c>
      <c r="P539" s="46" t="str">
        <f t="shared" si="125"/>
        <v/>
      </c>
      <c r="Q539" s="46"/>
      <c r="R539" s="46">
        <f t="shared" si="126"/>
        <v>6.4400576659973577E-2</v>
      </c>
      <c r="S539" s="46">
        <f t="shared" si="127"/>
        <v>0.14542065697413387</v>
      </c>
      <c r="U539">
        <f t="shared" si="119"/>
        <v>1</v>
      </c>
      <c r="V539" t="str">
        <f t="shared" si="120"/>
        <v/>
      </c>
      <c r="W539">
        <f t="shared" si="121"/>
        <v>0</v>
      </c>
    </row>
    <row r="540" spans="2:23" x14ac:dyDescent="0.3">
      <c r="B540" s="29" t="s">
        <v>47</v>
      </c>
      <c r="C540" s="29">
        <v>532</v>
      </c>
      <c r="D540" s="29">
        <v>532</v>
      </c>
      <c r="E540" s="28">
        <v>0</v>
      </c>
      <c r="F540" s="45">
        <f t="shared" si="122"/>
        <v>0</v>
      </c>
      <c r="G540" s="46">
        <f t="shared" si="128"/>
        <v>2.777777777777778E-2</v>
      </c>
      <c r="H540" s="46">
        <f t="shared" si="129"/>
        <v>0.1</v>
      </c>
      <c r="I540" s="46">
        <f>G540*'Input Data'!$B$7</f>
        <v>44.929166666666674</v>
      </c>
      <c r="J540" s="46">
        <f>IF(F540=0,0,'Input Data'!$B$11*'Input Data'!$B$7*9.81)</f>
        <v>0</v>
      </c>
      <c r="K540" s="46">
        <f>'Input Data'!$B$10*'Input Data'!$B$9*'Input Data'!$B$13*WLTC_class_3!F540^2</f>
        <v>0</v>
      </c>
      <c r="L540" s="46">
        <f t="shared" si="123"/>
        <v>44.929166666666674</v>
      </c>
      <c r="M540" s="46">
        <f t="shared" si="124"/>
        <v>0</v>
      </c>
      <c r="N540" s="46">
        <f t="shared" si="130"/>
        <v>0.34882064486067121</v>
      </c>
      <c r="O540" s="46">
        <f t="shared" si="131"/>
        <v>0.20774379567733411</v>
      </c>
      <c r="P540" s="46" t="str">
        <f t="shared" si="125"/>
        <v/>
      </c>
      <c r="Q540" s="46"/>
      <c r="R540" s="46">
        <f t="shared" si="126"/>
        <v>6.4400576659973577E-2</v>
      </c>
      <c r="S540" s="46">
        <f t="shared" si="127"/>
        <v>0.14542065697413387</v>
      </c>
      <c r="U540">
        <f t="shared" si="119"/>
        <v>1</v>
      </c>
      <c r="V540" t="str">
        <f t="shared" si="120"/>
        <v/>
      </c>
      <c r="W540">
        <f t="shared" si="121"/>
        <v>0</v>
      </c>
    </row>
    <row r="541" spans="2:23" x14ac:dyDescent="0.3">
      <c r="B541" s="29" t="s">
        <v>47</v>
      </c>
      <c r="C541" s="29">
        <v>533</v>
      </c>
      <c r="D541" s="29">
        <v>533</v>
      </c>
      <c r="E541" s="28">
        <v>0.2</v>
      </c>
      <c r="F541" s="45">
        <f t="shared" si="122"/>
        <v>5.5555555555555552E-2</v>
      </c>
      <c r="G541" s="46">
        <f t="shared" si="128"/>
        <v>0.16666666666666666</v>
      </c>
      <c r="H541" s="46">
        <f t="shared" si="129"/>
        <v>0.6</v>
      </c>
      <c r="I541" s="46">
        <f>G541*'Input Data'!$B$7</f>
        <v>269.57499999999999</v>
      </c>
      <c r="J541" s="46">
        <f>IF(F541=0,0,'Input Data'!$B$11*'Input Data'!$B$7*9.81)</f>
        <v>103.13669925000001</v>
      </c>
      <c r="K541" s="46">
        <f>'Input Data'!$B$10*'Input Data'!$B$9*'Input Data'!$B$13*WLTC_class_3!F541^2</f>
        <v>2.247805728395062E-3</v>
      </c>
      <c r="L541" s="46">
        <f t="shared" si="123"/>
        <v>372.7139470557284</v>
      </c>
      <c r="M541" s="46">
        <f t="shared" si="124"/>
        <v>20.70633039198491</v>
      </c>
      <c r="N541" s="46">
        <f t="shared" si="130"/>
        <v>0.34882639661911341</v>
      </c>
      <c r="O541" s="46">
        <f t="shared" si="131"/>
        <v>0.20774379567733411</v>
      </c>
      <c r="P541" s="46" t="str">
        <f t="shared" si="125"/>
        <v/>
      </c>
      <c r="Q541" s="46"/>
      <c r="R541" s="46">
        <f t="shared" si="126"/>
        <v>6.4400576659973577E-2</v>
      </c>
      <c r="S541" s="46">
        <f t="shared" si="127"/>
        <v>0.14542065697413387</v>
      </c>
      <c r="U541">
        <f t="shared" si="119"/>
        <v>1</v>
      </c>
      <c r="V541" t="str">
        <f t="shared" si="120"/>
        <v/>
      </c>
      <c r="W541">
        <f t="shared" si="121"/>
        <v>5.5555555555555559E-2</v>
      </c>
    </row>
    <row r="542" spans="2:23" x14ac:dyDescent="0.3">
      <c r="B542" s="29" t="s">
        <v>47</v>
      </c>
      <c r="C542" s="29">
        <v>534</v>
      </c>
      <c r="D542" s="29">
        <v>534</v>
      </c>
      <c r="E542" s="28">
        <v>1.2</v>
      </c>
      <c r="F542" s="45">
        <f t="shared" si="122"/>
        <v>0.33333333333333331</v>
      </c>
      <c r="G542" s="46">
        <f t="shared" si="128"/>
        <v>0.41666666666666663</v>
      </c>
      <c r="H542" s="46">
        <f t="shared" si="129"/>
        <v>1.5</v>
      </c>
      <c r="I542" s="46">
        <f>G542*'Input Data'!$B$7</f>
        <v>673.9375</v>
      </c>
      <c r="J542" s="46">
        <f>IF(F542=0,0,'Input Data'!$B$11*'Input Data'!$B$7*9.81)</f>
        <v>103.13669925000001</v>
      </c>
      <c r="K542" s="46">
        <f>'Input Data'!$B$10*'Input Data'!$B$9*'Input Data'!$B$13*WLTC_class_3!F542^2</f>
        <v>8.092100622222223E-2</v>
      </c>
      <c r="L542" s="46">
        <f t="shared" si="123"/>
        <v>777.15512025622218</v>
      </c>
      <c r="M542" s="46">
        <f t="shared" si="124"/>
        <v>259.05170675207404</v>
      </c>
      <c r="N542" s="46">
        <f t="shared" si="130"/>
        <v>0.34889835542654452</v>
      </c>
      <c r="O542" s="46">
        <f t="shared" si="131"/>
        <v>0.20774379567733411</v>
      </c>
      <c r="P542" s="46" t="str">
        <f t="shared" si="125"/>
        <v/>
      </c>
      <c r="Q542" s="46"/>
      <c r="R542" s="46">
        <f t="shared" si="126"/>
        <v>6.4400576659973577E-2</v>
      </c>
      <c r="S542" s="46">
        <f t="shared" si="127"/>
        <v>0.14542065697413387</v>
      </c>
      <c r="U542">
        <f t="shared" si="119"/>
        <v>0</v>
      </c>
      <c r="V542">
        <f t="shared" si="120"/>
        <v>1.2</v>
      </c>
      <c r="W542">
        <f t="shared" si="121"/>
        <v>0.33333333333333331</v>
      </c>
    </row>
    <row r="543" spans="2:23" x14ac:dyDescent="0.3">
      <c r="B543" s="29" t="s">
        <v>47</v>
      </c>
      <c r="C543" s="29">
        <v>535</v>
      </c>
      <c r="D543" s="29">
        <v>535</v>
      </c>
      <c r="E543" s="28">
        <v>3.2</v>
      </c>
      <c r="F543" s="45">
        <f t="shared" si="122"/>
        <v>0.88888888888888884</v>
      </c>
      <c r="G543" s="46">
        <f t="shared" si="128"/>
        <v>0.55555555555555558</v>
      </c>
      <c r="H543" s="46">
        <f t="shared" si="129"/>
        <v>2</v>
      </c>
      <c r="I543" s="46">
        <f>G543*'Input Data'!$B$7</f>
        <v>898.58333333333337</v>
      </c>
      <c r="J543" s="46">
        <f>IF(F543=0,0,'Input Data'!$B$11*'Input Data'!$B$7*9.81)</f>
        <v>103.13669925000001</v>
      </c>
      <c r="K543" s="46">
        <f>'Input Data'!$B$10*'Input Data'!$B$9*'Input Data'!$B$13*WLTC_class_3!F543^2</f>
        <v>0.57543826646913587</v>
      </c>
      <c r="L543" s="46">
        <f t="shared" si="123"/>
        <v>1002.2954708498025</v>
      </c>
      <c r="M543" s="46">
        <f t="shared" si="124"/>
        <v>890.92930742204669</v>
      </c>
      <c r="N543" s="46">
        <f t="shared" si="130"/>
        <v>0.34914583578971731</v>
      </c>
      <c r="O543" s="46">
        <f t="shared" si="131"/>
        <v>0.20774379567733411</v>
      </c>
      <c r="P543" s="46" t="str">
        <f t="shared" si="125"/>
        <v/>
      </c>
      <c r="Q543" s="46"/>
      <c r="R543" s="46">
        <f t="shared" si="126"/>
        <v>6.4400576659973577E-2</v>
      </c>
      <c r="S543" s="46">
        <f t="shared" si="127"/>
        <v>0.14542065697413387</v>
      </c>
      <c r="U543">
        <f t="shared" si="119"/>
        <v>0</v>
      </c>
      <c r="V543">
        <f t="shared" si="120"/>
        <v>3.2</v>
      </c>
      <c r="W543">
        <f t="shared" si="121"/>
        <v>0.88888888888888895</v>
      </c>
    </row>
    <row r="544" spans="2:23" x14ac:dyDescent="0.3">
      <c r="B544" s="29" t="s">
        <v>47</v>
      </c>
      <c r="C544" s="29">
        <v>536</v>
      </c>
      <c r="D544" s="29">
        <v>536</v>
      </c>
      <c r="E544" s="28">
        <v>5.2</v>
      </c>
      <c r="F544" s="45">
        <f t="shared" si="122"/>
        <v>1.4444444444444444</v>
      </c>
      <c r="G544" s="46">
        <f t="shared" si="128"/>
        <v>0.69444444444444431</v>
      </c>
      <c r="H544" s="46">
        <f t="shared" si="129"/>
        <v>2.4999999999999996</v>
      </c>
      <c r="I544" s="46">
        <f>G544*'Input Data'!$B$7</f>
        <v>1123.2291666666665</v>
      </c>
      <c r="J544" s="46">
        <f>IF(F544=0,0,'Input Data'!$B$11*'Input Data'!$B$7*9.81)</f>
        <v>103.13669925000001</v>
      </c>
      <c r="K544" s="46">
        <f>'Input Data'!$B$10*'Input Data'!$B$9*'Input Data'!$B$13*WLTC_class_3!F544^2</f>
        <v>1.5195166723950619</v>
      </c>
      <c r="L544" s="46">
        <f t="shared" si="123"/>
        <v>1227.8853825890615</v>
      </c>
      <c r="M544" s="46">
        <f t="shared" si="124"/>
        <v>1773.612219295311</v>
      </c>
      <c r="N544" s="46">
        <f t="shared" si="130"/>
        <v>0.34963850585063266</v>
      </c>
      <c r="O544" s="46">
        <f t="shared" si="131"/>
        <v>0.20774379567733411</v>
      </c>
      <c r="P544" s="46" t="str">
        <f t="shared" si="125"/>
        <v/>
      </c>
      <c r="Q544" s="46"/>
      <c r="R544" s="46">
        <f t="shared" si="126"/>
        <v>6.4400576659973577E-2</v>
      </c>
      <c r="S544" s="46">
        <f t="shared" si="127"/>
        <v>0.14542065697413387</v>
      </c>
      <c r="U544">
        <f t="shared" si="119"/>
        <v>0</v>
      </c>
      <c r="V544">
        <f t="shared" si="120"/>
        <v>5.2</v>
      </c>
      <c r="W544">
        <f t="shared" si="121"/>
        <v>1.4444444444444444</v>
      </c>
    </row>
    <row r="545" spans="2:23" x14ac:dyDescent="0.3">
      <c r="B545" s="29" t="s">
        <v>47</v>
      </c>
      <c r="C545" s="29">
        <v>537</v>
      </c>
      <c r="D545" s="29">
        <v>537</v>
      </c>
      <c r="E545" s="28">
        <v>8.1999999999999993</v>
      </c>
      <c r="F545" s="45">
        <f t="shared" si="122"/>
        <v>2.2777777777777777</v>
      </c>
      <c r="G545" s="46">
        <f t="shared" si="128"/>
        <v>1.0833333333333333</v>
      </c>
      <c r="H545" s="46">
        <f t="shared" si="129"/>
        <v>3.9</v>
      </c>
      <c r="I545" s="46">
        <f>G545*'Input Data'!$B$7</f>
        <v>1752.2375</v>
      </c>
      <c r="J545" s="46">
        <f>IF(F545=0,0,'Input Data'!$B$11*'Input Data'!$B$7*9.81)</f>
        <v>103.13669925000001</v>
      </c>
      <c r="K545" s="46">
        <f>'Input Data'!$B$10*'Input Data'!$B$9*'Input Data'!$B$13*WLTC_class_3!F545^2</f>
        <v>3.7785614294320995</v>
      </c>
      <c r="L545" s="46">
        <f t="shared" si="123"/>
        <v>1859.152760679432</v>
      </c>
      <c r="M545" s="46">
        <f t="shared" si="124"/>
        <v>4234.7368437698169</v>
      </c>
      <c r="N545" s="46">
        <f t="shared" si="130"/>
        <v>0.35081482164056871</v>
      </c>
      <c r="O545" s="46">
        <f t="shared" si="131"/>
        <v>0.20774379567733411</v>
      </c>
      <c r="P545" s="46" t="str">
        <f t="shared" si="125"/>
        <v/>
      </c>
      <c r="Q545" s="46"/>
      <c r="R545" s="46">
        <f t="shared" si="126"/>
        <v>6.4400576659973577E-2</v>
      </c>
      <c r="S545" s="46">
        <f t="shared" si="127"/>
        <v>0.14542065697413387</v>
      </c>
      <c r="U545">
        <f t="shared" si="119"/>
        <v>0</v>
      </c>
      <c r="V545">
        <f t="shared" si="120"/>
        <v>8.1999999999999993</v>
      </c>
      <c r="W545">
        <f t="shared" si="121"/>
        <v>2.2777777777777777</v>
      </c>
    </row>
    <row r="546" spans="2:23" x14ac:dyDescent="0.3">
      <c r="B546" s="29" t="s">
        <v>47</v>
      </c>
      <c r="C546" s="29">
        <v>538</v>
      </c>
      <c r="D546" s="29">
        <v>538</v>
      </c>
      <c r="E546" s="28">
        <v>13</v>
      </c>
      <c r="F546" s="45">
        <f t="shared" si="122"/>
        <v>3.6111111111111112</v>
      </c>
      <c r="G546" s="46">
        <f t="shared" si="128"/>
        <v>1.4722222222222223</v>
      </c>
      <c r="H546" s="46">
        <f t="shared" si="129"/>
        <v>5.3000000000000007</v>
      </c>
      <c r="I546" s="46">
        <f>G546*'Input Data'!$B$7</f>
        <v>2381.2458333333334</v>
      </c>
      <c r="J546" s="46">
        <f>IF(F546=0,0,'Input Data'!$B$11*'Input Data'!$B$7*9.81)</f>
        <v>103.13669925000001</v>
      </c>
      <c r="K546" s="46">
        <f>'Input Data'!$B$10*'Input Data'!$B$9*'Input Data'!$B$13*WLTC_class_3!F546^2</f>
        <v>9.496979202469138</v>
      </c>
      <c r="L546" s="46">
        <f t="shared" si="123"/>
        <v>2493.8795117858026</v>
      </c>
      <c r="M546" s="46">
        <f t="shared" si="124"/>
        <v>9005.676014782066</v>
      </c>
      <c r="N546" s="46">
        <f t="shared" si="130"/>
        <v>0.35331639831134148</v>
      </c>
      <c r="O546" s="46">
        <f t="shared" si="131"/>
        <v>0.20774379567733411</v>
      </c>
      <c r="P546" s="46" t="str">
        <f t="shared" si="125"/>
        <v/>
      </c>
      <c r="Q546" s="46"/>
      <c r="R546" s="46">
        <f t="shared" si="126"/>
        <v>6.4400576659973577E-2</v>
      </c>
      <c r="S546" s="46">
        <f t="shared" si="127"/>
        <v>0.14542065697413387</v>
      </c>
      <c r="U546">
        <f t="shared" si="119"/>
        <v>0</v>
      </c>
      <c r="V546">
        <f t="shared" si="120"/>
        <v>13</v>
      </c>
      <c r="W546">
        <f t="shared" si="121"/>
        <v>3.6111111111111112</v>
      </c>
    </row>
    <row r="547" spans="2:23" x14ac:dyDescent="0.3">
      <c r="B547" s="29" t="s">
        <v>47</v>
      </c>
      <c r="C547" s="29">
        <v>539</v>
      </c>
      <c r="D547" s="29">
        <v>539</v>
      </c>
      <c r="E547" s="28">
        <v>18.8</v>
      </c>
      <c r="F547" s="45">
        <f t="shared" si="122"/>
        <v>5.2222222222222223</v>
      </c>
      <c r="G547" s="46">
        <f t="shared" si="128"/>
        <v>1.4027777777777779</v>
      </c>
      <c r="H547" s="46">
        <f t="shared" si="129"/>
        <v>5.0500000000000007</v>
      </c>
      <c r="I547" s="46">
        <f>G547*'Input Data'!$B$7</f>
        <v>2268.9229166666669</v>
      </c>
      <c r="J547" s="46">
        <f>IF(F547=0,0,'Input Data'!$B$11*'Input Data'!$B$7*9.81)</f>
        <v>103.13669925000001</v>
      </c>
      <c r="K547" s="46">
        <f>'Input Data'!$B$10*'Input Data'!$B$9*'Input Data'!$B$13*WLTC_class_3!F547^2</f>
        <v>19.861611416098768</v>
      </c>
      <c r="L547" s="46">
        <f t="shared" si="123"/>
        <v>2391.9212273327657</v>
      </c>
      <c r="M547" s="46">
        <f t="shared" si="124"/>
        <v>12491.144187182221</v>
      </c>
      <c r="N547" s="46">
        <f t="shared" si="130"/>
        <v>0.35678616058555879</v>
      </c>
      <c r="O547" s="46">
        <f t="shared" si="131"/>
        <v>0.20774379567733411</v>
      </c>
      <c r="P547" s="46" t="str">
        <f t="shared" si="125"/>
        <v/>
      </c>
      <c r="Q547" s="46"/>
      <c r="R547" s="46">
        <f t="shared" si="126"/>
        <v>6.4400576659973577E-2</v>
      </c>
      <c r="S547" s="46">
        <f t="shared" si="127"/>
        <v>0.14542065697413387</v>
      </c>
      <c r="U547">
        <f t="shared" si="119"/>
        <v>0</v>
      </c>
      <c r="V547">
        <f t="shared" si="120"/>
        <v>18.8</v>
      </c>
      <c r="W547">
        <f t="shared" si="121"/>
        <v>5.2222222222222223</v>
      </c>
    </row>
    <row r="548" spans="2:23" x14ac:dyDescent="0.3">
      <c r="B548" s="29" t="s">
        <v>47</v>
      </c>
      <c r="C548" s="29">
        <v>540</v>
      </c>
      <c r="D548" s="29">
        <v>540</v>
      </c>
      <c r="E548" s="28">
        <v>23.1</v>
      </c>
      <c r="F548" s="45">
        <f t="shared" si="122"/>
        <v>6.416666666666667</v>
      </c>
      <c r="G548" s="46">
        <f t="shared" si="128"/>
        <v>0.79166666666666652</v>
      </c>
      <c r="H548" s="46">
        <f t="shared" si="129"/>
        <v>2.8499999999999996</v>
      </c>
      <c r="I548" s="46">
        <f>G548*'Input Data'!$B$7</f>
        <v>1280.4812499999998</v>
      </c>
      <c r="J548" s="46">
        <f>IF(F548=0,0,'Input Data'!$B$11*'Input Data'!$B$7*9.81)</f>
        <v>103.13669925000001</v>
      </c>
      <c r="K548" s="46">
        <f>'Input Data'!$B$10*'Input Data'!$B$9*'Input Data'!$B$13*WLTC_class_3!F548^2</f>
        <v>29.986290368222232</v>
      </c>
      <c r="L548" s="46">
        <f t="shared" si="123"/>
        <v>1413.604239618222</v>
      </c>
      <c r="M548" s="46">
        <f t="shared" si="124"/>
        <v>9070.6272042169239</v>
      </c>
      <c r="N548" s="46">
        <f t="shared" si="130"/>
        <v>0.3593057792533968</v>
      </c>
      <c r="O548" s="46">
        <f t="shared" si="131"/>
        <v>0.20774379567733411</v>
      </c>
      <c r="P548" s="46" t="str">
        <f t="shared" si="125"/>
        <v/>
      </c>
      <c r="Q548" s="46"/>
      <c r="R548" s="46">
        <f t="shared" si="126"/>
        <v>6.4400576659973577E-2</v>
      </c>
      <c r="S548" s="46">
        <f t="shared" si="127"/>
        <v>0.14542065697413387</v>
      </c>
      <c r="U548">
        <f t="shared" si="119"/>
        <v>0</v>
      </c>
      <c r="V548">
        <f t="shared" si="120"/>
        <v>23.1</v>
      </c>
      <c r="W548">
        <f t="shared" si="121"/>
        <v>6.416666666666667</v>
      </c>
    </row>
    <row r="549" spans="2:23" x14ac:dyDescent="0.3">
      <c r="B549" s="29" t="s">
        <v>47</v>
      </c>
      <c r="C549" s="29">
        <v>541</v>
      </c>
      <c r="D549" s="29">
        <v>541</v>
      </c>
      <c r="E549" s="28">
        <v>24.5</v>
      </c>
      <c r="F549" s="45">
        <f t="shared" si="122"/>
        <v>6.8055555555555554</v>
      </c>
      <c r="G549" s="46">
        <f t="shared" si="128"/>
        <v>0.19444444444444425</v>
      </c>
      <c r="H549" s="46">
        <f t="shared" si="129"/>
        <v>0.69999999999999929</v>
      </c>
      <c r="I549" s="46">
        <f>G549*'Input Data'!$B$7</f>
        <v>314.50416666666638</v>
      </c>
      <c r="J549" s="46">
        <f>IF(F549=0,0,'Input Data'!$B$11*'Input Data'!$B$7*9.81)</f>
        <v>103.13669925000001</v>
      </c>
      <c r="K549" s="46">
        <f>'Input Data'!$B$10*'Input Data'!$B$9*'Input Data'!$B$13*WLTC_class_3!F549^2</f>
        <v>33.731134711728401</v>
      </c>
      <c r="L549" s="46">
        <f t="shared" si="123"/>
        <v>451.37200062839474</v>
      </c>
      <c r="M549" s="46">
        <f t="shared" si="124"/>
        <v>3071.8372264987975</v>
      </c>
      <c r="N549" s="46">
        <f t="shared" si="130"/>
        <v>0.3601590673718687</v>
      </c>
      <c r="O549" s="46">
        <f t="shared" si="131"/>
        <v>0.20774379567733411</v>
      </c>
      <c r="P549" s="46" t="str">
        <f t="shared" si="125"/>
        <v/>
      </c>
      <c r="Q549" s="46"/>
      <c r="R549" s="46">
        <f t="shared" si="126"/>
        <v>6.4400576659973577E-2</v>
      </c>
      <c r="S549" s="46">
        <f t="shared" si="127"/>
        <v>0.14542065697413387</v>
      </c>
      <c r="U549">
        <f t="shared" si="119"/>
        <v>0</v>
      </c>
      <c r="V549">
        <f t="shared" si="120"/>
        <v>24.5</v>
      </c>
      <c r="W549">
        <f t="shared" si="121"/>
        <v>6.8055555555555554</v>
      </c>
    </row>
    <row r="550" spans="2:23" x14ac:dyDescent="0.3">
      <c r="B550" s="29" t="s">
        <v>47</v>
      </c>
      <c r="C550" s="29">
        <v>542</v>
      </c>
      <c r="D550" s="29">
        <v>542</v>
      </c>
      <c r="E550" s="28">
        <v>24.5</v>
      </c>
      <c r="F550" s="45">
        <f t="shared" si="122"/>
        <v>6.8055555555555554</v>
      </c>
      <c r="G550" s="46">
        <f t="shared" si="128"/>
        <v>-2.7777777777777679E-2</v>
      </c>
      <c r="H550" s="46">
        <f t="shared" si="129"/>
        <v>-9.9999999999999645E-2</v>
      </c>
      <c r="I550" s="46">
        <f>G550*'Input Data'!$B$7</f>
        <v>-44.929166666666511</v>
      </c>
      <c r="J550" s="46">
        <f>IF(F550=0,0,'Input Data'!$B$11*'Input Data'!$B$7*9.81)</f>
        <v>103.13669925000001</v>
      </c>
      <c r="K550" s="46">
        <f>'Input Data'!$B$10*'Input Data'!$B$9*'Input Data'!$B$13*WLTC_class_3!F550^2</f>
        <v>33.731134711728401</v>
      </c>
      <c r="L550" s="46">
        <f t="shared" si="123"/>
        <v>91.93866729506189</v>
      </c>
      <c r="M550" s="46">
        <f t="shared" si="124"/>
        <v>625.69370798028228</v>
      </c>
      <c r="N550" s="46">
        <f t="shared" si="130"/>
        <v>0.36033287117964102</v>
      </c>
      <c r="O550" s="46">
        <f t="shared" si="131"/>
        <v>0.20774379567733411</v>
      </c>
      <c r="P550" s="46" t="str">
        <f t="shared" si="125"/>
        <v/>
      </c>
      <c r="Q550" s="46"/>
      <c r="R550" s="46">
        <f t="shared" si="126"/>
        <v>6.4400576659973577E-2</v>
      </c>
      <c r="S550" s="46">
        <f t="shared" si="127"/>
        <v>0.14542065697413387</v>
      </c>
      <c r="U550">
        <f t="shared" si="119"/>
        <v>0</v>
      </c>
      <c r="V550">
        <f t="shared" si="120"/>
        <v>24.5</v>
      </c>
      <c r="W550">
        <f t="shared" si="121"/>
        <v>6.8055555555555554</v>
      </c>
    </row>
    <row r="551" spans="2:23" x14ac:dyDescent="0.3">
      <c r="B551" s="29" t="s">
        <v>47</v>
      </c>
      <c r="C551" s="29">
        <v>543</v>
      </c>
      <c r="D551" s="29">
        <v>543</v>
      </c>
      <c r="E551" s="28">
        <v>24.3</v>
      </c>
      <c r="F551" s="45">
        <f t="shared" si="122"/>
        <v>6.75</v>
      </c>
      <c r="G551" s="46">
        <f t="shared" si="128"/>
        <v>-0.12499999999999981</v>
      </c>
      <c r="H551" s="46">
        <f t="shared" si="129"/>
        <v>-0.44999999999999929</v>
      </c>
      <c r="I551" s="46">
        <f>G551*'Input Data'!$B$7</f>
        <v>-202.18124999999969</v>
      </c>
      <c r="J551" s="46">
        <f>IF(F551=0,0,'Input Data'!$B$11*'Input Data'!$B$7*9.81)</f>
        <v>103.13669925000001</v>
      </c>
      <c r="K551" s="46">
        <f>'Input Data'!$B$10*'Input Data'!$B$9*'Input Data'!$B$13*WLTC_class_3!F551^2</f>
        <v>33.182670114000004</v>
      </c>
      <c r="L551" s="46">
        <f t="shared" si="123"/>
        <v>-65.861880635999682</v>
      </c>
      <c r="M551" s="46">
        <f t="shared" si="124"/>
        <v>-444.56769429299788</v>
      </c>
      <c r="N551" s="46">
        <f t="shared" si="130"/>
        <v>0.36033287117964102</v>
      </c>
      <c r="O551" s="46">
        <f t="shared" si="131"/>
        <v>0.20786728670352661</v>
      </c>
      <c r="P551" s="46">
        <f t="shared" si="125"/>
        <v>-444.56769429299788</v>
      </c>
      <c r="Q551" s="46">
        <f>-P551/1000/3600</f>
        <v>1.2349102619249941E-4</v>
      </c>
      <c r="R551" s="46">
        <f t="shared" si="126"/>
        <v>6.4438858878093253E-2</v>
      </c>
      <c r="S551" s="46">
        <f t="shared" si="127"/>
        <v>0.14550710069246861</v>
      </c>
      <c r="U551">
        <f t="shared" si="119"/>
        <v>0</v>
      </c>
      <c r="V551">
        <f t="shared" si="120"/>
        <v>24.3</v>
      </c>
      <c r="W551">
        <f t="shared" si="121"/>
        <v>6.75</v>
      </c>
    </row>
    <row r="552" spans="2:23" x14ac:dyDescent="0.3">
      <c r="B552" s="29" t="s">
        <v>47</v>
      </c>
      <c r="C552" s="29">
        <v>544</v>
      </c>
      <c r="D552" s="29">
        <v>544</v>
      </c>
      <c r="E552" s="28">
        <v>23.6</v>
      </c>
      <c r="F552" s="45">
        <f t="shared" si="122"/>
        <v>6.5555555555555554</v>
      </c>
      <c r="G552" s="46">
        <f t="shared" si="128"/>
        <v>-0.27777777777777779</v>
      </c>
      <c r="H552" s="46">
        <f t="shared" si="129"/>
        <v>-1</v>
      </c>
      <c r="I552" s="46">
        <f>G552*'Input Data'!$B$7</f>
        <v>-449.29166666666669</v>
      </c>
      <c r="J552" s="46">
        <f>IF(F552=0,0,'Input Data'!$B$11*'Input Data'!$B$7*9.81)</f>
        <v>103.13669925000001</v>
      </c>
      <c r="K552" s="46">
        <f>'Input Data'!$B$10*'Input Data'!$B$9*'Input Data'!$B$13*WLTC_class_3!F552^2</f>
        <v>31.298446962172843</v>
      </c>
      <c r="L552" s="46">
        <f t="shared" si="123"/>
        <v>-314.85652045449388</v>
      </c>
      <c r="M552" s="46">
        <f t="shared" si="124"/>
        <v>-2064.0594118683489</v>
      </c>
      <c r="N552" s="46">
        <f t="shared" si="130"/>
        <v>0.36033287117964102</v>
      </c>
      <c r="O552" s="46">
        <f t="shared" si="131"/>
        <v>0.20844063654015671</v>
      </c>
      <c r="P552" s="46">
        <f t="shared" si="125"/>
        <v>-2064.0594118683489</v>
      </c>
      <c r="Q552" s="46">
        <f>-P552/1000/3600+Q551</f>
        <v>6.9684086282259636E-4</v>
      </c>
      <c r="R552" s="46">
        <f t="shared" si="126"/>
        <v>6.461659732744858E-2</v>
      </c>
      <c r="S552" s="46">
        <f t="shared" si="127"/>
        <v>0.1459084455781097</v>
      </c>
      <c r="U552">
        <f t="shared" si="119"/>
        <v>0</v>
      </c>
      <c r="V552">
        <f t="shared" si="120"/>
        <v>23.6</v>
      </c>
      <c r="W552">
        <f t="shared" si="121"/>
        <v>6.5555555555555554</v>
      </c>
    </row>
    <row r="553" spans="2:23" x14ac:dyDescent="0.3">
      <c r="B553" s="29" t="s">
        <v>47</v>
      </c>
      <c r="C553" s="29">
        <v>545</v>
      </c>
      <c r="D553" s="29">
        <v>545</v>
      </c>
      <c r="E553" s="28">
        <v>22.3</v>
      </c>
      <c r="F553" s="45">
        <f t="shared" si="122"/>
        <v>6.1944444444444446</v>
      </c>
      <c r="G553" s="46">
        <f t="shared" si="128"/>
        <v>-0.4861111111111111</v>
      </c>
      <c r="H553" s="46">
        <f t="shared" si="129"/>
        <v>-1.75</v>
      </c>
      <c r="I553" s="46">
        <f>G553*'Input Data'!$B$7</f>
        <v>-786.26041666666663</v>
      </c>
      <c r="J553" s="46">
        <f>IF(F553=0,0,'Input Data'!$B$11*'Input Data'!$B$7*9.81)</f>
        <v>103.13669925000001</v>
      </c>
      <c r="K553" s="46">
        <f>'Input Data'!$B$10*'Input Data'!$B$9*'Input Data'!$B$13*WLTC_class_3!F553^2</f>
        <v>27.945282766839515</v>
      </c>
      <c r="L553" s="46">
        <f t="shared" si="123"/>
        <v>-655.17843464982707</v>
      </c>
      <c r="M553" s="46">
        <f t="shared" si="124"/>
        <v>-4058.4664146364289</v>
      </c>
      <c r="N553" s="46">
        <f t="shared" si="130"/>
        <v>0.36033287117964102</v>
      </c>
      <c r="O553" s="46">
        <f t="shared" si="131"/>
        <v>0.20956798832200016</v>
      </c>
      <c r="P553" s="46">
        <f t="shared" si="125"/>
        <v>-4058.4664146364289</v>
      </c>
      <c r="Q553" s="46">
        <f t="shared" ref="Q553:Q562" si="133">-P553/1000/3600+Q552</f>
        <v>1.8241926446660489E-3</v>
      </c>
      <c r="R553" s="46">
        <f t="shared" si="126"/>
        <v>6.4966076379820048E-2</v>
      </c>
      <c r="S553" s="46">
        <f t="shared" si="127"/>
        <v>0.1466975918254001</v>
      </c>
      <c r="U553">
        <f t="shared" si="119"/>
        <v>0</v>
      </c>
      <c r="V553">
        <f t="shared" si="120"/>
        <v>22.3</v>
      </c>
      <c r="W553">
        <f t="shared" si="121"/>
        <v>6.1944444444444446</v>
      </c>
    </row>
    <row r="554" spans="2:23" x14ac:dyDescent="0.3">
      <c r="B554" s="29" t="s">
        <v>47</v>
      </c>
      <c r="C554" s="29">
        <v>546</v>
      </c>
      <c r="D554" s="29">
        <v>546</v>
      </c>
      <c r="E554" s="28">
        <v>20.100000000000001</v>
      </c>
      <c r="F554" s="45">
        <f t="shared" si="122"/>
        <v>5.583333333333333</v>
      </c>
      <c r="G554" s="46">
        <f t="shared" si="128"/>
        <v>-0.5277777777777779</v>
      </c>
      <c r="H554" s="46">
        <f t="shared" si="129"/>
        <v>-1.9000000000000004</v>
      </c>
      <c r="I554" s="46">
        <f>G554*'Input Data'!$B$7</f>
        <v>-853.65416666666692</v>
      </c>
      <c r="J554" s="46">
        <f>IF(F554=0,0,'Input Data'!$B$11*'Input Data'!$B$7*9.81)</f>
        <v>103.13669925000001</v>
      </c>
      <c r="K554" s="46">
        <f>'Input Data'!$B$10*'Input Data'!$B$9*'Input Data'!$B$13*WLTC_class_3!F554^2</f>
        <v>22.703399808222223</v>
      </c>
      <c r="L554" s="46">
        <f t="shared" si="123"/>
        <v>-727.8140676084447</v>
      </c>
      <c r="M554" s="46">
        <f t="shared" si="124"/>
        <v>-4063.6285441471496</v>
      </c>
      <c r="N554" s="46">
        <f t="shared" si="130"/>
        <v>0.36033287117964102</v>
      </c>
      <c r="O554" s="46">
        <f t="shared" si="131"/>
        <v>0.21069677402870771</v>
      </c>
      <c r="P554" s="46">
        <f t="shared" si="125"/>
        <v>-4063.6285441471496</v>
      </c>
      <c r="Q554" s="46">
        <f t="shared" si="133"/>
        <v>2.9529783513735901E-3</v>
      </c>
      <c r="R554" s="46">
        <f t="shared" si="126"/>
        <v>6.5315999948899389E-2</v>
      </c>
      <c r="S554" s="46">
        <f t="shared" si="127"/>
        <v>0.14748774182009539</v>
      </c>
      <c r="U554">
        <f t="shared" si="119"/>
        <v>0</v>
      </c>
      <c r="V554">
        <f t="shared" si="120"/>
        <v>20.100000000000001</v>
      </c>
      <c r="W554">
        <f t="shared" si="121"/>
        <v>5.5833333333333339</v>
      </c>
    </row>
    <row r="555" spans="2:23" x14ac:dyDescent="0.3">
      <c r="B555" s="29" t="s">
        <v>47</v>
      </c>
      <c r="C555" s="29">
        <v>547</v>
      </c>
      <c r="D555" s="29">
        <v>547</v>
      </c>
      <c r="E555" s="28">
        <v>18.5</v>
      </c>
      <c r="F555" s="45">
        <f t="shared" si="122"/>
        <v>5.1388888888888893</v>
      </c>
      <c r="G555" s="46">
        <f t="shared" si="128"/>
        <v>-0.40277777777777807</v>
      </c>
      <c r="H555" s="46">
        <f t="shared" si="129"/>
        <v>-1.4500000000000011</v>
      </c>
      <c r="I555" s="46">
        <f>G555*'Input Data'!$B$7</f>
        <v>-651.47291666666717</v>
      </c>
      <c r="J555" s="46">
        <f>IF(F555=0,0,'Input Data'!$B$11*'Input Data'!$B$7*9.81)</f>
        <v>103.13669925000001</v>
      </c>
      <c r="K555" s="46">
        <f>'Input Data'!$B$10*'Input Data'!$B$9*'Input Data'!$B$13*WLTC_class_3!F555^2</f>
        <v>19.232787763580255</v>
      </c>
      <c r="L555" s="46">
        <f t="shared" si="123"/>
        <v>-529.10342965308689</v>
      </c>
      <c r="M555" s="46">
        <f t="shared" si="124"/>
        <v>-2719.0037357172523</v>
      </c>
      <c r="N555" s="46">
        <f t="shared" si="130"/>
        <v>0.36033287117964102</v>
      </c>
      <c r="O555" s="46">
        <f t="shared" si="131"/>
        <v>0.21145205284418472</v>
      </c>
      <c r="P555" s="46">
        <f t="shared" si="125"/>
        <v>-2719.0037357172523</v>
      </c>
      <c r="Q555" s="46">
        <f t="shared" si="133"/>
        <v>3.7082571668506049E-3</v>
      </c>
      <c r="R555" s="46">
        <f t="shared" si="126"/>
        <v>6.5550136381697266E-2</v>
      </c>
      <c r="S555" s="46">
        <f t="shared" si="127"/>
        <v>0.14801643699092928</v>
      </c>
      <c r="U555">
        <f t="shared" si="119"/>
        <v>0</v>
      </c>
      <c r="V555">
        <f t="shared" si="120"/>
        <v>18.5</v>
      </c>
      <c r="W555">
        <f t="shared" si="121"/>
        <v>5.1388888888888884</v>
      </c>
    </row>
    <row r="556" spans="2:23" x14ac:dyDescent="0.3">
      <c r="B556" s="29" t="s">
        <v>47</v>
      </c>
      <c r="C556" s="29">
        <v>548</v>
      </c>
      <c r="D556" s="29">
        <v>548</v>
      </c>
      <c r="E556" s="28">
        <v>17.2</v>
      </c>
      <c r="F556" s="45">
        <f t="shared" si="122"/>
        <v>4.7777777777777777</v>
      </c>
      <c r="G556" s="46">
        <f t="shared" si="128"/>
        <v>-0.30555555555555547</v>
      </c>
      <c r="H556" s="46">
        <f t="shared" si="129"/>
        <v>-1.0999999999999996</v>
      </c>
      <c r="I556" s="46">
        <f>G556*'Input Data'!$B$7</f>
        <v>-494.22083333333319</v>
      </c>
      <c r="J556" s="46">
        <f>IF(F556=0,0,'Input Data'!$B$11*'Input Data'!$B$7*9.81)</f>
        <v>103.13669925000001</v>
      </c>
      <c r="K556" s="46">
        <f>'Input Data'!$B$10*'Input Data'!$B$9*'Input Data'!$B$13*WLTC_class_3!F556^2</f>
        <v>16.624771167209879</v>
      </c>
      <c r="L556" s="46">
        <f t="shared" si="123"/>
        <v>-374.45936291612333</v>
      </c>
      <c r="M556" s="46">
        <f t="shared" si="124"/>
        <v>-1789.083622821478</v>
      </c>
      <c r="N556" s="46">
        <f t="shared" si="130"/>
        <v>0.36033287117964102</v>
      </c>
      <c r="O556" s="46">
        <f t="shared" si="131"/>
        <v>0.21194902051719069</v>
      </c>
      <c r="P556" s="46">
        <f t="shared" si="125"/>
        <v>-1789.083622821478</v>
      </c>
      <c r="Q556" s="46">
        <f t="shared" si="133"/>
        <v>4.205224839856571E-3</v>
      </c>
      <c r="R556" s="46">
        <f t="shared" si="126"/>
        <v>6.570419636032912E-2</v>
      </c>
      <c r="S556" s="46">
        <f t="shared" si="127"/>
        <v>0.14836431436203348</v>
      </c>
      <c r="U556">
        <f t="shared" si="119"/>
        <v>0</v>
      </c>
      <c r="V556">
        <f t="shared" si="120"/>
        <v>17.2</v>
      </c>
      <c r="W556">
        <f t="shared" si="121"/>
        <v>4.7777777777777777</v>
      </c>
    </row>
    <row r="557" spans="2:23" x14ac:dyDescent="0.3">
      <c r="B557" s="29" t="s">
        <v>47</v>
      </c>
      <c r="C557" s="29">
        <v>549</v>
      </c>
      <c r="D557" s="29">
        <v>549</v>
      </c>
      <c r="E557" s="28">
        <v>16.3</v>
      </c>
      <c r="F557" s="45">
        <f t="shared" si="122"/>
        <v>4.5277777777777777</v>
      </c>
      <c r="G557" s="46">
        <f t="shared" si="128"/>
        <v>-0.24999999999999983</v>
      </c>
      <c r="H557" s="46">
        <f t="shared" si="129"/>
        <v>-0.89999999999999947</v>
      </c>
      <c r="I557" s="46">
        <f>G557*'Input Data'!$B$7</f>
        <v>-404.36249999999973</v>
      </c>
      <c r="J557" s="46">
        <f>IF(F557=0,0,'Input Data'!$B$11*'Input Data'!$B$7*9.81)</f>
        <v>103.13669925000001</v>
      </c>
      <c r="K557" s="46">
        <f>'Input Data'!$B$10*'Input Data'!$B$9*'Input Data'!$B$13*WLTC_class_3!F557^2</f>
        <v>14.930487599432102</v>
      </c>
      <c r="L557" s="46">
        <f t="shared" si="123"/>
        <v>-286.29531315056761</v>
      </c>
      <c r="M557" s="46">
        <f t="shared" si="124"/>
        <v>-1296.28155676507</v>
      </c>
      <c r="N557" s="46">
        <f t="shared" si="130"/>
        <v>0.36033287117964102</v>
      </c>
      <c r="O557" s="46">
        <f t="shared" si="131"/>
        <v>0.21230909872740322</v>
      </c>
      <c r="P557" s="46">
        <f t="shared" si="125"/>
        <v>-1296.28155676507</v>
      </c>
      <c r="Q557" s="46">
        <f t="shared" si="133"/>
        <v>4.565303050069091E-3</v>
      </c>
      <c r="R557" s="46">
        <f t="shared" si="126"/>
        <v>6.5815820605494998E-2</v>
      </c>
      <c r="S557" s="46">
        <f t="shared" si="127"/>
        <v>0.14861636910918224</v>
      </c>
      <c r="U557">
        <f t="shared" si="119"/>
        <v>0</v>
      </c>
      <c r="V557">
        <f t="shared" si="120"/>
        <v>16.3</v>
      </c>
      <c r="W557">
        <f t="shared" si="121"/>
        <v>4.5277777777777777</v>
      </c>
    </row>
    <row r="558" spans="2:23" x14ac:dyDescent="0.3">
      <c r="B558" s="29" t="s">
        <v>47</v>
      </c>
      <c r="C558" s="29">
        <v>550</v>
      </c>
      <c r="D558" s="29">
        <v>550</v>
      </c>
      <c r="E558" s="28">
        <v>15.4</v>
      </c>
      <c r="F558" s="45">
        <f t="shared" si="122"/>
        <v>4.2777777777777777</v>
      </c>
      <c r="G558" s="46">
        <f t="shared" si="128"/>
        <v>-0.2222222222222224</v>
      </c>
      <c r="H558" s="46">
        <f t="shared" si="129"/>
        <v>-0.80000000000000071</v>
      </c>
      <c r="I558" s="46">
        <f>G558*'Input Data'!$B$7</f>
        <v>-359.43333333333362</v>
      </c>
      <c r="J558" s="46">
        <f>IF(F558=0,0,'Input Data'!$B$11*'Input Data'!$B$7*9.81)</f>
        <v>103.13669925000001</v>
      </c>
      <c r="K558" s="46">
        <f>'Input Data'!$B$10*'Input Data'!$B$9*'Input Data'!$B$13*WLTC_class_3!F558^2</f>
        <v>13.327240163654324</v>
      </c>
      <c r="L558" s="46">
        <f t="shared" si="123"/>
        <v>-242.96939391967931</v>
      </c>
      <c r="M558" s="46">
        <f t="shared" si="124"/>
        <v>-1039.3690739897393</v>
      </c>
      <c r="N558" s="46">
        <f t="shared" si="130"/>
        <v>0.36033287117964102</v>
      </c>
      <c r="O558" s="46">
        <f t="shared" si="131"/>
        <v>0.21259781235906705</v>
      </c>
      <c r="P558" s="46">
        <f t="shared" si="125"/>
        <v>-1039.3690739897393</v>
      </c>
      <c r="Q558" s="46">
        <f t="shared" si="133"/>
        <v>4.8540166817329072E-3</v>
      </c>
      <c r="R558" s="46">
        <f t="shared" si="126"/>
        <v>6.5905321831310787E-2</v>
      </c>
      <c r="S558" s="46">
        <f t="shared" si="127"/>
        <v>0.14881846865134693</v>
      </c>
      <c r="U558">
        <f t="shared" si="119"/>
        <v>0</v>
      </c>
      <c r="V558">
        <f t="shared" si="120"/>
        <v>15.4</v>
      </c>
      <c r="W558">
        <f t="shared" si="121"/>
        <v>4.2777777777777777</v>
      </c>
    </row>
    <row r="559" spans="2:23" x14ac:dyDescent="0.3">
      <c r="B559" s="29" t="s">
        <v>47</v>
      </c>
      <c r="C559" s="29">
        <v>551</v>
      </c>
      <c r="D559" s="29">
        <v>551</v>
      </c>
      <c r="E559" s="28">
        <v>14.7</v>
      </c>
      <c r="F559" s="45">
        <f t="shared" si="122"/>
        <v>4.083333333333333</v>
      </c>
      <c r="G559" s="46">
        <f t="shared" si="128"/>
        <v>-0.15277777777777773</v>
      </c>
      <c r="H559" s="46">
        <f t="shared" si="129"/>
        <v>-0.54999999999999982</v>
      </c>
      <c r="I559" s="46">
        <f>G559*'Input Data'!$B$7</f>
        <v>-247.11041666666659</v>
      </c>
      <c r="J559" s="46">
        <f>IF(F559=0,0,'Input Data'!$B$11*'Input Data'!$B$7*9.81)</f>
        <v>103.13669925000001</v>
      </c>
      <c r="K559" s="46">
        <f>'Input Data'!$B$10*'Input Data'!$B$9*'Input Data'!$B$13*WLTC_class_3!F559^2</f>
        <v>12.143208496222222</v>
      </c>
      <c r="L559" s="46">
        <f t="shared" si="123"/>
        <v>-131.83050892044437</v>
      </c>
      <c r="M559" s="46">
        <f t="shared" si="124"/>
        <v>-538.30791142514784</v>
      </c>
      <c r="N559" s="46">
        <f t="shared" si="130"/>
        <v>0.36033287117964102</v>
      </c>
      <c r="O559" s="46">
        <f t="shared" si="131"/>
        <v>0.21274734233446294</v>
      </c>
      <c r="P559" s="46">
        <f t="shared" si="125"/>
        <v>-538.30791142514784</v>
      </c>
      <c r="Q559" s="46">
        <f t="shared" si="133"/>
        <v>5.0035466571287813E-3</v>
      </c>
      <c r="R559" s="46">
        <f t="shared" si="126"/>
        <v>6.5951676123683509E-2</v>
      </c>
      <c r="S559" s="46">
        <f t="shared" si="127"/>
        <v>0.14892313963412404</v>
      </c>
      <c r="U559">
        <f t="shared" si="119"/>
        <v>0</v>
      </c>
      <c r="V559">
        <f t="shared" si="120"/>
        <v>14.7</v>
      </c>
      <c r="W559">
        <f t="shared" si="121"/>
        <v>4.083333333333333</v>
      </c>
    </row>
    <row r="560" spans="2:23" x14ac:dyDescent="0.3">
      <c r="B560" s="29" t="s">
        <v>47</v>
      </c>
      <c r="C560" s="29">
        <v>552</v>
      </c>
      <c r="D560" s="29">
        <v>552</v>
      </c>
      <c r="E560" s="28">
        <v>14.3</v>
      </c>
      <c r="F560" s="45">
        <f t="shared" si="122"/>
        <v>3.9722222222222223</v>
      </c>
      <c r="G560" s="46">
        <f t="shared" si="128"/>
        <v>-0.1388888888888889</v>
      </c>
      <c r="H560" s="46">
        <f t="shared" si="129"/>
        <v>-0.5</v>
      </c>
      <c r="I560" s="46">
        <f>G560*'Input Data'!$B$7</f>
        <v>-224.64583333333334</v>
      </c>
      <c r="J560" s="46">
        <f>IF(F560=0,0,'Input Data'!$B$11*'Input Data'!$B$7*9.81)</f>
        <v>103.13669925000001</v>
      </c>
      <c r="K560" s="46">
        <f>'Input Data'!$B$10*'Input Data'!$B$9*'Input Data'!$B$13*WLTC_class_3!F560^2</f>
        <v>11.491344834987657</v>
      </c>
      <c r="L560" s="46">
        <f t="shared" si="123"/>
        <v>-110.01778924834568</v>
      </c>
      <c r="M560" s="46">
        <f t="shared" si="124"/>
        <v>-437.01510729203977</v>
      </c>
      <c r="N560" s="46">
        <f t="shared" si="130"/>
        <v>0.36033287117964102</v>
      </c>
      <c r="O560" s="46">
        <f t="shared" si="131"/>
        <v>0.21286873541982185</v>
      </c>
      <c r="P560" s="46">
        <f t="shared" si="125"/>
        <v>-437.01510729203977</v>
      </c>
      <c r="Q560" s="46">
        <f t="shared" si="133"/>
        <v>5.1249397424876809E-3</v>
      </c>
      <c r="R560" s="46">
        <f t="shared" si="126"/>
        <v>6.5989307980144768E-2</v>
      </c>
      <c r="S560" s="46">
        <f t="shared" si="127"/>
        <v>0.1490081147938753</v>
      </c>
      <c r="U560">
        <f t="shared" si="119"/>
        <v>0</v>
      </c>
      <c r="V560">
        <f t="shared" si="120"/>
        <v>14.3</v>
      </c>
      <c r="W560">
        <f t="shared" si="121"/>
        <v>3.9722222222222223</v>
      </c>
    </row>
    <row r="561" spans="2:23" x14ac:dyDescent="0.3">
      <c r="B561" s="29" t="s">
        <v>47</v>
      </c>
      <c r="C561" s="29">
        <v>553</v>
      </c>
      <c r="D561" s="29">
        <v>553</v>
      </c>
      <c r="E561" s="28">
        <v>13.7</v>
      </c>
      <c r="F561" s="45">
        <f t="shared" si="122"/>
        <v>3.8055555555555554</v>
      </c>
      <c r="G561" s="46">
        <f t="shared" si="128"/>
        <v>-0.1388888888888889</v>
      </c>
      <c r="H561" s="46">
        <f t="shared" si="129"/>
        <v>-0.5</v>
      </c>
      <c r="I561" s="46">
        <f>G561*'Input Data'!$B$7</f>
        <v>-224.64583333333334</v>
      </c>
      <c r="J561" s="46">
        <f>IF(F561=0,0,'Input Data'!$B$11*'Input Data'!$B$7*9.81)</f>
        <v>103.13669925000001</v>
      </c>
      <c r="K561" s="46">
        <f>'Input Data'!$B$10*'Input Data'!$B$9*'Input Data'!$B$13*WLTC_class_3!F561^2</f>
        <v>10.547266429061729</v>
      </c>
      <c r="L561" s="46">
        <f t="shared" si="123"/>
        <v>-110.9618676542716</v>
      </c>
      <c r="M561" s="46">
        <f t="shared" si="124"/>
        <v>-422.27155190653355</v>
      </c>
      <c r="N561" s="46">
        <f t="shared" si="130"/>
        <v>0.36033287117964102</v>
      </c>
      <c r="O561" s="46">
        <f t="shared" si="131"/>
        <v>0.21298603307312922</v>
      </c>
      <c r="P561" s="46">
        <f t="shared" si="125"/>
        <v>-422.27155190653355</v>
      </c>
      <c r="Q561" s="46">
        <f t="shared" si="133"/>
        <v>5.2422373957950515E-3</v>
      </c>
      <c r="R561" s="46">
        <f t="shared" si="126"/>
        <v>6.602567025267006E-2</v>
      </c>
      <c r="S561" s="46">
        <f t="shared" si="127"/>
        <v>0.14909022315119044</v>
      </c>
      <c r="U561">
        <f t="shared" si="119"/>
        <v>0</v>
      </c>
      <c r="V561">
        <f t="shared" si="120"/>
        <v>13.7</v>
      </c>
      <c r="W561">
        <f t="shared" si="121"/>
        <v>3.8055555555555554</v>
      </c>
    </row>
    <row r="562" spans="2:23" x14ac:dyDescent="0.3">
      <c r="B562" s="29" t="s">
        <v>47</v>
      </c>
      <c r="C562" s="29">
        <v>554</v>
      </c>
      <c r="D562" s="29">
        <v>554</v>
      </c>
      <c r="E562" s="28">
        <v>13.3</v>
      </c>
      <c r="F562" s="45">
        <f t="shared" si="122"/>
        <v>3.6944444444444446</v>
      </c>
      <c r="G562" s="46">
        <f t="shared" si="128"/>
        <v>-8.3333333333333287E-2</v>
      </c>
      <c r="H562" s="46">
        <f t="shared" si="129"/>
        <v>-0.29999999999999982</v>
      </c>
      <c r="I562" s="46">
        <f>G562*'Input Data'!$B$7</f>
        <v>-134.78749999999994</v>
      </c>
      <c r="J562" s="46">
        <f>IF(F562=0,0,'Input Data'!$B$11*'Input Data'!$B$7*9.81)</f>
        <v>103.13669925000001</v>
      </c>
      <c r="K562" s="46">
        <f>'Input Data'!$B$10*'Input Data'!$B$9*'Input Data'!$B$13*WLTC_class_3!F562^2</f>
        <v>9.9403588823950653</v>
      </c>
      <c r="L562" s="46">
        <f t="shared" si="123"/>
        <v>-21.710441867604864</v>
      </c>
      <c r="M562" s="46">
        <f t="shared" si="124"/>
        <v>-80.208021344206855</v>
      </c>
      <c r="N562" s="46">
        <f t="shared" si="130"/>
        <v>0.36033287117964102</v>
      </c>
      <c r="O562" s="46">
        <f t="shared" si="131"/>
        <v>0.21300831307905815</v>
      </c>
      <c r="P562" s="46">
        <f t="shared" si="125"/>
        <v>-80.208021344206855</v>
      </c>
      <c r="Q562" s="46">
        <f t="shared" si="133"/>
        <v>5.2645174017239976E-3</v>
      </c>
      <c r="R562" s="46">
        <f t="shared" si="126"/>
        <v>6.6032577054508032E-2</v>
      </c>
      <c r="S562" s="46">
        <f t="shared" si="127"/>
        <v>0.14910581915534069</v>
      </c>
      <c r="U562">
        <f t="shared" si="119"/>
        <v>0</v>
      </c>
      <c r="V562">
        <f t="shared" si="120"/>
        <v>13.3</v>
      </c>
      <c r="W562">
        <f t="shared" si="121"/>
        <v>3.6944444444444446</v>
      </c>
    </row>
    <row r="563" spans="2:23" x14ac:dyDescent="0.3">
      <c r="B563" s="29" t="s">
        <v>47</v>
      </c>
      <c r="C563" s="29">
        <v>555</v>
      </c>
      <c r="D563" s="29">
        <v>555</v>
      </c>
      <c r="E563" s="28">
        <v>13.1</v>
      </c>
      <c r="F563" s="45">
        <f t="shared" si="122"/>
        <v>3.6388888888888888</v>
      </c>
      <c r="G563" s="46">
        <f t="shared" si="128"/>
        <v>-2.7777777777777925E-2</v>
      </c>
      <c r="H563" s="46">
        <f t="shared" si="129"/>
        <v>-0.10000000000000053</v>
      </c>
      <c r="I563" s="46">
        <f>G563*'Input Data'!$B$7</f>
        <v>-44.929166666666909</v>
      </c>
      <c r="J563" s="46">
        <f>IF(F563=0,0,'Input Data'!$B$11*'Input Data'!$B$7*9.81)</f>
        <v>103.13669925000001</v>
      </c>
      <c r="K563" s="46">
        <f>'Input Data'!$B$10*'Input Data'!$B$9*'Input Data'!$B$13*WLTC_class_3!F563^2</f>
        <v>9.6436485262469152</v>
      </c>
      <c r="L563" s="46">
        <f t="shared" si="123"/>
        <v>67.851181109580011</v>
      </c>
      <c r="M563" s="46">
        <f t="shared" si="124"/>
        <v>246.90290903763838</v>
      </c>
      <c r="N563" s="46">
        <f t="shared" si="130"/>
        <v>0.36040145532104034</v>
      </c>
      <c r="O563" s="46">
        <f t="shared" si="131"/>
        <v>0.21300831307905815</v>
      </c>
      <c r="P563" s="46" t="str">
        <f t="shared" si="125"/>
        <v/>
      </c>
      <c r="Q563" s="46"/>
      <c r="R563" s="46">
        <f t="shared" si="126"/>
        <v>6.6032577054508032E-2</v>
      </c>
      <c r="S563" s="46">
        <f t="shared" si="127"/>
        <v>0.14910581915534069</v>
      </c>
      <c r="U563">
        <f t="shared" si="119"/>
        <v>0</v>
      </c>
      <c r="V563">
        <f t="shared" si="120"/>
        <v>13.1</v>
      </c>
      <c r="W563">
        <f t="shared" si="121"/>
        <v>3.6388888888888888</v>
      </c>
    </row>
    <row r="564" spans="2:23" x14ac:dyDescent="0.3">
      <c r="B564" s="29" t="s">
        <v>47</v>
      </c>
      <c r="C564" s="29">
        <v>556</v>
      </c>
      <c r="D564" s="29">
        <v>556</v>
      </c>
      <c r="E564" s="28">
        <v>13.1</v>
      </c>
      <c r="F564" s="45">
        <f t="shared" si="122"/>
        <v>3.6388888888888888</v>
      </c>
      <c r="G564" s="46">
        <f t="shared" si="128"/>
        <v>2.7777777777777925E-2</v>
      </c>
      <c r="H564" s="46">
        <f t="shared" si="129"/>
        <v>0.10000000000000053</v>
      </c>
      <c r="I564" s="46">
        <f>G564*'Input Data'!$B$7</f>
        <v>44.929166666666909</v>
      </c>
      <c r="J564" s="46">
        <f>IF(F564=0,0,'Input Data'!$B$11*'Input Data'!$B$7*9.81)</f>
        <v>103.13669925000001</v>
      </c>
      <c r="K564" s="46">
        <f>'Input Data'!$B$10*'Input Data'!$B$9*'Input Data'!$B$13*WLTC_class_3!F564^2</f>
        <v>9.6436485262469152</v>
      </c>
      <c r="L564" s="46">
        <f t="shared" si="123"/>
        <v>157.70951444291384</v>
      </c>
      <c r="M564" s="46">
        <f t="shared" si="124"/>
        <v>573.88739977838088</v>
      </c>
      <c r="N564" s="46">
        <f t="shared" si="130"/>
        <v>0.36056086848764546</v>
      </c>
      <c r="O564" s="46">
        <f t="shared" si="131"/>
        <v>0.21300831307905815</v>
      </c>
      <c r="P564" s="46" t="str">
        <f t="shared" si="125"/>
        <v/>
      </c>
      <c r="Q564" s="46"/>
      <c r="R564" s="46">
        <f t="shared" si="126"/>
        <v>6.6032577054508032E-2</v>
      </c>
      <c r="S564" s="46">
        <f t="shared" si="127"/>
        <v>0.14910581915534069</v>
      </c>
      <c r="U564">
        <f t="shared" si="119"/>
        <v>0</v>
      </c>
      <c r="V564">
        <f t="shared" si="120"/>
        <v>13.1</v>
      </c>
      <c r="W564">
        <f t="shared" si="121"/>
        <v>3.6388888888888888</v>
      </c>
    </row>
    <row r="565" spans="2:23" x14ac:dyDescent="0.3">
      <c r="B565" s="29" t="s">
        <v>47</v>
      </c>
      <c r="C565" s="29">
        <v>557</v>
      </c>
      <c r="D565" s="29">
        <v>557</v>
      </c>
      <c r="E565" s="28">
        <v>13.3</v>
      </c>
      <c r="F565" s="45">
        <f t="shared" si="122"/>
        <v>3.6944444444444446</v>
      </c>
      <c r="G565" s="46">
        <f t="shared" si="128"/>
        <v>9.7222222222222363E-2</v>
      </c>
      <c r="H565" s="46">
        <f t="shared" si="129"/>
        <v>0.35000000000000053</v>
      </c>
      <c r="I565" s="46">
        <f>G565*'Input Data'!$B$7</f>
        <v>157.25208333333356</v>
      </c>
      <c r="J565" s="46">
        <f>IF(F565=0,0,'Input Data'!$B$11*'Input Data'!$B$7*9.81)</f>
        <v>103.13669925000001</v>
      </c>
      <c r="K565" s="46">
        <f>'Input Data'!$B$10*'Input Data'!$B$9*'Input Data'!$B$13*WLTC_class_3!F565^2</f>
        <v>9.9403588823950653</v>
      </c>
      <c r="L565" s="46">
        <f t="shared" si="123"/>
        <v>270.32914146572864</v>
      </c>
      <c r="M565" s="46">
        <f t="shared" si="124"/>
        <v>998.71599485949753</v>
      </c>
      <c r="N565" s="46">
        <f t="shared" si="130"/>
        <v>0.36083828959732867</v>
      </c>
      <c r="O565" s="46">
        <f t="shared" si="131"/>
        <v>0.21300831307905815</v>
      </c>
      <c r="P565" s="46" t="str">
        <f t="shared" si="125"/>
        <v/>
      </c>
      <c r="Q565" s="46"/>
      <c r="R565" s="46">
        <f t="shared" si="126"/>
        <v>6.6032577054508032E-2</v>
      </c>
      <c r="S565" s="46">
        <f t="shared" si="127"/>
        <v>0.14910581915534069</v>
      </c>
      <c r="U565">
        <f t="shared" si="119"/>
        <v>0</v>
      </c>
      <c r="V565">
        <f t="shared" si="120"/>
        <v>13.3</v>
      </c>
      <c r="W565">
        <f t="shared" si="121"/>
        <v>3.6944444444444446</v>
      </c>
    </row>
    <row r="566" spans="2:23" x14ac:dyDescent="0.3">
      <c r="B566" s="29" t="s">
        <v>47</v>
      </c>
      <c r="C566" s="29">
        <v>558</v>
      </c>
      <c r="D566" s="29">
        <v>558</v>
      </c>
      <c r="E566" s="28">
        <v>13.8</v>
      </c>
      <c r="F566" s="45">
        <f t="shared" si="122"/>
        <v>3.8333333333333335</v>
      </c>
      <c r="G566" s="46">
        <f t="shared" si="128"/>
        <v>0.16666666666666657</v>
      </c>
      <c r="H566" s="46">
        <f t="shared" si="129"/>
        <v>0.59999999999999964</v>
      </c>
      <c r="I566" s="46">
        <f>G566*'Input Data'!$B$7</f>
        <v>269.57499999999987</v>
      </c>
      <c r="J566" s="46">
        <f>IF(F566=0,0,'Input Data'!$B$11*'Input Data'!$B$7*9.81)</f>
        <v>103.13669925000001</v>
      </c>
      <c r="K566" s="46">
        <f>'Input Data'!$B$10*'Input Data'!$B$9*'Input Data'!$B$13*WLTC_class_3!F566^2</f>
        <v>10.701803072888893</v>
      </c>
      <c r="L566" s="46">
        <f t="shared" si="123"/>
        <v>383.41350232288875</v>
      </c>
      <c r="M566" s="46">
        <f t="shared" si="124"/>
        <v>1469.7517589044069</v>
      </c>
      <c r="N566" s="46">
        <f t="shared" si="130"/>
        <v>0.3612465539748021</v>
      </c>
      <c r="O566" s="46">
        <f t="shared" si="131"/>
        <v>0.21300831307905815</v>
      </c>
      <c r="P566" s="46" t="str">
        <f t="shared" si="125"/>
        <v/>
      </c>
      <c r="Q566" s="46"/>
      <c r="R566" s="46">
        <f t="shared" si="126"/>
        <v>6.6032577054508032E-2</v>
      </c>
      <c r="S566" s="46">
        <f t="shared" si="127"/>
        <v>0.14910581915534069</v>
      </c>
      <c r="U566">
        <f t="shared" si="119"/>
        <v>0</v>
      </c>
      <c r="V566">
        <f t="shared" si="120"/>
        <v>13.8</v>
      </c>
      <c r="W566">
        <f t="shared" si="121"/>
        <v>3.8333333333333335</v>
      </c>
    </row>
    <row r="567" spans="2:23" x14ac:dyDescent="0.3">
      <c r="B567" s="29" t="s">
        <v>47</v>
      </c>
      <c r="C567" s="29">
        <v>559</v>
      </c>
      <c r="D567" s="29">
        <v>559</v>
      </c>
      <c r="E567" s="28">
        <v>14.5</v>
      </c>
      <c r="F567" s="45">
        <f t="shared" si="122"/>
        <v>4.0277777777777777</v>
      </c>
      <c r="G567" s="46">
        <f t="shared" si="128"/>
        <v>0.37499999999999989</v>
      </c>
      <c r="H567" s="46">
        <f t="shared" si="129"/>
        <v>1.3499999999999996</v>
      </c>
      <c r="I567" s="46">
        <f>G567*'Input Data'!$B$7</f>
        <v>606.54374999999982</v>
      </c>
      <c r="J567" s="46">
        <f>IF(F567=0,0,'Input Data'!$B$11*'Input Data'!$B$7*9.81)</f>
        <v>103.13669925000001</v>
      </c>
      <c r="K567" s="46">
        <f>'Input Data'!$B$10*'Input Data'!$B$9*'Input Data'!$B$13*WLTC_class_3!F567^2</f>
        <v>11.815028859876545</v>
      </c>
      <c r="L567" s="46">
        <f t="shared" si="123"/>
        <v>721.49547810987633</v>
      </c>
      <c r="M567" s="46">
        <f t="shared" si="124"/>
        <v>2906.0234534981128</v>
      </c>
      <c r="N567" s="46">
        <f t="shared" si="130"/>
        <v>0.36205378271188493</v>
      </c>
      <c r="O567" s="46">
        <f t="shared" si="131"/>
        <v>0.21300831307905815</v>
      </c>
      <c r="P567" s="46" t="str">
        <f t="shared" si="125"/>
        <v/>
      </c>
      <c r="Q567" s="46"/>
      <c r="R567" s="46">
        <f t="shared" si="126"/>
        <v>6.6032577054508032E-2</v>
      </c>
      <c r="S567" s="46">
        <f t="shared" si="127"/>
        <v>0.14910581915534069</v>
      </c>
      <c r="U567">
        <f t="shared" si="119"/>
        <v>0</v>
      </c>
      <c r="V567">
        <f t="shared" si="120"/>
        <v>14.5</v>
      </c>
      <c r="W567">
        <f t="shared" si="121"/>
        <v>4.0277777777777777</v>
      </c>
    </row>
    <row r="568" spans="2:23" x14ac:dyDescent="0.3">
      <c r="B568" s="29" t="s">
        <v>47</v>
      </c>
      <c r="C568" s="29">
        <v>560</v>
      </c>
      <c r="D568" s="29">
        <v>560</v>
      </c>
      <c r="E568" s="28">
        <v>16.5</v>
      </c>
      <c r="F568" s="45">
        <f t="shared" si="122"/>
        <v>4.583333333333333</v>
      </c>
      <c r="G568" s="46">
        <f t="shared" si="128"/>
        <v>0.34722222222222221</v>
      </c>
      <c r="H568" s="46">
        <f t="shared" si="129"/>
        <v>1.25</v>
      </c>
      <c r="I568" s="46">
        <f>G568*'Input Data'!$B$7</f>
        <v>561.61458333333337</v>
      </c>
      <c r="J568" s="46">
        <f>IF(F568=0,0,'Input Data'!$B$11*'Input Data'!$B$7*9.81)</f>
        <v>103.13669925000001</v>
      </c>
      <c r="K568" s="46">
        <f>'Input Data'!$B$10*'Input Data'!$B$9*'Input Data'!$B$13*WLTC_class_3!F568^2</f>
        <v>15.299127738888892</v>
      </c>
      <c r="L568" s="46">
        <f t="shared" si="123"/>
        <v>680.05041032222221</v>
      </c>
      <c r="M568" s="46">
        <f t="shared" si="124"/>
        <v>3116.8977139768517</v>
      </c>
      <c r="N568" s="46">
        <f t="shared" si="130"/>
        <v>0.36291958763243404</v>
      </c>
      <c r="O568" s="46">
        <f t="shared" si="131"/>
        <v>0.21300831307905815</v>
      </c>
      <c r="P568" s="46" t="str">
        <f t="shared" si="125"/>
        <v/>
      </c>
      <c r="Q568" s="46"/>
      <c r="R568" s="46">
        <f t="shared" si="126"/>
        <v>6.6032577054508032E-2</v>
      </c>
      <c r="S568" s="46">
        <f t="shared" si="127"/>
        <v>0.14910581915534069</v>
      </c>
      <c r="U568">
        <f t="shared" si="119"/>
        <v>0</v>
      </c>
      <c r="V568">
        <f t="shared" si="120"/>
        <v>16.5</v>
      </c>
      <c r="W568">
        <f t="shared" si="121"/>
        <v>4.583333333333333</v>
      </c>
    </row>
    <row r="569" spans="2:23" x14ac:dyDescent="0.3">
      <c r="B569" s="29" t="s">
        <v>47</v>
      </c>
      <c r="C569" s="29">
        <v>561</v>
      </c>
      <c r="D569" s="29">
        <v>561</v>
      </c>
      <c r="E569" s="28">
        <v>17</v>
      </c>
      <c r="F569" s="45">
        <f t="shared" si="122"/>
        <v>4.7222222222222223</v>
      </c>
      <c r="G569" s="46">
        <f t="shared" si="128"/>
        <v>6.9444444444444448E-2</v>
      </c>
      <c r="H569" s="46">
        <f t="shared" si="129"/>
        <v>0.25</v>
      </c>
      <c r="I569" s="46">
        <f>G569*'Input Data'!$B$7</f>
        <v>112.32291666666667</v>
      </c>
      <c r="J569" s="46">
        <f>IF(F569=0,0,'Input Data'!$B$11*'Input Data'!$B$7*9.81)</f>
        <v>103.13669925000001</v>
      </c>
      <c r="K569" s="46">
        <f>'Input Data'!$B$10*'Input Data'!$B$9*'Input Data'!$B$13*WLTC_class_3!F569^2</f>
        <v>16.240396387654325</v>
      </c>
      <c r="L569" s="46">
        <f t="shared" si="123"/>
        <v>231.70001230432101</v>
      </c>
      <c r="M569" s="46">
        <f t="shared" si="124"/>
        <v>1094.1389469926271</v>
      </c>
      <c r="N569" s="46">
        <f t="shared" si="130"/>
        <v>0.36322351511770978</v>
      </c>
      <c r="O569" s="46">
        <f t="shared" si="131"/>
        <v>0.21300831307905815</v>
      </c>
      <c r="P569" s="46" t="str">
        <f t="shared" si="125"/>
        <v/>
      </c>
      <c r="Q569" s="46"/>
      <c r="R569" s="46">
        <f t="shared" si="126"/>
        <v>6.6032577054508032E-2</v>
      </c>
      <c r="S569" s="46">
        <f t="shared" si="127"/>
        <v>0.14910581915534069</v>
      </c>
      <c r="U569">
        <f t="shared" si="119"/>
        <v>0</v>
      </c>
      <c r="V569">
        <f t="shared" si="120"/>
        <v>17</v>
      </c>
      <c r="W569">
        <f t="shared" si="121"/>
        <v>4.7222222222222223</v>
      </c>
    </row>
    <row r="570" spans="2:23" x14ac:dyDescent="0.3">
      <c r="B570" s="29" t="s">
        <v>47</v>
      </c>
      <c r="C570" s="29">
        <v>562</v>
      </c>
      <c r="D570" s="29">
        <v>562</v>
      </c>
      <c r="E570" s="28">
        <v>17</v>
      </c>
      <c r="F570" s="45">
        <f t="shared" si="122"/>
        <v>4.7222222222222223</v>
      </c>
      <c r="G570" s="46">
        <f t="shared" si="128"/>
        <v>0</v>
      </c>
      <c r="H570" s="46">
        <f t="shared" si="129"/>
        <v>0</v>
      </c>
      <c r="I570" s="46">
        <f>G570*'Input Data'!$B$7</f>
        <v>0</v>
      </c>
      <c r="J570" s="46">
        <f>IF(F570=0,0,'Input Data'!$B$11*'Input Data'!$B$7*9.81)</f>
        <v>103.13669925000001</v>
      </c>
      <c r="K570" s="46">
        <f>'Input Data'!$B$10*'Input Data'!$B$9*'Input Data'!$B$13*WLTC_class_3!F570^2</f>
        <v>16.240396387654325</v>
      </c>
      <c r="L570" s="46">
        <f t="shared" si="123"/>
        <v>119.37709563765434</v>
      </c>
      <c r="M570" s="46">
        <f t="shared" si="124"/>
        <v>563.72517384447883</v>
      </c>
      <c r="N570" s="46">
        <f t="shared" si="130"/>
        <v>0.36338010544377769</v>
      </c>
      <c r="O570" s="46">
        <f t="shared" si="131"/>
        <v>0.21300831307905815</v>
      </c>
      <c r="P570" s="46" t="str">
        <f t="shared" si="125"/>
        <v/>
      </c>
      <c r="Q570" s="46"/>
      <c r="R570" s="46">
        <f t="shared" si="126"/>
        <v>6.6032577054508032E-2</v>
      </c>
      <c r="S570" s="46">
        <f t="shared" si="127"/>
        <v>0.14910581915534069</v>
      </c>
      <c r="U570">
        <f t="shared" si="119"/>
        <v>0</v>
      </c>
      <c r="V570">
        <f t="shared" si="120"/>
        <v>17</v>
      </c>
      <c r="W570">
        <f t="shared" si="121"/>
        <v>4.7222222222222223</v>
      </c>
    </row>
    <row r="571" spans="2:23" x14ac:dyDescent="0.3">
      <c r="B571" s="29" t="s">
        <v>47</v>
      </c>
      <c r="C571" s="29">
        <v>563</v>
      </c>
      <c r="D571" s="29">
        <v>563</v>
      </c>
      <c r="E571" s="28">
        <v>17</v>
      </c>
      <c r="F571" s="45">
        <f t="shared" si="122"/>
        <v>4.7222222222222223</v>
      </c>
      <c r="G571" s="46">
        <f t="shared" si="128"/>
        <v>-0.22222222222222215</v>
      </c>
      <c r="H571" s="46">
        <f t="shared" si="129"/>
        <v>-0.79999999999999982</v>
      </c>
      <c r="I571" s="46">
        <f>G571*'Input Data'!$B$7</f>
        <v>-359.43333333333322</v>
      </c>
      <c r="J571" s="46">
        <f>IF(F571=0,0,'Input Data'!$B$11*'Input Data'!$B$7*9.81)</f>
        <v>103.13669925000001</v>
      </c>
      <c r="K571" s="46">
        <f>'Input Data'!$B$10*'Input Data'!$B$9*'Input Data'!$B$13*WLTC_class_3!F571^2</f>
        <v>16.240396387654325</v>
      </c>
      <c r="L571" s="46">
        <f t="shared" si="123"/>
        <v>-240.0562376956789</v>
      </c>
      <c r="M571" s="46">
        <f t="shared" si="124"/>
        <v>-1133.5989002295948</v>
      </c>
      <c r="N571" s="46">
        <f t="shared" si="130"/>
        <v>0.36338010544377769</v>
      </c>
      <c r="O571" s="46">
        <f t="shared" si="131"/>
        <v>0.21332320166245528</v>
      </c>
      <c r="P571" s="46">
        <f t="shared" si="125"/>
        <v>-1133.5989002295948</v>
      </c>
      <c r="Q571" s="46">
        <f>-P571/1000/3600</f>
        <v>3.1488858339710963E-4</v>
      </c>
      <c r="R571" s="46">
        <f t="shared" si="126"/>
        <v>6.6130192515361133E-2</v>
      </c>
      <c r="S571" s="46">
        <f t="shared" si="127"/>
        <v>0.14932624116371868</v>
      </c>
      <c r="U571">
        <f t="shared" si="119"/>
        <v>0</v>
      </c>
      <c r="V571">
        <f t="shared" si="120"/>
        <v>17</v>
      </c>
      <c r="W571">
        <f t="shared" si="121"/>
        <v>4.7222222222222223</v>
      </c>
    </row>
    <row r="572" spans="2:23" x14ac:dyDescent="0.3">
      <c r="B572" s="29" t="s">
        <v>47</v>
      </c>
      <c r="C572" s="29">
        <v>564</v>
      </c>
      <c r="D572" s="29">
        <v>564</v>
      </c>
      <c r="E572" s="28">
        <v>15.4</v>
      </c>
      <c r="F572" s="45">
        <f t="shared" si="122"/>
        <v>4.2777777777777777</v>
      </c>
      <c r="G572" s="46">
        <f t="shared" si="128"/>
        <v>-0.95833333333333337</v>
      </c>
      <c r="H572" s="46">
        <f t="shared" si="129"/>
        <v>-3.45</v>
      </c>
      <c r="I572" s="46">
        <f>G572*'Input Data'!$B$7</f>
        <v>-1550.0562500000001</v>
      </c>
      <c r="J572" s="46">
        <f>IF(F572=0,0,'Input Data'!$B$11*'Input Data'!$B$7*9.81)</f>
        <v>103.13669925000001</v>
      </c>
      <c r="K572" s="46">
        <f>'Input Data'!$B$10*'Input Data'!$B$9*'Input Data'!$B$13*WLTC_class_3!F572^2</f>
        <v>13.327240163654324</v>
      </c>
      <c r="L572" s="46">
        <f t="shared" si="123"/>
        <v>-1433.5923105863458</v>
      </c>
      <c r="M572" s="46">
        <f t="shared" si="124"/>
        <v>-6132.5893286193677</v>
      </c>
      <c r="N572" s="46">
        <f t="shared" si="130"/>
        <v>0.36338010544377769</v>
      </c>
      <c r="O572" s="46">
        <f t="shared" si="131"/>
        <v>0.21502669869818289</v>
      </c>
      <c r="P572" s="46">
        <f t="shared" si="125"/>
        <v>-6132.5893286193677</v>
      </c>
      <c r="Q572" s="46">
        <f>-P572/1000/3600+Q571</f>
        <v>2.0183856191247117E-3</v>
      </c>
      <c r="R572" s="46">
        <f t="shared" si="126"/>
        <v>6.6658276596436694E-2</v>
      </c>
      <c r="S572" s="46">
        <f t="shared" si="127"/>
        <v>0.15051868908872801</v>
      </c>
      <c r="U572">
        <f t="shared" si="119"/>
        <v>0</v>
      </c>
      <c r="V572">
        <f t="shared" si="120"/>
        <v>15.4</v>
      </c>
      <c r="W572">
        <f t="shared" si="121"/>
        <v>4.2777777777777777</v>
      </c>
    </row>
    <row r="573" spans="2:23" x14ac:dyDescent="0.3">
      <c r="B573" s="29" t="s">
        <v>47</v>
      </c>
      <c r="C573" s="29">
        <v>565</v>
      </c>
      <c r="D573" s="29">
        <v>565</v>
      </c>
      <c r="E573" s="28">
        <v>10.1</v>
      </c>
      <c r="F573" s="45">
        <f t="shared" si="122"/>
        <v>2.8055555555555554</v>
      </c>
      <c r="G573" s="46">
        <f t="shared" si="128"/>
        <v>-1.4722222222222223</v>
      </c>
      <c r="H573" s="46">
        <f t="shared" si="129"/>
        <v>-5.3000000000000007</v>
      </c>
      <c r="I573" s="46">
        <f>G573*'Input Data'!$B$7</f>
        <v>-2381.2458333333334</v>
      </c>
      <c r="J573" s="46">
        <f>IF(F573=0,0,'Input Data'!$B$11*'Input Data'!$B$7*9.81)</f>
        <v>103.13669925000001</v>
      </c>
      <c r="K573" s="46">
        <f>'Input Data'!$B$10*'Input Data'!$B$9*'Input Data'!$B$13*WLTC_class_3!F573^2</f>
        <v>5.7324665588395067</v>
      </c>
      <c r="L573" s="46">
        <f t="shared" si="123"/>
        <v>-2272.3766675244938</v>
      </c>
      <c r="M573" s="46">
        <f t="shared" si="124"/>
        <v>-6375.2789838881627</v>
      </c>
      <c r="N573" s="46">
        <f t="shared" si="130"/>
        <v>0.36338010544377769</v>
      </c>
      <c r="O573" s="46">
        <f t="shared" si="131"/>
        <v>0.21679760952704072</v>
      </c>
      <c r="P573" s="46">
        <f t="shared" si="125"/>
        <v>-6375.2789838881627</v>
      </c>
      <c r="Q573" s="46">
        <f t="shared" ref="Q573:Q574" si="134">-P573/1000/3600+Q572</f>
        <v>3.7892964479825349E-3</v>
      </c>
      <c r="R573" s="46">
        <f t="shared" si="126"/>
        <v>6.7207258953382629E-2</v>
      </c>
      <c r="S573" s="46">
        <f t="shared" si="127"/>
        <v>0.15175832666892849</v>
      </c>
      <c r="U573">
        <f t="shared" si="119"/>
        <v>0</v>
      </c>
      <c r="V573">
        <f t="shared" si="120"/>
        <v>10.1</v>
      </c>
      <c r="W573">
        <f t="shared" si="121"/>
        <v>2.8055555555555554</v>
      </c>
    </row>
    <row r="574" spans="2:23" x14ac:dyDescent="0.3">
      <c r="B574" s="29" t="s">
        <v>47</v>
      </c>
      <c r="C574" s="29">
        <v>566</v>
      </c>
      <c r="D574" s="29">
        <v>566</v>
      </c>
      <c r="E574" s="28">
        <v>4.8</v>
      </c>
      <c r="F574" s="45">
        <f t="shared" si="122"/>
        <v>1.3333333333333333</v>
      </c>
      <c r="G574" s="46">
        <f t="shared" si="128"/>
        <v>-1.4027777777777777</v>
      </c>
      <c r="H574" s="46">
        <f t="shared" si="129"/>
        <v>-5.05</v>
      </c>
      <c r="I574" s="46">
        <f>G574*'Input Data'!$B$7</f>
        <v>-2268.9229166666664</v>
      </c>
      <c r="J574" s="46">
        <f>IF(F574=0,0,'Input Data'!$B$11*'Input Data'!$B$7*9.81)</f>
        <v>103.13669925000001</v>
      </c>
      <c r="K574" s="46">
        <f>'Input Data'!$B$10*'Input Data'!$B$9*'Input Data'!$B$13*WLTC_class_3!F574^2</f>
        <v>1.2947360995555557</v>
      </c>
      <c r="L574" s="46">
        <f t="shared" si="123"/>
        <v>-2164.4914813171108</v>
      </c>
      <c r="M574" s="46">
        <f t="shared" si="124"/>
        <v>-2885.9886417561474</v>
      </c>
      <c r="N574" s="46">
        <f t="shared" si="130"/>
        <v>0.36338010544377769</v>
      </c>
      <c r="O574" s="46">
        <f t="shared" si="131"/>
        <v>0.21759927303863966</v>
      </c>
      <c r="P574" s="46">
        <f t="shared" si="125"/>
        <v>-2885.9886417561474</v>
      </c>
      <c r="Q574" s="46">
        <f t="shared" si="134"/>
        <v>4.590959959581465E-3</v>
      </c>
      <c r="R574" s="46">
        <f t="shared" si="126"/>
        <v>6.74557746419783E-2</v>
      </c>
      <c r="S574" s="46">
        <f t="shared" si="127"/>
        <v>0.15231949112704776</v>
      </c>
      <c r="U574">
        <f t="shared" si="119"/>
        <v>0</v>
      </c>
      <c r="V574">
        <f t="shared" si="120"/>
        <v>4.8</v>
      </c>
      <c r="W574">
        <f t="shared" si="121"/>
        <v>1.3333333333333333</v>
      </c>
    </row>
    <row r="575" spans="2:23" x14ac:dyDescent="0.3">
      <c r="B575" s="29" t="s">
        <v>47</v>
      </c>
      <c r="C575" s="29">
        <v>567</v>
      </c>
      <c r="D575" s="29">
        <v>567</v>
      </c>
      <c r="E575" s="28">
        <v>0</v>
      </c>
      <c r="F575" s="45">
        <f t="shared" si="122"/>
        <v>0</v>
      </c>
      <c r="G575" s="46">
        <f t="shared" si="128"/>
        <v>-0.66666666666666663</v>
      </c>
      <c r="H575" s="46">
        <f t="shared" si="129"/>
        <v>-2.4</v>
      </c>
      <c r="I575" s="46">
        <f>G575*'Input Data'!$B$7</f>
        <v>-1078.3</v>
      </c>
      <c r="J575" s="46">
        <f>IF(F575=0,0,'Input Data'!$B$11*'Input Data'!$B$7*9.81)</f>
        <v>0</v>
      </c>
      <c r="K575" s="46">
        <f>'Input Data'!$B$10*'Input Data'!$B$9*'Input Data'!$B$13*WLTC_class_3!F575^2</f>
        <v>0</v>
      </c>
      <c r="L575" s="46">
        <f t="shared" si="123"/>
        <v>-1078.3</v>
      </c>
      <c r="M575" s="46">
        <f t="shared" si="124"/>
        <v>0</v>
      </c>
      <c r="N575" s="46">
        <f t="shared" si="130"/>
        <v>0.36338010544377769</v>
      </c>
      <c r="O575" s="46">
        <f t="shared" si="131"/>
        <v>0.21759927303863966</v>
      </c>
      <c r="P575" s="46" t="str">
        <f t="shared" si="125"/>
        <v/>
      </c>
      <c r="Q575" s="46"/>
      <c r="R575" s="46">
        <f t="shared" si="126"/>
        <v>6.74557746419783E-2</v>
      </c>
      <c r="S575" s="46">
        <f t="shared" si="127"/>
        <v>0.15231949112704776</v>
      </c>
      <c r="U575">
        <f t="shared" si="119"/>
        <v>1</v>
      </c>
      <c r="V575" t="str">
        <f t="shared" si="120"/>
        <v/>
      </c>
      <c r="W575">
        <f t="shared" si="121"/>
        <v>0</v>
      </c>
    </row>
    <row r="576" spans="2:23" x14ac:dyDescent="0.3">
      <c r="B576" s="29" t="s">
        <v>47</v>
      </c>
      <c r="C576" s="29">
        <v>568</v>
      </c>
      <c r="D576" s="29">
        <v>568</v>
      </c>
      <c r="E576" s="28">
        <v>0</v>
      </c>
      <c r="F576" s="45">
        <f t="shared" si="122"/>
        <v>0</v>
      </c>
      <c r="G576" s="46">
        <f t="shared" si="128"/>
        <v>0</v>
      </c>
      <c r="H576" s="46">
        <f t="shared" si="129"/>
        <v>0</v>
      </c>
      <c r="I576" s="46">
        <f>G576*'Input Data'!$B$7</f>
        <v>0</v>
      </c>
      <c r="J576" s="46">
        <f>IF(F576=0,0,'Input Data'!$B$11*'Input Data'!$B$7*9.81)</f>
        <v>0</v>
      </c>
      <c r="K576" s="46">
        <f>'Input Data'!$B$10*'Input Data'!$B$9*'Input Data'!$B$13*WLTC_class_3!F576^2</f>
        <v>0</v>
      </c>
      <c r="L576" s="46">
        <f t="shared" si="123"/>
        <v>0</v>
      </c>
      <c r="M576" s="46">
        <f t="shared" si="124"/>
        <v>0</v>
      </c>
      <c r="N576" s="46">
        <f t="shared" si="130"/>
        <v>0.36338010544377769</v>
      </c>
      <c r="O576" s="46">
        <f t="shared" si="131"/>
        <v>0.21759927303863966</v>
      </c>
      <c r="P576" s="46" t="str">
        <f t="shared" si="125"/>
        <v/>
      </c>
      <c r="Q576" s="46"/>
      <c r="R576" s="46">
        <f t="shared" si="126"/>
        <v>6.74557746419783E-2</v>
      </c>
      <c r="S576" s="46">
        <f t="shared" si="127"/>
        <v>0.15231949112704776</v>
      </c>
      <c r="U576">
        <f t="shared" si="119"/>
        <v>1</v>
      </c>
      <c r="V576" t="str">
        <f t="shared" si="120"/>
        <v/>
      </c>
      <c r="W576">
        <f t="shared" si="121"/>
        <v>0</v>
      </c>
    </row>
    <row r="577" spans="2:23" x14ac:dyDescent="0.3">
      <c r="B577" s="29" t="s">
        <v>47</v>
      </c>
      <c r="C577" s="29">
        <v>569</v>
      </c>
      <c r="D577" s="29">
        <v>569</v>
      </c>
      <c r="E577" s="28">
        <v>0</v>
      </c>
      <c r="F577" s="45">
        <f t="shared" si="122"/>
        <v>0</v>
      </c>
      <c r="G577" s="46">
        <f t="shared" si="128"/>
        <v>0</v>
      </c>
      <c r="H577" s="46">
        <f t="shared" si="129"/>
        <v>0</v>
      </c>
      <c r="I577" s="46">
        <f>G577*'Input Data'!$B$7</f>
        <v>0</v>
      </c>
      <c r="J577" s="46">
        <f>IF(F577=0,0,'Input Data'!$B$11*'Input Data'!$B$7*9.81)</f>
        <v>0</v>
      </c>
      <c r="K577" s="46">
        <f>'Input Data'!$B$10*'Input Data'!$B$9*'Input Data'!$B$13*WLTC_class_3!F577^2</f>
        <v>0</v>
      </c>
      <c r="L577" s="46">
        <f t="shared" si="123"/>
        <v>0</v>
      </c>
      <c r="M577" s="46">
        <f t="shared" si="124"/>
        <v>0</v>
      </c>
      <c r="N577" s="46">
        <f t="shared" si="130"/>
        <v>0.36338010544377769</v>
      </c>
      <c r="O577" s="46">
        <f t="shared" si="131"/>
        <v>0.21759927303863966</v>
      </c>
      <c r="P577" s="46" t="str">
        <f t="shared" si="125"/>
        <v/>
      </c>
      <c r="Q577" s="46"/>
      <c r="R577" s="46">
        <f t="shared" si="126"/>
        <v>6.74557746419783E-2</v>
      </c>
      <c r="S577" s="46">
        <f t="shared" si="127"/>
        <v>0.15231949112704776</v>
      </c>
      <c r="U577">
        <f t="shared" si="119"/>
        <v>1</v>
      </c>
      <c r="V577" t="str">
        <f t="shared" si="120"/>
        <v/>
      </c>
      <c r="W577">
        <f t="shared" si="121"/>
        <v>0</v>
      </c>
    </row>
    <row r="578" spans="2:23" x14ac:dyDescent="0.3">
      <c r="B578" s="29" t="s">
        <v>47</v>
      </c>
      <c r="C578" s="29">
        <v>570</v>
      </c>
      <c r="D578" s="29">
        <v>570</v>
      </c>
      <c r="E578" s="28">
        <v>0</v>
      </c>
      <c r="F578" s="45">
        <f t="shared" si="122"/>
        <v>0</v>
      </c>
      <c r="G578" s="46">
        <f t="shared" si="128"/>
        <v>0</v>
      </c>
      <c r="H578" s="46">
        <f t="shared" si="129"/>
        <v>0</v>
      </c>
      <c r="I578" s="46">
        <f>G578*'Input Data'!$B$7</f>
        <v>0</v>
      </c>
      <c r="J578" s="46">
        <f>IF(F578=0,0,'Input Data'!$B$11*'Input Data'!$B$7*9.81)</f>
        <v>0</v>
      </c>
      <c r="K578" s="46">
        <f>'Input Data'!$B$10*'Input Data'!$B$9*'Input Data'!$B$13*WLTC_class_3!F578^2</f>
        <v>0</v>
      </c>
      <c r="L578" s="46">
        <f t="shared" si="123"/>
        <v>0</v>
      </c>
      <c r="M578" s="46">
        <f t="shared" si="124"/>
        <v>0</v>
      </c>
      <c r="N578" s="46">
        <f t="shared" si="130"/>
        <v>0.36338010544377769</v>
      </c>
      <c r="O578" s="46">
        <f t="shared" si="131"/>
        <v>0.21759927303863966</v>
      </c>
      <c r="P578" s="46" t="str">
        <f t="shared" si="125"/>
        <v/>
      </c>
      <c r="Q578" s="46"/>
      <c r="R578" s="46">
        <f t="shared" si="126"/>
        <v>6.74557746419783E-2</v>
      </c>
      <c r="S578" s="46">
        <f t="shared" si="127"/>
        <v>0.15231949112704776</v>
      </c>
      <c r="U578">
        <f t="shared" si="119"/>
        <v>1</v>
      </c>
      <c r="V578" t="str">
        <f t="shared" si="120"/>
        <v/>
      </c>
      <c r="W578">
        <f t="shared" si="121"/>
        <v>0</v>
      </c>
    </row>
    <row r="579" spans="2:23" x14ac:dyDescent="0.3">
      <c r="B579" s="29" t="s">
        <v>47</v>
      </c>
      <c r="C579" s="29">
        <v>571</v>
      </c>
      <c r="D579" s="29">
        <v>571</v>
      </c>
      <c r="E579" s="28">
        <v>0</v>
      </c>
      <c r="F579" s="45">
        <f t="shared" si="122"/>
        <v>0</v>
      </c>
      <c r="G579" s="46">
        <f t="shared" si="128"/>
        <v>0</v>
      </c>
      <c r="H579" s="46">
        <f t="shared" si="129"/>
        <v>0</v>
      </c>
      <c r="I579" s="46">
        <f>G579*'Input Data'!$B$7</f>
        <v>0</v>
      </c>
      <c r="J579" s="46">
        <f>IF(F579=0,0,'Input Data'!$B$11*'Input Data'!$B$7*9.81)</f>
        <v>0</v>
      </c>
      <c r="K579" s="46">
        <f>'Input Data'!$B$10*'Input Data'!$B$9*'Input Data'!$B$13*WLTC_class_3!F579^2</f>
        <v>0</v>
      </c>
      <c r="L579" s="46">
        <f t="shared" si="123"/>
        <v>0</v>
      </c>
      <c r="M579" s="46">
        <f t="shared" si="124"/>
        <v>0</v>
      </c>
      <c r="N579" s="46">
        <f t="shared" si="130"/>
        <v>0.36338010544377769</v>
      </c>
      <c r="O579" s="46">
        <f t="shared" si="131"/>
        <v>0.21759927303863966</v>
      </c>
      <c r="P579" s="46" t="str">
        <f t="shared" si="125"/>
        <v/>
      </c>
      <c r="Q579" s="46"/>
      <c r="R579" s="46">
        <f t="shared" si="126"/>
        <v>6.74557746419783E-2</v>
      </c>
      <c r="S579" s="46">
        <f t="shared" si="127"/>
        <v>0.15231949112704776</v>
      </c>
      <c r="U579">
        <f t="shared" si="119"/>
        <v>1</v>
      </c>
      <c r="V579" t="str">
        <f t="shared" si="120"/>
        <v/>
      </c>
      <c r="W579">
        <f t="shared" si="121"/>
        <v>0</v>
      </c>
    </row>
    <row r="580" spans="2:23" x14ac:dyDescent="0.3">
      <c r="B580" s="29" t="s">
        <v>47</v>
      </c>
      <c r="C580" s="29">
        <v>572</v>
      </c>
      <c r="D580" s="29">
        <v>572</v>
      </c>
      <c r="E580" s="28">
        <v>0</v>
      </c>
      <c r="F580" s="45">
        <f t="shared" si="122"/>
        <v>0</v>
      </c>
      <c r="G580" s="46">
        <f t="shared" si="128"/>
        <v>0</v>
      </c>
      <c r="H580" s="46">
        <f t="shared" si="129"/>
        <v>0</v>
      </c>
      <c r="I580" s="46">
        <f>G580*'Input Data'!$B$7</f>
        <v>0</v>
      </c>
      <c r="J580" s="46">
        <f>IF(F580=0,0,'Input Data'!$B$11*'Input Data'!$B$7*9.81)</f>
        <v>0</v>
      </c>
      <c r="K580" s="46">
        <f>'Input Data'!$B$10*'Input Data'!$B$9*'Input Data'!$B$13*WLTC_class_3!F580^2</f>
        <v>0</v>
      </c>
      <c r="L580" s="46">
        <f t="shared" si="123"/>
        <v>0</v>
      </c>
      <c r="M580" s="46">
        <f t="shared" si="124"/>
        <v>0</v>
      </c>
      <c r="N580" s="46">
        <f t="shared" si="130"/>
        <v>0.36338010544377769</v>
      </c>
      <c r="O580" s="46">
        <f t="shared" si="131"/>
        <v>0.21759927303863966</v>
      </c>
      <c r="P580" s="46" t="str">
        <f t="shared" si="125"/>
        <v/>
      </c>
      <c r="Q580" s="46"/>
      <c r="R580" s="46">
        <f t="shared" si="126"/>
        <v>6.74557746419783E-2</v>
      </c>
      <c r="S580" s="46">
        <f t="shared" si="127"/>
        <v>0.15231949112704776</v>
      </c>
      <c r="U580">
        <f t="shared" si="119"/>
        <v>1</v>
      </c>
      <c r="V580" t="str">
        <f t="shared" si="120"/>
        <v/>
      </c>
      <c r="W580">
        <f t="shared" si="121"/>
        <v>0</v>
      </c>
    </row>
    <row r="581" spans="2:23" x14ac:dyDescent="0.3">
      <c r="B581" s="29" t="s">
        <v>47</v>
      </c>
      <c r="C581" s="29">
        <v>573</v>
      </c>
      <c r="D581" s="29">
        <v>573</v>
      </c>
      <c r="E581" s="28">
        <v>0</v>
      </c>
      <c r="F581" s="45">
        <f t="shared" si="122"/>
        <v>0</v>
      </c>
      <c r="G581" s="46">
        <f t="shared" si="128"/>
        <v>0</v>
      </c>
      <c r="H581" s="46">
        <f t="shared" si="129"/>
        <v>0</v>
      </c>
      <c r="I581" s="46">
        <f>G581*'Input Data'!$B$7</f>
        <v>0</v>
      </c>
      <c r="J581" s="46">
        <f>IF(F581=0,0,'Input Data'!$B$11*'Input Data'!$B$7*9.81)</f>
        <v>0</v>
      </c>
      <c r="K581" s="46">
        <f>'Input Data'!$B$10*'Input Data'!$B$9*'Input Data'!$B$13*WLTC_class_3!F581^2</f>
        <v>0</v>
      </c>
      <c r="L581" s="46">
        <f t="shared" si="123"/>
        <v>0</v>
      </c>
      <c r="M581" s="46">
        <f t="shared" si="124"/>
        <v>0</v>
      </c>
      <c r="N581" s="46">
        <f t="shared" si="130"/>
        <v>0.36338010544377769</v>
      </c>
      <c r="O581" s="46">
        <f t="shared" si="131"/>
        <v>0.21759927303863966</v>
      </c>
      <c r="P581" s="46" t="str">
        <f t="shared" si="125"/>
        <v/>
      </c>
      <c r="Q581" s="46"/>
      <c r="R581" s="46">
        <f t="shared" si="126"/>
        <v>6.74557746419783E-2</v>
      </c>
      <c r="S581" s="46">
        <f t="shared" si="127"/>
        <v>0.15231949112704776</v>
      </c>
      <c r="U581">
        <f t="shared" si="119"/>
        <v>1</v>
      </c>
      <c r="V581" t="str">
        <f t="shared" si="120"/>
        <v/>
      </c>
      <c r="W581">
        <f t="shared" si="121"/>
        <v>0</v>
      </c>
    </row>
    <row r="582" spans="2:23" x14ac:dyDescent="0.3">
      <c r="B582" s="29" t="s">
        <v>47</v>
      </c>
      <c r="C582" s="29">
        <v>574</v>
      </c>
      <c r="D582" s="29">
        <v>574</v>
      </c>
      <c r="E582" s="28">
        <v>0</v>
      </c>
      <c r="F582" s="45">
        <f t="shared" si="122"/>
        <v>0</v>
      </c>
      <c r="G582" s="46">
        <f t="shared" si="128"/>
        <v>0</v>
      </c>
      <c r="H582" s="46">
        <f t="shared" si="129"/>
        <v>0</v>
      </c>
      <c r="I582" s="46">
        <f>G582*'Input Data'!$B$7</f>
        <v>0</v>
      </c>
      <c r="J582" s="46">
        <f>IF(F582=0,0,'Input Data'!$B$11*'Input Data'!$B$7*9.81)</f>
        <v>0</v>
      </c>
      <c r="K582" s="46">
        <f>'Input Data'!$B$10*'Input Data'!$B$9*'Input Data'!$B$13*WLTC_class_3!F582^2</f>
        <v>0</v>
      </c>
      <c r="L582" s="46">
        <f t="shared" si="123"/>
        <v>0</v>
      </c>
      <c r="M582" s="46">
        <f t="shared" si="124"/>
        <v>0</v>
      </c>
      <c r="N582" s="46">
        <f t="shared" si="130"/>
        <v>0.36338010544377769</v>
      </c>
      <c r="O582" s="46">
        <f t="shared" si="131"/>
        <v>0.21759927303863966</v>
      </c>
      <c r="P582" s="46" t="str">
        <f t="shared" si="125"/>
        <v/>
      </c>
      <c r="Q582" s="46"/>
      <c r="R582" s="46">
        <f t="shared" si="126"/>
        <v>6.74557746419783E-2</v>
      </c>
      <c r="S582" s="46">
        <f t="shared" si="127"/>
        <v>0.15231949112704776</v>
      </c>
      <c r="U582">
        <f t="shared" si="119"/>
        <v>1</v>
      </c>
      <c r="V582" t="str">
        <f t="shared" si="120"/>
        <v/>
      </c>
      <c r="W582">
        <f t="shared" si="121"/>
        <v>0</v>
      </c>
    </row>
    <row r="583" spans="2:23" x14ac:dyDescent="0.3">
      <c r="B583" s="29" t="s">
        <v>47</v>
      </c>
      <c r="C583" s="29">
        <v>575</v>
      </c>
      <c r="D583" s="29">
        <v>575</v>
      </c>
      <c r="E583" s="28">
        <v>0</v>
      </c>
      <c r="F583" s="45">
        <f t="shared" si="122"/>
        <v>0</v>
      </c>
      <c r="G583" s="46">
        <f t="shared" si="128"/>
        <v>0</v>
      </c>
      <c r="H583" s="46">
        <f t="shared" si="129"/>
        <v>0</v>
      </c>
      <c r="I583" s="46">
        <f>G583*'Input Data'!$B$7</f>
        <v>0</v>
      </c>
      <c r="J583" s="46">
        <f>IF(F583=0,0,'Input Data'!$B$11*'Input Data'!$B$7*9.81)</f>
        <v>0</v>
      </c>
      <c r="K583" s="46">
        <f>'Input Data'!$B$10*'Input Data'!$B$9*'Input Data'!$B$13*WLTC_class_3!F583^2</f>
        <v>0</v>
      </c>
      <c r="L583" s="46">
        <f t="shared" si="123"/>
        <v>0</v>
      </c>
      <c r="M583" s="46">
        <f t="shared" si="124"/>
        <v>0</v>
      </c>
      <c r="N583" s="46">
        <f t="shared" si="130"/>
        <v>0.36338010544377769</v>
      </c>
      <c r="O583" s="46">
        <f t="shared" si="131"/>
        <v>0.21759927303863966</v>
      </c>
      <c r="P583" s="46" t="str">
        <f t="shared" si="125"/>
        <v/>
      </c>
      <c r="Q583" s="46"/>
      <c r="R583" s="46">
        <f t="shared" si="126"/>
        <v>6.74557746419783E-2</v>
      </c>
      <c r="S583" s="46">
        <f t="shared" si="127"/>
        <v>0.15231949112704776</v>
      </c>
      <c r="U583">
        <f t="shared" si="119"/>
        <v>1</v>
      </c>
      <c r="V583" t="str">
        <f t="shared" si="120"/>
        <v/>
      </c>
      <c r="W583">
        <f t="shared" si="121"/>
        <v>0</v>
      </c>
    </row>
    <row r="584" spans="2:23" x14ac:dyDescent="0.3">
      <c r="B584" s="29" t="s">
        <v>47</v>
      </c>
      <c r="C584" s="29">
        <v>576</v>
      </c>
      <c r="D584" s="29">
        <v>576</v>
      </c>
      <c r="E584" s="28">
        <v>0</v>
      </c>
      <c r="F584" s="45">
        <f t="shared" si="122"/>
        <v>0</v>
      </c>
      <c r="G584" s="46">
        <f t="shared" si="128"/>
        <v>0</v>
      </c>
      <c r="H584" s="46">
        <f t="shared" si="129"/>
        <v>0</v>
      </c>
      <c r="I584" s="46">
        <f>G584*'Input Data'!$B$7</f>
        <v>0</v>
      </c>
      <c r="J584" s="46">
        <f>IF(F584=0,0,'Input Data'!$B$11*'Input Data'!$B$7*9.81)</f>
        <v>0</v>
      </c>
      <c r="K584" s="46">
        <f>'Input Data'!$B$10*'Input Data'!$B$9*'Input Data'!$B$13*WLTC_class_3!F584^2</f>
        <v>0</v>
      </c>
      <c r="L584" s="46">
        <f t="shared" si="123"/>
        <v>0</v>
      </c>
      <c r="M584" s="46">
        <f t="shared" si="124"/>
        <v>0</v>
      </c>
      <c r="N584" s="46">
        <f t="shared" si="130"/>
        <v>0.36338010544377769</v>
      </c>
      <c r="O584" s="46">
        <f t="shared" si="131"/>
        <v>0.21759927303863966</v>
      </c>
      <c r="P584" s="46" t="str">
        <f t="shared" si="125"/>
        <v/>
      </c>
      <c r="Q584" s="46"/>
      <c r="R584" s="46">
        <f t="shared" si="126"/>
        <v>6.74557746419783E-2</v>
      </c>
      <c r="S584" s="46">
        <f t="shared" si="127"/>
        <v>0.15231949112704776</v>
      </c>
      <c r="U584">
        <f t="shared" ref="U584:U647" si="135">IF(E584&lt;1,1,0)</f>
        <v>1</v>
      </c>
      <c r="V584" t="str">
        <f t="shared" ref="V584:V647" si="136">IF(U584=1,"",E584)</f>
        <v/>
      </c>
      <c r="W584">
        <f t="shared" ref="W584:W647" si="137">E584/3.6</f>
        <v>0</v>
      </c>
    </row>
    <row r="585" spans="2:23" x14ac:dyDescent="0.3">
      <c r="B585" s="29" t="s">
        <v>47</v>
      </c>
      <c r="C585" s="29">
        <v>577</v>
      </c>
      <c r="D585" s="29">
        <v>577</v>
      </c>
      <c r="E585" s="28">
        <v>0</v>
      </c>
      <c r="F585" s="45">
        <f t="shared" ref="F585:F648" si="138">E585*1000/3600</f>
        <v>0</v>
      </c>
      <c r="G585" s="46">
        <f t="shared" si="128"/>
        <v>0</v>
      </c>
      <c r="H585" s="46">
        <f t="shared" si="129"/>
        <v>0</v>
      </c>
      <c r="I585" s="46">
        <f>G585*'Input Data'!$B$7</f>
        <v>0</v>
      </c>
      <c r="J585" s="46">
        <f>IF(F585=0,0,'Input Data'!$B$11*'Input Data'!$B$7*9.81)</f>
        <v>0</v>
      </c>
      <c r="K585" s="46">
        <f>'Input Data'!$B$10*'Input Data'!$B$9*'Input Data'!$B$13*WLTC_class_3!F585^2</f>
        <v>0</v>
      </c>
      <c r="L585" s="46">
        <f t="shared" ref="L585:L648" si="139">I585+J585+K585</f>
        <v>0</v>
      </c>
      <c r="M585" s="46">
        <f t="shared" ref="M585:M648" si="140">L585*F585</f>
        <v>0</v>
      </c>
      <c r="N585" s="46">
        <f t="shared" si="130"/>
        <v>0.36338010544377769</v>
      </c>
      <c r="O585" s="46">
        <f t="shared" si="131"/>
        <v>0.21759927303863966</v>
      </c>
      <c r="P585" s="46" t="str">
        <f t="shared" ref="P585:P648" si="141">IF(M585&lt;0,M585,"")</f>
        <v/>
      </c>
      <c r="Q585" s="46"/>
      <c r="R585" s="46">
        <f t="shared" ref="R585:R648" si="142">O585*0.31</f>
        <v>6.74557746419783E-2</v>
      </c>
      <c r="S585" s="46">
        <f t="shared" ref="S585:S648" si="143">O585*0.7</f>
        <v>0.15231949112704776</v>
      </c>
      <c r="U585">
        <f t="shared" si="135"/>
        <v>1</v>
      </c>
      <c r="V585" t="str">
        <f t="shared" si="136"/>
        <v/>
      </c>
      <c r="W585">
        <f t="shared" si="137"/>
        <v>0</v>
      </c>
    </row>
    <row r="586" spans="2:23" x14ac:dyDescent="0.3">
      <c r="B586" s="29" t="s">
        <v>47</v>
      </c>
      <c r="C586" s="29">
        <v>578</v>
      </c>
      <c r="D586" s="29">
        <v>578</v>
      </c>
      <c r="E586" s="28">
        <v>0</v>
      </c>
      <c r="F586" s="45">
        <f t="shared" si="138"/>
        <v>0</v>
      </c>
      <c r="G586" s="46">
        <f t="shared" ref="G586:G649" si="144">($E587-$E585)/2/3.6</f>
        <v>0</v>
      </c>
      <c r="H586" s="46">
        <f t="shared" ref="H586:H649" si="145">($E587-$E585)/2</f>
        <v>0</v>
      </c>
      <c r="I586" s="46">
        <f>G586*'Input Data'!$B$7</f>
        <v>0</v>
      </c>
      <c r="J586" s="46">
        <f>IF(F586=0,0,'Input Data'!$B$11*'Input Data'!$B$7*9.81)</f>
        <v>0</v>
      </c>
      <c r="K586" s="46">
        <f>'Input Data'!$B$10*'Input Data'!$B$9*'Input Data'!$B$13*WLTC_class_3!F586^2</f>
        <v>0</v>
      </c>
      <c r="L586" s="46">
        <f t="shared" si="139"/>
        <v>0</v>
      </c>
      <c r="M586" s="46">
        <f t="shared" si="140"/>
        <v>0</v>
      </c>
      <c r="N586" s="46">
        <f t="shared" ref="N586:N649" si="146">IF(M586&gt;0,M586/1000/3600+N585,N585)</f>
        <v>0.36338010544377769</v>
      </c>
      <c r="O586" s="46">
        <f t="shared" ref="O586:O649" si="147">IF(M586&lt;0,O585-M586/1000/3600,O585)</f>
        <v>0.21759927303863966</v>
      </c>
      <c r="P586" s="46" t="str">
        <f t="shared" si="141"/>
        <v/>
      </c>
      <c r="Q586" s="46"/>
      <c r="R586" s="46">
        <f t="shared" si="142"/>
        <v>6.74557746419783E-2</v>
      </c>
      <c r="S586" s="46">
        <f t="shared" si="143"/>
        <v>0.15231949112704776</v>
      </c>
      <c r="U586">
        <f t="shared" si="135"/>
        <v>1</v>
      </c>
      <c r="V586" t="str">
        <f t="shared" si="136"/>
        <v/>
      </c>
      <c r="W586">
        <f t="shared" si="137"/>
        <v>0</v>
      </c>
    </row>
    <row r="587" spans="2:23" x14ac:dyDescent="0.3">
      <c r="B587" s="29" t="s">
        <v>47</v>
      </c>
      <c r="C587" s="29">
        <v>579</v>
      </c>
      <c r="D587" s="29">
        <v>579</v>
      </c>
      <c r="E587" s="28">
        <v>0</v>
      </c>
      <c r="F587" s="45">
        <f t="shared" si="138"/>
        <v>0</v>
      </c>
      <c r="G587" s="46">
        <f t="shared" si="144"/>
        <v>0</v>
      </c>
      <c r="H587" s="46">
        <f t="shared" si="145"/>
        <v>0</v>
      </c>
      <c r="I587" s="46">
        <f>G587*'Input Data'!$B$7</f>
        <v>0</v>
      </c>
      <c r="J587" s="46">
        <f>IF(F587=0,0,'Input Data'!$B$11*'Input Data'!$B$7*9.81)</f>
        <v>0</v>
      </c>
      <c r="K587" s="46">
        <f>'Input Data'!$B$10*'Input Data'!$B$9*'Input Data'!$B$13*WLTC_class_3!F587^2</f>
        <v>0</v>
      </c>
      <c r="L587" s="46">
        <f t="shared" si="139"/>
        <v>0</v>
      </c>
      <c r="M587" s="46">
        <f t="shared" si="140"/>
        <v>0</v>
      </c>
      <c r="N587" s="46">
        <f t="shared" si="146"/>
        <v>0.36338010544377769</v>
      </c>
      <c r="O587" s="46">
        <f t="shared" si="147"/>
        <v>0.21759927303863966</v>
      </c>
      <c r="P587" s="46" t="str">
        <f t="shared" si="141"/>
        <v/>
      </c>
      <c r="Q587" s="46"/>
      <c r="R587" s="46">
        <f t="shared" si="142"/>
        <v>6.74557746419783E-2</v>
      </c>
      <c r="S587" s="46">
        <f t="shared" si="143"/>
        <v>0.15231949112704776</v>
      </c>
      <c r="U587">
        <f t="shared" si="135"/>
        <v>1</v>
      </c>
      <c r="V587" t="str">
        <f t="shared" si="136"/>
        <v/>
      </c>
      <c r="W587">
        <f t="shared" si="137"/>
        <v>0</v>
      </c>
    </row>
    <row r="588" spans="2:23" x14ac:dyDescent="0.3">
      <c r="B588" s="29" t="s">
        <v>47</v>
      </c>
      <c r="C588" s="29">
        <v>580</v>
      </c>
      <c r="D588" s="29">
        <v>580</v>
      </c>
      <c r="E588" s="28">
        <v>0</v>
      </c>
      <c r="F588" s="45">
        <f t="shared" si="138"/>
        <v>0</v>
      </c>
      <c r="G588" s="46">
        <f t="shared" si="144"/>
        <v>0</v>
      </c>
      <c r="H588" s="46">
        <f t="shared" si="145"/>
        <v>0</v>
      </c>
      <c r="I588" s="46">
        <f>G588*'Input Data'!$B$7</f>
        <v>0</v>
      </c>
      <c r="J588" s="46">
        <f>IF(F588=0,0,'Input Data'!$B$11*'Input Data'!$B$7*9.81)</f>
        <v>0</v>
      </c>
      <c r="K588" s="46">
        <f>'Input Data'!$B$10*'Input Data'!$B$9*'Input Data'!$B$13*WLTC_class_3!F588^2</f>
        <v>0</v>
      </c>
      <c r="L588" s="46">
        <f t="shared" si="139"/>
        <v>0</v>
      </c>
      <c r="M588" s="46">
        <f t="shared" si="140"/>
        <v>0</v>
      </c>
      <c r="N588" s="46">
        <f t="shared" si="146"/>
        <v>0.36338010544377769</v>
      </c>
      <c r="O588" s="46">
        <f t="shared" si="147"/>
        <v>0.21759927303863966</v>
      </c>
      <c r="P588" s="46" t="str">
        <f t="shared" si="141"/>
        <v/>
      </c>
      <c r="Q588" s="46"/>
      <c r="R588" s="46">
        <f t="shared" si="142"/>
        <v>6.74557746419783E-2</v>
      </c>
      <c r="S588" s="46">
        <f t="shared" si="143"/>
        <v>0.15231949112704776</v>
      </c>
      <c r="U588">
        <f t="shared" si="135"/>
        <v>1</v>
      </c>
      <c r="V588" t="str">
        <f t="shared" si="136"/>
        <v/>
      </c>
      <c r="W588">
        <f t="shared" si="137"/>
        <v>0</v>
      </c>
    </row>
    <row r="589" spans="2:23" x14ac:dyDescent="0.3">
      <c r="B589" s="29" t="s">
        <v>47</v>
      </c>
      <c r="C589" s="29">
        <v>581</v>
      </c>
      <c r="D589" s="29">
        <v>581</v>
      </c>
      <c r="E589" s="28">
        <v>0</v>
      </c>
      <c r="F589" s="45">
        <f t="shared" si="138"/>
        <v>0</v>
      </c>
      <c r="G589" s="46">
        <f t="shared" si="144"/>
        <v>0</v>
      </c>
      <c r="H589" s="46">
        <f t="shared" si="145"/>
        <v>0</v>
      </c>
      <c r="I589" s="46">
        <f>G589*'Input Data'!$B$7</f>
        <v>0</v>
      </c>
      <c r="J589" s="46">
        <f>IF(F589=0,0,'Input Data'!$B$11*'Input Data'!$B$7*9.81)</f>
        <v>0</v>
      </c>
      <c r="K589" s="46">
        <f>'Input Data'!$B$10*'Input Data'!$B$9*'Input Data'!$B$13*WLTC_class_3!F589^2</f>
        <v>0</v>
      </c>
      <c r="L589" s="46">
        <f t="shared" si="139"/>
        <v>0</v>
      </c>
      <c r="M589" s="46">
        <f t="shared" si="140"/>
        <v>0</v>
      </c>
      <c r="N589" s="46">
        <f t="shared" si="146"/>
        <v>0.36338010544377769</v>
      </c>
      <c r="O589" s="46">
        <f t="shared" si="147"/>
        <v>0.21759927303863966</v>
      </c>
      <c r="P589" s="46" t="str">
        <f t="shared" si="141"/>
        <v/>
      </c>
      <c r="Q589" s="46"/>
      <c r="R589" s="46">
        <f t="shared" si="142"/>
        <v>6.74557746419783E-2</v>
      </c>
      <c r="S589" s="46">
        <f t="shared" si="143"/>
        <v>0.15231949112704776</v>
      </c>
      <c r="U589">
        <f t="shared" si="135"/>
        <v>1</v>
      </c>
      <c r="V589" t="str">
        <f t="shared" si="136"/>
        <v/>
      </c>
      <c r="W589">
        <f t="shared" si="137"/>
        <v>0</v>
      </c>
    </row>
    <row r="590" spans="2:23" x14ac:dyDescent="0.3">
      <c r="B590" s="29" t="s">
        <v>47</v>
      </c>
      <c r="C590" s="29">
        <v>582</v>
      </c>
      <c r="D590" s="29">
        <v>582</v>
      </c>
      <c r="E590" s="28">
        <v>0</v>
      </c>
      <c r="F590" s="45">
        <f t="shared" si="138"/>
        <v>0</v>
      </c>
      <c r="G590" s="46">
        <f t="shared" si="144"/>
        <v>0</v>
      </c>
      <c r="H590" s="46">
        <f t="shared" si="145"/>
        <v>0</v>
      </c>
      <c r="I590" s="46">
        <f>G590*'Input Data'!$B$7</f>
        <v>0</v>
      </c>
      <c r="J590" s="46">
        <f>IF(F590=0,0,'Input Data'!$B$11*'Input Data'!$B$7*9.81)</f>
        <v>0</v>
      </c>
      <c r="K590" s="46">
        <f>'Input Data'!$B$10*'Input Data'!$B$9*'Input Data'!$B$13*WLTC_class_3!F590^2</f>
        <v>0</v>
      </c>
      <c r="L590" s="46">
        <f t="shared" si="139"/>
        <v>0</v>
      </c>
      <c r="M590" s="46">
        <f t="shared" si="140"/>
        <v>0</v>
      </c>
      <c r="N590" s="46">
        <f t="shared" si="146"/>
        <v>0.36338010544377769</v>
      </c>
      <c r="O590" s="46">
        <f t="shared" si="147"/>
        <v>0.21759927303863966</v>
      </c>
      <c r="P590" s="46" t="str">
        <f t="shared" si="141"/>
        <v/>
      </c>
      <c r="Q590" s="46"/>
      <c r="R590" s="46">
        <f t="shared" si="142"/>
        <v>6.74557746419783E-2</v>
      </c>
      <c r="S590" s="46">
        <f t="shared" si="143"/>
        <v>0.15231949112704776</v>
      </c>
      <c r="U590">
        <f t="shared" si="135"/>
        <v>1</v>
      </c>
      <c r="V590" t="str">
        <f t="shared" si="136"/>
        <v/>
      </c>
      <c r="W590">
        <f t="shared" si="137"/>
        <v>0</v>
      </c>
    </row>
    <row r="591" spans="2:23" x14ac:dyDescent="0.3">
      <c r="B591" s="29" t="s">
        <v>47</v>
      </c>
      <c r="C591" s="29">
        <v>583</v>
      </c>
      <c r="D591" s="29">
        <v>583</v>
      </c>
      <c r="E591" s="28">
        <v>0</v>
      </c>
      <c r="F591" s="45">
        <f t="shared" si="138"/>
        <v>0</v>
      </c>
      <c r="G591" s="46">
        <f t="shared" si="144"/>
        <v>0</v>
      </c>
      <c r="H591" s="46">
        <f t="shared" si="145"/>
        <v>0</v>
      </c>
      <c r="I591" s="46">
        <f>G591*'Input Data'!$B$7</f>
        <v>0</v>
      </c>
      <c r="J591" s="46">
        <f>IF(F591=0,0,'Input Data'!$B$11*'Input Data'!$B$7*9.81)</f>
        <v>0</v>
      </c>
      <c r="K591" s="46">
        <f>'Input Data'!$B$10*'Input Data'!$B$9*'Input Data'!$B$13*WLTC_class_3!F591^2</f>
        <v>0</v>
      </c>
      <c r="L591" s="46">
        <f t="shared" si="139"/>
        <v>0</v>
      </c>
      <c r="M591" s="46">
        <f t="shared" si="140"/>
        <v>0</v>
      </c>
      <c r="N591" s="46">
        <f t="shared" si="146"/>
        <v>0.36338010544377769</v>
      </c>
      <c r="O591" s="46">
        <f t="shared" si="147"/>
        <v>0.21759927303863966</v>
      </c>
      <c r="P591" s="46" t="str">
        <f t="shared" si="141"/>
        <v/>
      </c>
      <c r="Q591" s="46"/>
      <c r="R591" s="46">
        <f t="shared" si="142"/>
        <v>6.74557746419783E-2</v>
      </c>
      <c r="S591" s="46">
        <f t="shared" si="143"/>
        <v>0.15231949112704776</v>
      </c>
      <c r="U591">
        <f t="shared" si="135"/>
        <v>1</v>
      </c>
      <c r="V591" t="str">
        <f t="shared" si="136"/>
        <v/>
      </c>
      <c r="W591">
        <f t="shared" si="137"/>
        <v>0</v>
      </c>
    </row>
    <row r="592" spans="2:23" x14ac:dyDescent="0.3">
      <c r="B592" s="29" t="s">
        <v>47</v>
      </c>
      <c r="C592" s="29">
        <v>584</v>
      </c>
      <c r="D592" s="29">
        <v>584</v>
      </c>
      <c r="E592" s="28">
        <v>0</v>
      </c>
      <c r="F592" s="45">
        <f t="shared" si="138"/>
        <v>0</v>
      </c>
      <c r="G592" s="46">
        <f t="shared" si="144"/>
        <v>0</v>
      </c>
      <c r="H592" s="46">
        <f t="shared" si="145"/>
        <v>0</v>
      </c>
      <c r="I592" s="46">
        <f>G592*'Input Data'!$B$7</f>
        <v>0</v>
      </c>
      <c r="J592" s="46">
        <f>IF(F592=0,0,'Input Data'!$B$11*'Input Data'!$B$7*9.81)</f>
        <v>0</v>
      </c>
      <c r="K592" s="46">
        <f>'Input Data'!$B$10*'Input Data'!$B$9*'Input Data'!$B$13*WLTC_class_3!F592^2</f>
        <v>0</v>
      </c>
      <c r="L592" s="46">
        <f t="shared" si="139"/>
        <v>0</v>
      </c>
      <c r="M592" s="46">
        <f t="shared" si="140"/>
        <v>0</v>
      </c>
      <c r="N592" s="46">
        <f t="shared" si="146"/>
        <v>0.36338010544377769</v>
      </c>
      <c r="O592" s="46">
        <f t="shared" si="147"/>
        <v>0.21759927303863966</v>
      </c>
      <c r="P592" s="46" t="str">
        <f t="shared" si="141"/>
        <v/>
      </c>
      <c r="Q592" s="46"/>
      <c r="R592" s="46">
        <f t="shared" si="142"/>
        <v>6.74557746419783E-2</v>
      </c>
      <c r="S592" s="46">
        <f t="shared" si="143"/>
        <v>0.15231949112704776</v>
      </c>
      <c r="U592">
        <f t="shared" si="135"/>
        <v>1</v>
      </c>
      <c r="V592" t="str">
        <f t="shared" si="136"/>
        <v/>
      </c>
      <c r="W592">
        <f t="shared" si="137"/>
        <v>0</v>
      </c>
    </row>
    <row r="593" spans="2:23" x14ac:dyDescent="0.3">
      <c r="B593" s="29" t="s">
        <v>47</v>
      </c>
      <c r="C593" s="29">
        <v>585</v>
      </c>
      <c r="D593" s="29">
        <v>585</v>
      </c>
      <c r="E593" s="28">
        <v>0</v>
      </c>
      <c r="F593" s="45">
        <f t="shared" si="138"/>
        <v>0</v>
      </c>
      <c r="G593" s="46">
        <f t="shared" si="144"/>
        <v>0</v>
      </c>
      <c r="H593" s="46">
        <f t="shared" si="145"/>
        <v>0</v>
      </c>
      <c r="I593" s="46">
        <f>G593*'Input Data'!$B$7</f>
        <v>0</v>
      </c>
      <c r="J593" s="46">
        <f>IF(F593=0,0,'Input Data'!$B$11*'Input Data'!$B$7*9.81)</f>
        <v>0</v>
      </c>
      <c r="K593" s="46">
        <f>'Input Data'!$B$10*'Input Data'!$B$9*'Input Data'!$B$13*WLTC_class_3!F593^2</f>
        <v>0</v>
      </c>
      <c r="L593" s="46">
        <f t="shared" si="139"/>
        <v>0</v>
      </c>
      <c r="M593" s="46">
        <f t="shared" si="140"/>
        <v>0</v>
      </c>
      <c r="N593" s="46">
        <f t="shared" si="146"/>
        <v>0.36338010544377769</v>
      </c>
      <c r="O593" s="46">
        <f t="shared" si="147"/>
        <v>0.21759927303863966</v>
      </c>
      <c r="P593" s="46" t="str">
        <f t="shared" si="141"/>
        <v/>
      </c>
      <c r="Q593" s="46"/>
      <c r="R593" s="46">
        <f t="shared" si="142"/>
        <v>6.74557746419783E-2</v>
      </c>
      <c r="S593" s="46">
        <f t="shared" si="143"/>
        <v>0.15231949112704776</v>
      </c>
      <c r="U593">
        <f t="shared" si="135"/>
        <v>1</v>
      </c>
      <c r="V593" t="str">
        <f t="shared" si="136"/>
        <v/>
      </c>
      <c r="W593">
        <f t="shared" si="137"/>
        <v>0</v>
      </c>
    </row>
    <row r="594" spans="2:23" x14ac:dyDescent="0.3">
      <c r="B594" s="29" t="s">
        <v>47</v>
      </c>
      <c r="C594" s="29">
        <v>586</v>
      </c>
      <c r="D594" s="29">
        <v>586</v>
      </c>
      <c r="E594" s="28">
        <v>0</v>
      </c>
      <c r="F594" s="45">
        <f t="shared" si="138"/>
        <v>0</v>
      </c>
      <c r="G594" s="46">
        <f t="shared" si="144"/>
        <v>0</v>
      </c>
      <c r="H594" s="46">
        <f t="shared" si="145"/>
        <v>0</v>
      </c>
      <c r="I594" s="46">
        <f>G594*'Input Data'!$B$7</f>
        <v>0</v>
      </c>
      <c r="J594" s="46">
        <f>IF(F594=0,0,'Input Data'!$B$11*'Input Data'!$B$7*9.81)</f>
        <v>0</v>
      </c>
      <c r="K594" s="46">
        <f>'Input Data'!$B$10*'Input Data'!$B$9*'Input Data'!$B$13*WLTC_class_3!F594^2</f>
        <v>0</v>
      </c>
      <c r="L594" s="46">
        <f t="shared" si="139"/>
        <v>0</v>
      </c>
      <c r="M594" s="46">
        <f t="shared" si="140"/>
        <v>0</v>
      </c>
      <c r="N594" s="46">
        <f t="shared" si="146"/>
        <v>0.36338010544377769</v>
      </c>
      <c r="O594" s="46">
        <f t="shared" si="147"/>
        <v>0.21759927303863966</v>
      </c>
      <c r="P594" s="46" t="str">
        <f t="shared" si="141"/>
        <v/>
      </c>
      <c r="Q594" s="46"/>
      <c r="R594" s="46">
        <f t="shared" si="142"/>
        <v>6.74557746419783E-2</v>
      </c>
      <c r="S594" s="46">
        <f t="shared" si="143"/>
        <v>0.15231949112704776</v>
      </c>
      <c r="U594">
        <f t="shared" si="135"/>
        <v>1</v>
      </c>
      <c r="V594" t="str">
        <f t="shared" si="136"/>
        <v/>
      </c>
      <c r="W594">
        <f t="shared" si="137"/>
        <v>0</v>
      </c>
    </row>
    <row r="595" spans="2:23" x14ac:dyDescent="0.3">
      <c r="B595" s="29" t="s">
        <v>47</v>
      </c>
      <c r="C595" s="29">
        <v>587</v>
      </c>
      <c r="D595" s="29">
        <v>587</v>
      </c>
      <c r="E595" s="28">
        <v>0</v>
      </c>
      <c r="F595" s="45">
        <f t="shared" si="138"/>
        <v>0</v>
      </c>
      <c r="G595" s="46">
        <f t="shared" si="144"/>
        <v>0</v>
      </c>
      <c r="H595" s="46">
        <f t="shared" si="145"/>
        <v>0</v>
      </c>
      <c r="I595" s="46">
        <f>G595*'Input Data'!$B$7</f>
        <v>0</v>
      </c>
      <c r="J595" s="46">
        <f>IF(F595=0,0,'Input Data'!$B$11*'Input Data'!$B$7*9.81)</f>
        <v>0</v>
      </c>
      <c r="K595" s="46">
        <f>'Input Data'!$B$10*'Input Data'!$B$9*'Input Data'!$B$13*WLTC_class_3!F595^2</f>
        <v>0</v>
      </c>
      <c r="L595" s="46">
        <f t="shared" si="139"/>
        <v>0</v>
      </c>
      <c r="M595" s="46">
        <f t="shared" si="140"/>
        <v>0</v>
      </c>
      <c r="N595" s="46">
        <f t="shared" si="146"/>
        <v>0.36338010544377769</v>
      </c>
      <c r="O595" s="46">
        <f t="shared" si="147"/>
        <v>0.21759927303863966</v>
      </c>
      <c r="P595" s="46" t="str">
        <f t="shared" si="141"/>
        <v/>
      </c>
      <c r="Q595" s="46"/>
      <c r="R595" s="46">
        <f t="shared" si="142"/>
        <v>6.74557746419783E-2</v>
      </c>
      <c r="S595" s="46">
        <f t="shared" si="143"/>
        <v>0.15231949112704776</v>
      </c>
      <c r="U595">
        <f t="shared" si="135"/>
        <v>1</v>
      </c>
      <c r="V595" t="str">
        <f t="shared" si="136"/>
        <v/>
      </c>
      <c r="W595">
        <f t="shared" si="137"/>
        <v>0</v>
      </c>
    </row>
    <row r="596" spans="2:23" x14ac:dyDescent="0.3">
      <c r="B596" s="29" t="s">
        <v>47</v>
      </c>
      <c r="C596" s="29">
        <v>588</v>
      </c>
      <c r="D596" s="29">
        <v>588</v>
      </c>
      <c r="E596" s="28">
        <v>0</v>
      </c>
      <c r="F596" s="45">
        <f t="shared" si="138"/>
        <v>0</v>
      </c>
      <c r="G596" s="46">
        <f t="shared" si="144"/>
        <v>0</v>
      </c>
      <c r="H596" s="46">
        <f t="shared" si="145"/>
        <v>0</v>
      </c>
      <c r="I596" s="46">
        <f>G596*'Input Data'!$B$7</f>
        <v>0</v>
      </c>
      <c r="J596" s="46">
        <f>IF(F596=0,0,'Input Data'!$B$11*'Input Data'!$B$7*9.81)</f>
        <v>0</v>
      </c>
      <c r="K596" s="46">
        <f>'Input Data'!$B$10*'Input Data'!$B$9*'Input Data'!$B$13*WLTC_class_3!F596^2</f>
        <v>0</v>
      </c>
      <c r="L596" s="46">
        <f t="shared" si="139"/>
        <v>0</v>
      </c>
      <c r="M596" s="46">
        <f t="shared" si="140"/>
        <v>0</v>
      </c>
      <c r="N596" s="46">
        <f t="shared" si="146"/>
        <v>0.36338010544377769</v>
      </c>
      <c r="O596" s="46">
        <f t="shared" si="147"/>
        <v>0.21759927303863966</v>
      </c>
      <c r="P596" s="46" t="str">
        <f t="shared" si="141"/>
        <v/>
      </c>
      <c r="Q596" s="46"/>
      <c r="R596" s="46">
        <f t="shared" si="142"/>
        <v>6.74557746419783E-2</v>
      </c>
      <c r="S596" s="46">
        <f t="shared" si="143"/>
        <v>0.15231949112704776</v>
      </c>
      <c r="U596">
        <f t="shared" si="135"/>
        <v>1</v>
      </c>
      <c r="V596" t="str">
        <f t="shared" si="136"/>
        <v/>
      </c>
      <c r="W596">
        <f t="shared" si="137"/>
        <v>0</v>
      </c>
    </row>
    <row r="597" spans="2:23" x14ac:dyDescent="0.3">
      <c r="B597" s="29" t="s">
        <v>47</v>
      </c>
      <c r="C597" s="29">
        <v>589</v>
      </c>
      <c r="D597" s="29">
        <v>589</v>
      </c>
      <c r="E597" s="28">
        <v>0</v>
      </c>
      <c r="F597" s="45">
        <f t="shared" si="138"/>
        <v>0</v>
      </c>
      <c r="G597" s="46">
        <f t="shared" si="144"/>
        <v>0</v>
      </c>
      <c r="H597" s="46">
        <f t="shared" si="145"/>
        <v>0</v>
      </c>
      <c r="I597" s="46">
        <f>G597*'Input Data'!$B$7</f>
        <v>0</v>
      </c>
      <c r="J597" s="46">
        <f>IF(F597=0,0,'Input Data'!$B$11*'Input Data'!$B$7*9.81)</f>
        <v>0</v>
      </c>
      <c r="K597" s="46">
        <f>'Input Data'!$B$10*'Input Data'!$B$9*'Input Data'!$B$13*WLTC_class_3!F597^2</f>
        <v>0</v>
      </c>
      <c r="L597" s="46">
        <f t="shared" si="139"/>
        <v>0</v>
      </c>
      <c r="M597" s="46">
        <f t="shared" si="140"/>
        <v>0</v>
      </c>
      <c r="N597" s="46">
        <f t="shared" si="146"/>
        <v>0.36338010544377769</v>
      </c>
      <c r="O597" s="46">
        <f t="shared" si="147"/>
        <v>0.21759927303863966</v>
      </c>
      <c r="P597" s="46" t="str">
        <f t="shared" si="141"/>
        <v/>
      </c>
      <c r="Q597" s="46"/>
      <c r="R597" s="46">
        <f t="shared" si="142"/>
        <v>6.74557746419783E-2</v>
      </c>
      <c r="S597" s="46">
        <f t="shared" si="143"/>
        <v>0.15231949112704776</v>
      </c>
      <c r="U597">
        <f t="shared" si="135"/>
        <v>1</v>
      </c>
      <c r="V597" t="str">
        <f t="shared" si="136"/>
        <v/>
      </c>
      <c r="W597">
        <f t="shared" si="137"/>
        <v>0</v>
      </c>
    </row>
    <row r="598" spans="2:23" x14ac:dyDescent="0.3">
      <c r="B598" s="27" t="s">
        <v>52</v>
      </c>
      <c r="C598" s="27">
        <v>590</v>
      </c>
      <c r="D598" s="27">
        <v>1</v>
      </c>
      <c r="E598" s="26">
        <v>0</v>
      </c>
      <c r="F598" s="43">
        <f t="shared" si="138"/>
        <v>0</v>
      </c>
      <c r="G598" s="44">
        <f t="shared" si="144"/>
        <v>0</v>
      </c>
      <c r="H598" s="44">
        <f t="shared" si="145"/>
        <v>0</v>
      </c>
      <c r="I598" s="44">
        <f>G598*'Input Data'!$B$7</f>
        <v>0</v>
      </c>
      <c r="J598" s="44">
        <f>IF(F598=0,0,'Input Data'!$B$11*'Input Data'!$B$7*9.81)</f>
        <v>0</v>
      </c>
      <c r="K598" s="44">
        <f>'Input Data'!$B$10*'Input Data'!$B$9*'Input Data'!$B$13*WLTC_class_3!F598^2</f>
        <v>0</v>
      </c>
      <c r="L598" s="44">
        <f t="shared" si="139"/>
        <v>0</v>
      </c>
      <c r="M598" s="44">
        <f t="shared" si="140"/>
        <v>0</v>
      </c>
      <c r="N598" s="44">
        <f t="shared" si="146"/>
        <v>0.36338010544377769</v>
      </c>
      <c r="O598" s="44">
        <f t="shared" si="147"/>
        <v>0.21759927303863966</v>
      </c>
      <c r="P598" s="44" t="str">
        <f t="shared" si="141"/>
        <v/>
      </c>
      <c r="Q598" s="44"/>
      <c r="R598" s="44">
        <f t="shared" si="142"/>
        <v>6.74557746419783E-2</v>
      </c>
      <c r="S598" s="44">
        <f t="shared" si="143"/>
        <v>0.15231949112704776</v>
      </c>
      <c r="U598">
        <f t="shared" si="135"/>
        <v>1</v>
      </c>
      <c r="V598" t="str">
        <f t="shared" si="136"/>
        <v/>
      </c>
      <c r="W598">
        <f t="shared" si="137"/>
        <v>0</v>
      </c>
    </row>
    <row r="599" spans="2:23" x14ac:dyDescent="0.3">
      <c r="B599" s="27" t="s">
        <v>52</v>
      </c>
      <c r="C599" s="27">
        <v>591</v>
      </c>
      <c r="D599" s="27">
        <v>2</v>
      </c>
      <c r="E599" s="26">
        <v>0</v>
      </c>
      <c r="F599" s="43">
        <f t="shared" si="138"/>
        <v>0</v>
      </c>
      <c r="G599" s="44">
        <f t="shared" si="144"/>
        <v>0</v>
      </c>
      <c r="H599" s="44">
        <f t="shared" si="145"/>
        <v>0</v>
      </c>
      <c r="I599" s="44">
        <f>G599*'Input Data'!$B$7</f>
        <v>0</v>
      </c>
      <c r="J599" s="44">
        <f>IF(F599=0,0,'Input Data'!$B$11*'Input Data'!$B$7*9.81)</f>
        <v>0</v>
      </c>
      <c r="K599" s="44">
        <f>'Input Data'!$B$10*'Input Data'!$B$9*'Input Data'!$B$13*WLTC_class_3!F599^2</f>
        <v>0</v>
      </c>
      <c r="L599" s="44">
        <f t="shared" si="139"/>
        <v>0</v>
      </c>
      <c r="M599" s="44">
        <f t="shared" si="140"/>
        <v>0</v>
      </c>
      <c r="N599" s="44">
        <f t="shared" si="146"/>
        <v>0.36338010544377769</v>
      </c>
      <c r="O599" s="44">
        <f t="shared" si="147"/>
        <v>0.21759927303863966</v>
      </c>
      <c r="P599" s="44" t="str">
        <f t="shared" si="141"/>
        <v/>
      </c>
      <c r="Q599" s="44"/>
      <c r="R599" s="44">
        <f t="shared" si="142"/>
        <v>6.74557746419783E-2</v>
      </c>
      <c r="S599" s="44">
        <f t="shared" si="143"/>
        <v>0.15231949112704776</v>
      </c>
      <c r="U599">
        <f t="shared" si="135"/>
        <v>1</v>
      </c>
      <c r="V599" t="str">
        <f t="shared" si="136"/>
        <v/>
      </c>
      <c r="W599">
        <f t="shared" si="137"/>
        <v>0</v>
      </c>
    </row>
    <row r="600" spans="2:23" x14ac:dyDescent="0.3">
      <c r="B600" s="27" t="s">
        <v>52</v>
      </c>
      <c r="C600" s="27">
        <v>592</v>
      </c>
      <c r="D600" s="27">
        <v>3</v>
      </c>
      <c r="E600" s="26">
        <v>0</v>
      </c>
      <c r="F600" s="43">
        <f t="shared" si="138"/>
        <v>0</v>
      </c>
      <c r="G600" s="44">
        <f t="shared" si="144"/>
        <v>0</v>
      </c>
      <c r="H600" s="44">
        <f t="shared" si="145"/>
        <v>0</v>
      </c>
      <c r="I600" s="44">
        <f>G600*'Input Data'!$B$7</f>
        <v>0</v>
      </c>
      <c r="J600" s="44">
        <f>IF(F600=0,0,'Input Data'!$B$11*'Input Data'!$B$7*9.81)</f>
        <v>0</v>
      </c>
      <c r="K600" s="44">
        <f>'Input Data'!$B$10*'Input Data'!$B$9*'Input Data'!$B$13*WLTC_class_3!F600^2</f>
        <v>0</v>
      </c>
      <c r="L600" s="44">
        <f t="shared" si="139"/>
        <v>0</v>
      </c>
      <c r="M600" s="44">
        <f t="shared" si="140"/>
        <v>0</v>
      </c>
      <c r="N600" s="44">
        <f t="shared" si="146"/>
        <v>0.36338010544377769</v>
      </c>
      <c r="O600" s="44">
        <f t="shared" si="147"/>
        <v>0.21759927303863966</v>
      </c>
      <c r="P600" s="44" t="str">
        <f t="shared" si="141"/>
        <v/>
      </c>
      <c r="Q600" s="44"/>
      <c r="R600" s="44">
        <f t="shared" si="142"/>
        <v>6.74557746419783E-2</v>
      </c>
      <c r="S600" s="44">
        <f t="shared" si="143"/>
        <v>0.15231949112704776</v>
      </c>
      <c r="U600">
        <f t="shared" si="135"/>
        <v>1</v>
      </c>
      <c r="V600" t="str">
        <f t="shared" si="136"/>
        <v/>
      </c>
      <c r="W600">
        <f t="shared" si="137"/>
        <v>0</v>
      </c>
    </row>
    <row r="601" spans="2:23" x14ac:dyDescent="0.3">
      <c r="B601" s="27" t="s">
        <v>52</v>
      </c>
      <c r="C601" s="27">
        <v>593</v>
      </c>
      <c r="D601" s="27">
        <v>4</v>
      </c>
      <c r="E601" s="26">
        <v>0</v>
      </c>
      <c r="F601" s="43">
        <f t="shared" si="138"/>
        <v>0</v>
      </c>
      <c r="G601" s="44">
        <f t="shared" si="144"/>
        <v>0</v>
      </c>
      <c r="H601" s="44">
        <f t="shared" si="145"/>
        <v>0</v>
      </c>
      <c r="I601" s="44">
        <f>G601*'Input Data'!$B$7</f>
        <v>0</v>
      </c>
      <c r="J601" s="44">
        <f>IF(F601=0,0,'Input Data'!$B$11*'Input Data'!$B$7*9.81)</f>
        <v>0</v>
      </c>
      <c r="K601" s="44">
        <f>'Input Data'!$B$10*'Input Data'!$B$9*'Input Data'!$B$13*WLTC_class_3!F601^2</f>
        <v>0</v>
      </c>
      <c r="L601" s="44">
        <f t="shared" si="139"/>
        <v>0</v>
      </c>
      <c r="M601" s="44">
        <f t="shared" si="140"/>
        <v>0</v>
      </c>
      <c r="N601" s="44">
        <f t="shared" si="146"/>
        <v>0.36338010544377769</v>
      </c>
      <c r="O601" s="44">
        <f t="shared" si="147"/>
        <v>0.21759927303863966</v>
      </c>
      <c r="P601" s="44" t="str">
        <f t="shared" si="141"/>
        <v/>
      </c>
      <c r="Q601" s="44"/>
      <c r="R601" s="44">
        <f t="shared" si="142"/>
        <v>6.74557746419783E-2</v>
      </c>
      <c r="S601" s="44">
        <f t="shared" si="143"/>
        <v>0.15231949112704776</v>
      </c>
      <c r="U601">
        <f t="shared" si="135"/>
        <v>1</v>
      </c>
      <c r="V601" t="str">
        <f t="shared" si="136"/>
        <v/>
      </c>
      <c r="W601">
        <f t="shared" si="137"/>
        <v>0</v>
      </c>
    </row>
    <row r="602" spans="2:23" x14ac:dyDescent="0.3">
      <c r="B602" s="27" t="s">
        <v>52</v>
      </c>
      <c r="C602" s="27">
        <v>594</v>
      </c>
      <c r="D602" s="27">
        <v>5</v>
      </c>
      <c r="E602" s="26">
        <v>0</v>
      </c>
      <c r="F602" s="43">
        <f t="shared" si="138"/>
        <v>0</v>
      </c>
      <c r="G602" s="44">
        <f t="shared" si="144"/>
        <v>0</v>
      </c>
      <c r="H602" s="44">
        <f t="shared" si="145"/>
        <v>0</v>
      </c>
      <c r="I602" s="44">
        <f>G602*'Input Data'!$B$7</f>
        <v>0</v>
      </c>
      <c r="J602" s="44">
        <f>IF(F602=0,0,'Input Data'!$B$11*'Input Data'!$B$7*9.81)</f>
        <v>0</v>
      </c>
      <c r="K602" s="44">
        <f>'Input Data'!$B$10*'Input Data'!$B$9*'Input Data'!$B$13*WLTC_class_3!F602^2</f>
        <v>0</v>
      </c>
      <c r="L602" s="44">
        <f t="shared" si="139"/>
        <v>0</v>
      </c>
      <c r="M602" s="44">
        <f t="shared" si="140"/>
        <v>0</v>
      </c>
      <c r="N602" s="44">
        <f t="shared" si="146"/>
        <v>0.36338010544377769</v>
      </c>
      <c r="O602" s="44">
        <f t="shared" si="147"/>
        <v>0.21759927303863966</v>
      </c>
      <c r="P602" s="44" t="str">
        <f t="shared" si="141"/>
        <v/>
      </c>
      <c r="Q602" s="44"/>
      <c r="R602" s="44">
        <f t="shared" si="142"/>
        <v>6.74557746419783E-2</v>
      </c>
      <c r="S602" s="44">
        <f t="shared" si="143"/>
        <v>0.15231949112704776</v>
      </c>
      <c r="U602">
        <f t="shared" si="135"/>
        <v>1</v>
      </c>
      <c r="V602" t="str">
        <f t="shared" si="136"/>
        <v/>
      </c>
      <c r="W602">
        <f t="shared" si="137"/>
        <v>0</v>
      </c>
    </row>
    <row r="603" spans="2:23" x14ac:dyDescent="0.3">
      <c r="B603" s="27" t="s">
        <v>52</v>
      </c>
      <c r="C603" s="27">
        <v>595</v>
      </c>
      <c r="D603" s="27">
        <v>6</v>
      </c>
      <c r="E603" s="26">
        <v>0</v>
      </c>
      <c r="F603" s="43">
        <f t="shared" si="138"/>
        <v>0</v>
      </c>
      <c r="G603" s="44">
        <f t="shared" si="144"/>
        <v>0</v>
      </c>
      <c r="H603" s="44">
        <f t="shared" si="145"/>
        <v>0</v>
      </c>
      <c r="I603" s="44">
        <f>G603*'Input Data'!$B$7</f>
        <v>0</v>
      </c>
      <c r="J603" s="44">
        <f>IF(F603=0,0,'Input Data'!$B$11*'Input Data'!$B$7*9.81)</f>
        <v>0</v>
      </c>
      <c r="K603" s="44">
        <f>'Input Data'!$B$10*'Input Data'!$B$9*'Input Data'!$B$13*WLTC_class_3!F603^2</f>
        <v>0</v>
      </c>
      <c r="L603" s="44">
        <f t="shared" si="139"/>
        <v>0</v>
      </c>
      <c r="M603" s="44">
        <f t="shared" si="140"/>
        <v>0</v>
      </c>
      <c r="N603" s="44">
        <f t="shared" si="146"/>
        <v>0.36338010544377769</v>
      </c>
      <c r="O603" s="44">
        <f t="shared" si="147"/>
        <v>0.21759927303863966</v>
      </c>
      <c r="P603" s="44" t="str">
        <f t="shared" si="141"/>
        <v/>
      </c>
      <c r="Q603" s="44"/>
      <c r="R603" s="44">
        <f t="shared" si="142"/>
        <v>6.74557746419783E-2</v>
      </c>
      <c r="S603" s="44">
        <f t="shared" si="143"/>
        <v>0.15231949112704776</v>
      </c>
      <c r="U603">
        <f t="shared" si="135"/>
        <v>1</v>
      </c>
      <c r="V603" t="str">
        <f t="shared" si="136"/>
        <v/>
      </c>
      <c r="W603">
        <f t="shared" si="137"/>
        <v>0</v>
      </c>
    </row>
    <row r="604" spans="2:23" x14ac:dyDescent="0.3">
      <c r="B604" s="27" t="s">
        <v>52</v>
      </c>
      <c r="C604" s="27">
        <v>596</v>
      </c>
      <c r="D604" s="27">
        <v>7</v>
      </c>
      <c r="E604" s="26">
        <v>0</v>
      </c>
      <c r="F604" s="43">
        <f t="shared" si="138"/>
        <v>0</v>
      </c>
      <c r="G604" s="44">
        <f t="shared" si="144"/>
        <v>0</v>
      </c>
      <c r="H604" s="44">
        <f t="shared" si="145"/>
        <v>0</v>
      </c>
      <c r="I604" s="44">
        <f>G604*'Input Data'!$B$7</f>
        <v>0</v>
      </c>
      <c r="J604" s="44">
        <f>IF(F604=0,0,'Input Data'!$B$11*'Input Data'!$B$7*9.81)</f>
        <v>0</v>
      </c>
      <c r="K604" s="44">
        <f>'Input Data'!$B$10*'Input Data'!$B$9*'Input Data'!$B$13*WLTC_class_3!F604^2</f>
        <v>0</v>
      </c>
      <c r="L604" s="44">
        <f t="shared" si="139"/>
        <v>0</v>
      </c>
      <c r="M604" s="44">
        <f t="shared" si="140"/>
        <v>0</v>
      </c>
      <c r="N604" s="44">
        <f t="shared" si="146"/>
        <v>0.36338010544377769</v>
      </c>
      <c r="O604" s="44">
        <f t="shared" si="147"/>
        <v>0.21759927303863966</v>
      </c>
      <c r="P604" s="44" t="str">
        <f t="shared" si="141"/>
        <v/>
      </c>
      <c r="Q604" s="44"/>
      <c r="R604" s="44">
        <f t="shared" si="142"/>
        <v>6.74557746419783E-2</v>
      </c>
      <c r="S604" s="44">
        <f t="shared" si="143"/>
        <v>0.15231949112704776</v>
      </c>
      <c r="U604">
        <f t="shared" si="135"/>
        <v>1</v>
      </c>
      <c r="V604" t="str">
        <f t="shared" si="136"/>
        <v/>
      </c>
      <c r="W604">
        <f t="shared" si="137"/>
        <v>0</v>
      </c>
    </row>
    <row r="605" spans="2:23" x14ac:dyDescent="0.3">
      <c r="B605" s="27" t="s">
        <v>52</v>
      </c>
      <c r="C605" s="27">
        <v>597</v>
      </c>
      <c r="D605" s="27">
        <v>8</v>
      </c>
      <c r="E605" s="26">
        <v>0</v>
      </c>
      <c r="F605" s="43">
        <f t="shared" si="138"/>
        <v>0</v>
      </c>
      <c r="G605" s="44">
        <f t="shared" si="144"/>
        <v>0</v>
      </c>
      <c r="H605" s="44">
        <f t="shared" si="145"/>
        <v>0</v>
      </c>
      <c r="I605" s="44">
        <f>G605*'Input Data'!$B$7</f>
        <v>0</v>
      </c>
      <c r="J605" s="44">
        <f>IF(F605=0,0,'Input Data'!$B$11*'Input Data'!$B$7*9.81)</f>
        <v>0</v>
      </c>
      <c r="K605" s="44">
        <f>'Input Data'!$B$10*'Input Data'!$B$9*'Input Data'!$B$13*WLTC_class_3!F605^2</f>
        <v>0</v>
      </c>
      <c r="L605" s="44">
        <f t="shared" si="139"/>
        <v>0</v>
      </c>
      <c r="M605" s="44">
        <f t="shared" si="140"/>
        <v>0</v>
      </c>
      <c r="N605" s="44">
        <f t="shared" si="146"/>
        <v>0.36338010544377769</v>
      </c>
      <c r="O605" s="44">
        <f t="shared" si="147"/>
        <v>0.21759927303863966</v>
      </c>
      <c r="P605" s="44" t="str">
        <f t="shared" si="141"/>
        <v/>
      </c>
      <c r="Q605" s="44"/>
      <c r="R605" s="44">
        <f t="shared" si="142"/>
        <v>6.74557746419783E-2</v>
      </c>
      <c r="S605" s="44">
        <f t="shared" si="143"/>
        <v>0.15231949112704776</v>
      </c>
      <c r="U605">
        <f t="shared" si="135"/>
        <v>1</v>
      </c>
      <c r="V605" t="str">
        <f t="shared" si="136"/>
        <v/>
      </c>
      <c r="W605">
        <f t="shared" si="137"/>
        <v>0</v>
      </c>
    </row>
    <row r="606" spans="2:23" x14ac:dyDescent="0.3">
      <c r="B606" s="27" t="s">
        <v>52</v>
      </c>
      <c r="C606" s="27">
        <v>598</v>
      </c>
      <c r="D606" s="27">
        <v>9</v>
      </c>
      <c r="E606" s="26">
        <v>0</v>
      </c>
      <c r="F606" s="43">
        <f t="shared" si="138"/>
        <v>0</v>
      </c>
      <c r="G606" s="44">
        <f t="shared" si="144"/>
        <v>0</v>
      </c>
      <c r="H606" s="44">
        <f t="shared" si="145"/>
        <v>0</v>
      </c>
      <c r="I606" s="44">
        <f>G606*'Input Data'!$B$7</f>
        <v>0</v>
      </c>
      <c r="J606" s="44">
        <f>IF(F606=0,0,'Input Data'!$B$11*'Input Data'!$B$7*9.81)</f>
        <v>0</v>
      </c>
      <c r="K606" s="44">
        <f>'Input Data'!$B$10*'Input Data'!$B$9*'Input Data'!$B$13*WLTC_class_3!F606^2</f>
        <v>0</v>
      </c>
      <c r="L606" s="44">
        <f t="shared" si="139"/>
        <v>0</v>
      </c>
      <c r="M606" s="44">
        <f t="shared" si="140"/>
        <v>0</v>
      </c>
      <c r="N606" s="44">
        <f t="shared" si="146"/>
        <v>0.36338010544377769</v>
      </c>
      <c r="O606" s="44">
        <f t="shared" si="147"/>
        <v>0.21759927303863966</v>
      </c>
      <c r="P606" s="44" t="str">
        <f t="shared" si="141"/>
        <v/>
      </c>
      <c r="Q606" s="44"/>
      <c r="R606" s="44">
        <f t="shared" si="142"/>
        <v>6.74557746419783E-2</v>
      </c>
      <c r="S606" s="44">
        <f t="shared" si="143"/>
        <v>0.15231949112704776</v>
      </c>
      <c r="U606">
        <f t="shared" si="135"/>
        <v>1</v>
      </c>
      <c r="V606" t="str">
        <f t="shared" si="136"/>
        <v/>
      </c>
      <c r="W606">
        <f t="shared" si="137"/>
        <v>0</v>
      </c>
    </row>
    <row r="607" spans="2:23" x14ac:dyDescent="0.3">
      <c r="B607" s="27" t="s">
        <v>52</v>
      </c>
      <c r="C607" s="27">
        <v>599</v>
      </c>
      <c r="D607" s="27">
        <v>10</v>
      </c>
      <c r="E607" s="26">
        <v>0</v>
      </c>
      <c r="F607" s="43">
        <f t="shared" si="138"/>
        <v>0</v>
      </c>
      <c r="G607" s="44">
        <f t="shared" si="144"/>
        <v>0</v>
      </c>
      <c r="H607" s="44">
        <f t="shared" si="145"/>
        <v>0</v>
      </c>
      <c r="I607" s="44">
        <f>G607*'Input Data'!$B$7</f>
        <v>0</v>
      </c>
      <c r="J607" s="44">
        <f>IF(F607=0,0,'Input Data'!$B$11*'Input Data'!$B$7*9.81)</f>
        <v>0</v>
      </c>
      <c r="K607" s="44">
        <f>'Input Data'!$B$10*'Input Data'!$B$9*'Input Data'!$B$13*WLTC_class_3!F607^2</f>
        <v>0</v>
      </c>
      <c r="L607" s="44">
        <f t="shared" si="139"/>
        <v>0</v>
      </c>
      <c r="M607" s="44">
        <f t="shared" si="140"/>
        <v>0</v>
      </c>
      <c r="N607" s="44">
        <f t="shared" si="146"/>
        <v>0.36338010544377769</v>
      </c>
      <c r="O607" s="44">
        <f t="shared" si="147"/>
        <v>0.21759927303863966</v>
      </c>
      <c r="P607" s="44" t="str">
        <f t="shared" si="141"/>
        <v/>
      </c>
      <c r="Q607" s="44"/>
      <c r="R607" s="44">
        <f t="shared" si="142"/>
        <v>6.74557746419783E-2</v>
      </c>
      <c r="S607" s="44">
        <f t="shared" si="143"/>
        <v>0.15231949112704776</v>
      </c>
      <c r="U607">
        <f t="shared" si="135"/>
        <v>1</v>
      </c>
      <c r="V607" t="str">
        <f t="shared" si="136"/>
        <v/>
      </c>
      <c r="W607">
        <f t="shared" si="137"/>
        <v>0</v>
      </c>
    </row>
    <row r="608" spans="2:23" x14ac:dyDescent="0.3">
      <c r="B608" s="27" t="s">
        <v>52</v>
      </c>
      <c r="C608" s="27">
        <v>600</v>
      </c>
      <c r="D608" s="27">
        <v>11</v>
      </c>
      <c r="E608" s="26">
        <v>0</v>
      </c>
      <c r="F608" s="43">
        <f t="shared" si="138"/>
        <v>0</v>
      </c>
      <c r="G608" s="44">
        <f t="shared" si="144"/>
        <v>0.1388888888888889</v>
      </c>
      <c r="H608" s="44">
        <f t="shared" si="145"/>
        <v>0.5</v>
      </c>
      <c r="I608" s="44">
        <f>G608*'Input Data'!$B$7</f>
        <v>224.64583333333334</v>
      </c>
      <c r="J608" s="44">
        <f>IF(F608=0,0,'Input Data'!$B$11*'Input Data'!$B$7*9.81)</f>
        <v>0</v>
      </c>
      <c r="K608" s="44">
        <f>'Input Data'!$B$10*'Input Data'!$B$9*'Input Data'!$B$13*WLTC_class_3!F608^2</f>
        <v>0</v>
      </c>
      <c r="L608" s="44">
        <f t="shared" si="139"/>
        <v>224.64583333333334</v>
      </c>
      <c r="M608" s="44">
        <f t="shared" si="140"/>
        <v>0</v>
      </c>
      <c r="N608" s="44">
        <f t="shared" si="146"/>
        <v>0.36338010544377769</v>
      </c>
      <c r="O608" s="44">
        <f t="shared" si="147"/>
        <v>0.21759927303863966</v>
      </c>
      <c r="P608" s="44" t="str">
        <f t="shared" si="141"/>
        <v/>
      </c>
      <c r="Q608" s="44"/>
      <c r="R608" s="44">
        <f t="shared" si="142"/>
        <v>6.74557746419783E-2</v>
      </c>
      <c r="S608" s="44">
        <f t="shared" si="143"/>
        <v>0.15231949112704776</v>
      </c>
      <c r="U608">
        <f t="shared" si="135"/>
        <v>1</v>
      </c>
      <c r="V608" t="str">
        <f t="shared" si="136"/>
        <v/>
      </c>
      <c r="W608">
        <f t="shared" si="137"/>
        <v>0</v>
      </c>
    </row>
    <row r="609" spans="2:23" x14ac:dyDescent="0.3">
      <c r="B609" s="27" t="s">
        <v>52</v>
      </c>
      <c r="C609" s="27">
        <v>601</v>
      </c>
      <c r="D609" s="27">
        <v>12</v>
      </c>
      <c r="E609" s="26">
        <v>1</v>
      </c>
      <c r="F609" s="43">
        <f t="shared" si="138"/>
        <v>0.27777777777777779</v>
      </c>
      <c r="G609" s="44">
        <f t="shared" si="144"/>
        <v>0.29166666666666669</v>
      </c>
      <c r="H609" s="44">
        <f t="shared" si="145"/>
        <v>1.05</v>
      </c>
      <c r="I609" s="44">
        <f>G609*'Input Data'!$B$7</f>
        <v>471.75625000000002</v>
      </c>
      <c r="J609" s="44">
        <f>IF(F609=0,0,'Input Data'!$B$11*'Input Data'!$B$7*9.81)</f>
        <v>103.13669925000001</v>
      </c>
      <c r="K609" s="44">
        <f>'Input Data'!$B$10*'Input Data'!$B$9*'Input Data'!$B$13*WLTC_class_3!F609^2</f>
        <v>5.6195143209876564E-2</v>
      </c>
      <c r="L609" s="44">
        <f t="shared" si="139"/>
        <v>574.94914439320985</v>
      </c>
      <c r="M609" s="44">
        <f t="shared" si="140"/>
        <v>159.70809566478053</v>
      </c>
      <c r="N609" s="44">
        <f t="shared" si="146"/>
        <v>0.36342446880368456</v>
      </c>
      <c r="O609" s="44">
        <f t="shared" si="147"/>
        <v>0.21759927303863966</v>
      </c>
      <c r="P609" s="44" t="str">
        <f t="shared" si="141"/>
        <v/>
      </c>
      <c r="Q609" s="44"/>
      <c r="R609" s="44">
        <f t="shared" si="142"/>
        <v>6.74557746419783E-2</v>
      </c>
      <c r="S609" s="44">
        <f t="shared" si="143"/>
        <v>0.15231949112704776</v>
      </c>
      <c r="U609">
        <f t="shared" si="135"/>
        <v>0</v>
      </c>
      <c r="V609">
        <f t="shared" si="136"/>
        <v>1</v>
      </c>
      <c r="W609">
        <f t="shared" si="137"/>
        <v>0.27777777777777779</v>
      </c>
    </row>
    <row r="610" spans="2:23" x14ac:dyDescent="0.3">
      <c r="B610" s="27" t="s">
        <v>52</v>
      </c>
      <c r="C610" s="27">
        <v>602</v>
      </c>
      <c r="D610" s="27">
        <v>13</v>
      </c>
      <c r="E610" s="26">
        <v>2.1</v>
      </c>
      <c r="F610" s="43">
        <f t="shared" si="138"/>
        <v>0.58333333333333337</v>
      </c>
      <c r="G610" s="44">
        <f t="shared" si="144"/>
        <v>0.52777777777777779</v>
      </c>
      <c r="H610" s="44">
        <f t="shared" si="145"/>
        <v>1.9</v>
      </c>
      <c r="I610" s="44">
        <f>G610*'Input Data'!$B$7</f>
        <v>853.6541666666667</v>
      </c>
      <c r="J610" s="44">
        <f>IF(F610=0,0,'Input Data'!$B$11*'Input Data'!$B$7*9.81)</f>
        <v>103.13669925000001</v>
      </c>
      <c r="K610" s="44">
        <f>'Input Data'!$B$10*'Input Data'!$B$9*'Input Data'!$B$13*WLTC_class_3!F610^2</f>
        <v>0.24782058155555567</v>
      </c>
      <c r="L610" s="44">
        <f t="shared" si="139"/>
        <v>957.03868649822221</v>
      </c>
      <c r="M610" s="44">
        <f t="shared" si="140"/>
        <v>558.27256712396297</v>
      </c>
      <c r="N610" s="44">
        <f t="shared" si="146"/>
        <v>0.36357954451677454</v>
      </c>
      <c r="O610" s="44">
        <f t="shared" si="147"/>
        <v>0.21759927303863966</v>
      </c>
      <c r="P610" s="44" t="str">
        <f t="shared" si="141"/>
        <v/>
      </c>
      <c r="Q610" s="44"/>
      <c r="R610" s="44">
        <f t="shared" si="142"/>
        <v>6.74557746419783E-2</v>
      </c>
      <c r="S610" s="44">
        <f t="shared" si="143"/>
        <v>0.15231949112704776</v>
      </c>
      <c r="U610">
        <f t="shared" si="135"/>
        <v>0</v>
      </c>
      <c r="V610">
        <f t="shared" si="136"/>
        <v>2.1</v>
      </c>
      <c r="W610">
        <f t="shared" si="137"/>
        <v>0.58333333333333337</v>
      </c>
    </row>
    <row r="611" spans="2:23" x14ac:dyDescent="0.3">
      <c r="B611" s="27" t="s">
        <v>52</v>
      </c>
      <c r="C611" s="27">
        <v>603</v>
      </c>
      <c r="D611" s="27">
        <v>14</v>
      </c>
      <c r="E611" s="26">
        <v>4.8</v>
      </c>
      <c r="F611" s="43">
        <f t="shared" si="138"/>
        <v>1.3333333333333333</v>
      </c>
      <c r="G611" s="44">
        <f t="shared" si="144"/>
        <v>0.97222222222222221</v>
      </c>
      <c r="H611" s="44">
        <f t="shared" si="145"/>
        <v>3.5</v>
      </c>
      <c r="I611" s="44">
        <f>G611*'Input Data'!$B$7</f>
        <v>1572.5208333333333</v>
      </c>
      <c r="J611" s="44">
        <f>IF(F611=0,0,'Input Data'!$B$11*'Input Data'!$B$7*9.81)</f>
        <v>103.13669925000001</v>
      </c>
      <c r="K611" s="44">
        <f>'Input Data'!$B$10*'Input Data'!$B$9*'Input Data'!$B$13*WLTC_class_3!F611^2</f>
        <v>1.2947360995555557</v>
      </c>
      <c r="L611" s="44">
        <f t="shared" si="139"/>
        <v>1676.9522686828889</v>
      </c>
      <c r="M611" s="44">
        <f t="shared" si="140"/>
        <v>2235.9363582438518</v>
      </c>
      <c r="N611" s="44">
        <f t="shared" si="146"/>
        <v>0.36420063794962004</v>
      </c>
      <c r="O611" s="44">
        <f t="shared" si="147"/>
        <v>0.21759927303863966</v>
      </c>
      <c r="P611" s="44" t="str">
        <f t="shared" si="141"/>
        <v/>
      </c>
      <c r="Q611" s="44"/>
      <c r="R611" s="44">
        <f t="shared" si="142"/>
        <v>6.74557746419783E-2</v>
      </c>
      <c r="S611" s="44">
        <f t="shared" si="143"/>
        <v>0.15231949112704776</v>
      </c>
      <c r="U611">
        <f t="shared" si="135"/>
        <v>0</v>
      </c>
      <c r="V611">
        <f t="shared" si="136"/>
        <v>4.8</v>
      </c>
      <c r="W611">
        <f t="shared" si="137"/>
        <v>1.3333333333333333</v>
      </c>
    </row>
    <row r="612" spans="2:23" x14ac:dyDescent="0.3">
      <c r="B612" s="27" t="s">
        <v>52</v>
      </c>
      <c r="C612" s="27">
        <v>604</v>
      </c>
      <c r="D612" s="27">
        <v>15</v>
      </c>
      <c r="E612" s="26">
        <v>9.1</v>
      </c>
      <c r="F612" s="43">
        <f t="shared" si="138"/>
        <v>2.5277777777777777</v>
      </c>
      <c r="G612" s="44">
        <f t="shared" si="144"/>
        <v>1.3055555555555554</v>
      </c>
      <c r="H612" s="44">
        <f t="shared" si="145"/>
        <v>4.6999999999999993</v>
      </c>
      <c r="I612" s="44">
        <f>G612*'Input Data'!$B$7</f>
        <v>2111.6708333333331</v>
      </c>
      <c r="J612" s="44">
        <f>IF(F612=0,0,'Input Data'!$B$11*'Input Data'!$B$7*9.81)</f>
        <v>103.13669925000001</v>
      </c>
      <c r="K612" s="44">
        <f>'Input Data'!$B$10*'Input Data'!$B$9*'Input Data'!$B$13*WLTC_class_3!F612^2</f>
        <v>4.6535198092098771</v>
      </c>
      <c r="L612" s="44">
        <f t="shared" si="139"/>
        <v>2219.461052392543</v>
      </c>
      <c r="M612" s="44">
        <f t="shared" si="140"/>
        <v>5610.3043268811498</v>
      </c>
      <c r="N612" s="44">
        <f t="shared" si="146"/>
        <v>0.36575905581819812</v>
      </c>
      <c r="O612" s="44">
        <f t="shared" si="147"/>
        <v>0.21759927303863966</v>
      </c>
      <c r="P612" s="44" t="str">
        <f t="shared" si="141"/>
        <v/>
      </c>
      <c r="Q612" s="44"/>
      <c r="R612" s="44">
        <f t="shared" si="142"/>
        <v>6.74557746419783E-2</v>
      </c>
      <c r="S612" s="44">
        <f t="shared" si="143"/>
        <v>0.15231949112704776</v>
      </c>
      <c r="U612">
        <f t="shared" si="135"/>
        <v>0</v>
      </c>
      <c r="V612">
        <f t="shared" si="136"/>
        <v>9.1</v>
      </c>
      <c r="W612">
        <f t="shared" si="137"/>
        <v>2.5277777777777777</v>
      </c>
    </row>
    <row r="613" spans="2:23" x14ac:dyDescent="0.3">
      <c r="B613" s="27" t="s">
        <v>52</v>
      </c>
      <c r="C613" s="27">
        <v>605</v>
      </c>
      <c r="D613" s="27">
        <v>16</v>
      </c>
      <c r="E613" s="26">
        <v>14.2</v>
      </c>
      <c r="F613" s="43">
        <f t="shared" si="138"/>
        <v>3.9444444444444446</v>
      </c>
      <c r="G613" s="44">
        <f t="shared" si="144"/>
        <v>1.4861111111111112</v>
      </c>
      <c r="H613" s="44">
        <f t="shared" si="145"/>
        <v>5.3500000000000005</v>
      </c>
      <c r="I613" s="44">
        <f>G613*'Input Data'!$B$7</f>
        <v>2403.7104166666668</v>
      </c>
      <c r="J613" s="44">
        <f>IF(F613=0,0,'Input Data'!$B$11*'Input Data'!$B$7*9.81)</f>
        <v>103.13669925000001</v>
      </c>
      <c r="K613" s="44">
        <f>'Input Data'!$B$10*'Input Data'!$B$9*'Input Data'!$B$13*WLTC_class_3!F613^2</f>
        <v>11.33118867683951</v>
      </c>
      <c r="L613" s="44">
        <f t="shared" si="139"/>
        <v>2518.1783045935067</v>
      </c>
      <c r="M613" s="44">
        <f t="shared" si="140"/>
        <v>9932.8144236743883</v>
      </c>
      <c r="N613" s="44">
        <f t="shared" si="146"/>
        <v>0.36851817093588546</v>
      </c>
      <c r="O613" s="44">
        <f t="shared" si="147"/>
        <v>0.21759927303863966</v>
      </c>
      <c r="P613" s="44" t="str">
        <f t="shared" si="141"/>
        <v/>
      </c>
      <c r="Q613" s="44"/>
      <c r="R613" s="44">
        <f t="shared" si="142"/>
        <v>6.74557746419783E-2</v>
      </c>
      <c r="S613" s="44">
        <f t="shared" si="143"/>
        <v>0.15231949112704776</v>
      </c>
      <c r="U613">
        <f t="shared" si="135"/>
        <v>0</v>
      </c>
      <c r="V613">
        <f t="shared" si="136"/>
        <v>14.2</v>
      </c>
      <c r="W613">
        <f t="shared" si="137"/>
        <v>3.9444444444444442</v>
      </c>
    </row>
    <row r="614" spans="2:23" x14ac:dyDescent="0.3">
      <c r="B614" s="27" t="s">
        <v>52</v>
      </c>
      <c r="C614" s="27">
        <v>606</v>
      </c>
      <c r="D614" s="27">
        <v>17</v>
      </c>
      <c r="E614" s="26">
        <v>19.8</v>
      </c>
      <c r="F614" s="43">
        <f t="shared" si="138"/>
        <v>5.5</v>
      </c>
      <c r="G614" s="44">
        <f t="shared" si="144"/>
        <v>1.5694444444444444</v>
      </c>
      <c r="H614" s="44">
        <f t="shared" si="145"/>
        <v>5.65</v>
      </c>
      <c r="I614" s="44">
        <f>G614*'Input Data'!$B$7</f>
        <v>2538.4979166666667</v>
      </c>
      <c r="J614" s="44">
        <f>IF(F614=0,0,'Input Data'!$B$11*'Input Data'!$B$7*9.81)</f>
        <v>103.13669925000001</v>
      </c>
      <c r="K614" s="44">
        <f>'Input Data'!$B$10*'Input Data'!$B$9*'Input Data'!$B$13*WLTC_class_3!F614^2</f>
        <v>22.030743944000005</v>
      </c>
      <c r="L614" s="44">
        <f t="shared" si="139"/>
        <v>2663.6653598606667</v>
      </c>
      <c r="M614" s="44">
        <f t="shared" si="140"/>
        <v>14650.159479233667</v>
      </c>
      <c r="N614" s="44">
        <f t="shared" si="146"/>
        <v>0.37258765968011703</v>
      </c>
      <c r="O614" s="44">
        <f t="shared" si="147"/>
        <v>0.21759927303863966</v>
      </c>
      <c r="P614" s="44" t="str">
        <f t="shared" si="141"/>
        <v/>
      </c>
      <c r="Q614" s="44"/>
      <c r="R614" s="44">
        <f t="shared" si="142"/>
        <v>6.74557746419783E-2</v>
      </c>
      <c r="S614" s="44">
        <f t="shared" si="143"/>
        <v>0.15231949112704776</v>
      </c>
      <c r="U614">
        <f t="shared" si="135"/>
        <v>0</v>
      </c>
      <c r="V614">
        <f t="shared" si="136"/>
        <v>19.8</v>
      </c>
      <c r="W614">
        <f t="shared" si="137"/>
        <v>5.5</v>
      </c>
    </row>
    <row r="615" spans="2:23" x14ac:dyDescent="0.3">
      <c r="B615" s="27" t="s">
        <v>52</v>
      </c>
      <c r="C615" s="27">
        <v>607</v>
      </c>
      <c r="D615" s="27">
        <v>18</v>
      </c>
      <c r="E615" s="26">
        <v>25.5</v>
      </c>
      <c r="F615" s="43">
        <f t="shared" si="138"/>
        <v>7.083333333333333</v>
      </c>
      <c r="G615" s="44">
        <f t="shared" si="144"/>
        <v>1.4861111111111109</v>
      </c>
      <c r="H615" s="44">
        <f t="shared" si="145"/>
        <v>5.35</v>
      </c>
      <c r="I615" s="44">
        <f>G615*'Input Data'!$B$7</f>
        <v>2403.7104166666663</v>
      </c>
      <c r="J615" s="44">
        <f>IF(F615=0,0,'Input Data'!$B$11*'Input Data'!$B$7*9.81)</f>
        <v>103.13669925000001</v>
      </c>
      <c r="K615" s="44">
        <f>'Input Data'!$B$10*'Input Data'!$B$9*'Input Data'!$B$13*WLTC_class_3!F615^2</f>
        <v>36.540891872222225</v>
      </c>
      <c r="L615" s="44">
        <f t="shared" si="139"/>
        <v>2543.3880077888889</v>
      </c>
      <c r="M615" s="44">
        <f t="shared" si="140"/>
        <v>18015.665055171296</v>
      </c>
      <c r="N615" s="44">
        <f t="shared" si="146"/>
        <v>0.37759201108433127</v>
      </c>
      <c r="O615" s="44">
        <f t="shared" si="147"/>
        <v>0.21759927303863966</v>
      </c>
      <c r="P615" s="44" t="str">
        <f t="shared" si="141"/>
        <v/>
      </c>
      <c r="Q615" s="44"/>
      <c r="R615" s="44">
        <f t="shared" si="142"/>
        <v>6.74557746419783E-2</v>
      </c>
      <c r="S615" s="44">
        <f t="shared" si="143"/>
        <v>0.15231949112704776</v>
      </c>
      <c r="U615">
        <f t="shared" si="135"/>
        <v>0</v>
      </c>
      <c r="V615">
        <f t="shared" si="136"/>
        <v>25.5</v>
      </c>
      <c r="W615">
        <f t="shared" si="137"/>
        <v>7.083333333333333</v>
      </c>
    </row>
    <row r="616" spans="2:23" x14ac:dyDescent="0.3">
      <c r="B616" s="27" t="s">
        <v>52</v>
      </c>
      <c r="C616" s="27">
        <v>608</v>
      </c>
      <c r="D616" s="27">
        <v>19</v>
      </c>
      <c r="E616" s="26">
        <v>30.5</v>
      </c>
      <c r="F616" s="43">
        <f t="shared" si="138"/>
        <v>8.4722222222222214</v>
      </c>
      <c r="G616" s="44">
        <f t="shared" si="144"/>
        <v>1.2916666666666663</v>
      </c>
      <c r="H616" s="44">
        <f t="shared" si="145"/>
        <v>4.6499999999999986</v>
      </c>
      <c r="I616" s="44">
        <f>G616*'Input Data'!$B$7</f>
        <v>2089.2062499999993</v>
      </c>
      <c r="J616" s="44">
        <f>IF(F616=0,0,'Input Data'!$B$11*'Input Data'!$B$7*9.81)</f>
        <v>103.13669925000001</v>
      </c>
      <c r="K616" s="44">
        <f>'Input Data'!$B$10*'Input Data'!$B$9*'Input Data'!$B$13*WLTC_class_3!F616^2</f>
        <v>52.275531970987657</v>
      </c>
      <c r="L616" s="44">
        <f t="shared" si="139"/>
        <v>2244.6184812209872</v>
      </c>
      <c r="M616" s="44">
        <f t="shared" si="140"/>
        <v>19016.906577011141</v>
      </c>
      <c r="N616" s="44">
        <f t="shared" si="146"/>
        <v>0.38287448513350103</v>
      </c>
      <c r="O616" s="44">
        <f t="shared" si="147"/>
        <v>0.21759927303863966</v>
      </c>
      <c r="P616" s="44" t="str">
        <f t="shared" si="141"/>
        <v/>
      </c>
      <c r="Q616" s="44"/>
      <c r="R616" s="44">
        <f t="shared" si="142"/>
        <v>6.74557746419783E-2</v>
      </c>
      <c r="S616" s="44">
        <f t="shared" si="143"/>
        <v>0.15231949112704776</v>
      </c>
      <c r="U616">
        <f t="shared" si="135"/>
        <v>0</v>
      </c>
      <c r="V616">
        <f t="shared" si="136"/>
        <v>30.5</v>
      </c>
      <c r="W616">
        <f t="shared" si="137"/>
        <v>8.4722222222222214</v>
      </c>
    </row>
    <row r="617" spans="2:23" x14ac:dyDescent="0.3">
      <c r="B617" s="27" t="s">
        <v>52</v>
      </c>
      <c r="C617" s="27">
        <v>609</v>
      </c>
      <c r="D617" s="27">
        <v>20</v>
      </c>
      <c r="E617" s="26">
        <v>34.799999999999997</v>
      </c>
      <c r="F617" s="43">
        <f t="shared" si="138"/>
        <v>9.6666666666666661</v>
      </c>
      <c r="G617" s="44">
        <f t="shared" si="144"/>
        <v>1.1527777777777775</v>
      </c>
      <c r="H617" s="44">
        <f t="shared" si="145"/>
        <v>4.1499999999999986</v>
      </c>
      <c r="I617" s="44">
        <f>G617*'Input Data'!$B$7</f>
        <v>1864.5604166666662</v>
      </c>
      <c r="J617" s="44">
        <f>IF(F617=0,0,'Input Data'!$B$11*'Input Data'!$B$7*9.81)</f>
        <v>103.13669925000001</v>
      </c>
      <c r="K617" s="44">
        <f>'Input Data'!$B$10*'Input Data'!$B$9*'Input Data'!$B$13*WLTC_class_3!F617^2</f>
        <v>68.054566232888888</v>
      </c>
      <c r="L617" s="44">
        <f t="shared" si="139"/>
        <v>2035.7516821495551</v>
      </c>
      <c r="M617" s="44">
        <f t="shared" si="140"/>
        <v>19678.932927445698</v>
      </c>
      <c r="N617" s="44">
        <f t="shared" si="146"/>
        <v>0.38834085539112484</v>
      </c>
      <c r="O617" s="44">
        <f t="shared" si="147"/>
        <v>0.21759927303863966</v>
      </c>
      <c r="P617" s="44" t="str">
        <f t="shared" si="141"/>
        <v/>
      </c>
      <c r="Q617" s="44"/>
      <c r="R617" s="44">
        <f t="shared" si="142"/>
        <v>6.74557746419783E-2</v>
      </c>
      <c r="S617" s="44">
        <f t="shared" si="143"/>
        <v>0.15231949112704776</v>
      </c>
      <c r="U617">
        <f t="shared" si="135"/>
        <v>0</v>
      </c>
      <c r="V617">
        <f t="shared" si="136"/>
        <v>34.799999999999997</v>
      </c>
      <c r="W617">
        <f t="shared" si="137"/>
        <v>9.6666666666666661</v>
      </c>
    </row>
    <row r="618" spans="2:23" x14ac:dyDescent="0.3">
      <c r="B618" s="27" t="s">
        <v>52</v>
      </c>
      <c r="C618" s="27">
        <v>610</v>
      </c>
      <c r="D618" s="27">
        <v>21</v>
      </c>
      <c r="E618" s="26">
        <v>38.799999999999997</v>
      </c>
      <c r="F618" s="43">
        <f t="shared" si="138"/>
        <v>10.777777777777779</v>
      </c>
      <c r="G618" s="44">
        <f t="shared" si="144"/>
        <v>1.1250000000000002</v>
      </c>
      <c r="H618" s="44">
        <f t="shared" si="145"/>
        <v>4.0500000000000007</v>
      </c>
      <c r="I618" s="44">
        <f>G618*'Input Data'!$B$7</f>
        <v>1819.6312500000004</v>
      </c>
      <c r="J618" s="44">
        <f>IF(F618=0,0,'Input Data'!$B$11*'Input Data'!$B$7*9.81)</f>
        <v>103.13669925000001</v>
      </c>
      <c r="K618" s="44">
        <f>'Input Data'!$B$10*'Input Data'!$B$9*'Input Data'!$B$13*WLTC_class_3!F618^2</f>
        <v>84.598416393876576</v>
      </c>
      <c r="L618" s="44">
        <f t="shared" si="139"/>
        <v>2007.3663656438769</v>
      </c>
      <c r="M618" s="44">
        <f t="shared" si="140"/>
        <v>21634.94860749512</v>
      </c>
      <c r="N618" s="44">
        <f t="shared" si="146"/>
        <v>0.39435056333765128</v>
      </c>
      <c r="O618" s="44">
        <f t="shared" si="147"/>
        <v>0.21759927303863966</v>
      </c>
      <c r="P618" s="44" t="str">
        <f t="shared" si="141"/>
        <v/>
      </c>
      <c r="Q618" s="44"/>
      <c r="R618" s="44">
        <f t="shared" si="142"/>
        <v>6.74557746419783E-2</v>
      </c>
      <c r="S618" s="44">
        <f t="shared" si="143"/>
        <v>0.15231949112704776</v>
      </c>
      <c r="U618">
        <f t="shared" si="135"/>
        <v>0</v>
      </c>
      <c r="V618">
        <f t="shared" si="136"/>
        <v>38.799999999999997</v>
      </c>
      <c r="W618">
        <f t="shared" si="137"/>
        <v>10.777777777777777</v>
      </c>
    </row>
    <row r="619" spans="2:23" x14ac:dyDescent="0.3">
      <c r="B619" s="27" t="s">
        <v>52</v>
      </c>
      <c r="C619" s="27">
        <v>611</v>
      </c>
      <c r="D619" s="27">
        <v>22</v>
      </c>
      <c r="E619" s="26">
        <v>42.9</v>
      </c>
      <c r="F619" s="43">
        <f t="shared" si="138"/>
        <v>11.916666666666666</v>
      </c>
      <c r="G619" s="44">
        <f t="shared" si="144"/>
        <v>1.0555555555555558</v>
      </c>
      <c r="H619" s="44">
        <f t="shared" si="145"/>
        <v>3.8000000000000007</v>
      </c>
      <c r="I619" s="44">
        <f>G619*'Input Data'!$B$7</f>
        <v>1707.3083333333338</v>
      </c>
      <c r="J619" s="44">
        <f>IF(F619=0,0,'Input Data'!$B$11*'Input Data'!$B$7*9.81)</f>
        <v>103.13669925000001</v>
      </c>
      <c r="K619" s="44">
        <f>'Input Data'!$B$10*'Input Data'!$B$9*'Input Data'!$B$13*WLTC_class_3!F619^2</f>
        <v>103.4221035148889</v>
      </c>
      <c r="L619" s="44">
        <f t="shared" si="139"/>
        <v>1913.8671360982228</v>
      </c>
      <c r="M619" s="44">
        <f t="shared" si="140"/>
        <v>22806.916705170486</v>
      </c>
      <c r="N619" s="44">
        <f t="shared" si="146"/>
        <v>0.40068581797797642</v>
      </c>
      <c r="O619" s="44">
        <f t="shared" si="147"/>
        <v>0.21759927303863966</v>
      </c>
      <c r="P619" s="44" t="str">
        <f t="shared" si="141"/>
        <v/>
      </c>
      <c r="Q619" s="44"/>
      <c r="R619" s="44">
        <f t="shared" si="142"/>
        <v>6.74557746419783E-2</v>
      </c>
      <c r="S619" s="44">
        <f t="shared" si="143"/>
        <v>0.15231949112704776</v>
      </c>
      <c r="U619">
        <f t="shared" si="135"/>
        <v>0</v>
      </c>
      <c r="V619">
        <f t="shared" si="136"/>
        <v>42.9</v>
      </c>
      <c r="W619">
        <f t="shared" si="137"/>
        <v>11.916666666666666</v>
      </c>
    </row>
    <row r="620" spans="2:23" x14ac:dyDescent="0.3">
      <c r="B620" s="27" t="s">
        <v>52</v>
      </c>
      <c r="C620" s="27">
        <v>612</v>
      </c>
      <c r="D620" s="27">
        <v>23</v>
      </c>
      <c r="E620" s="26">
        <v>46.4</v>
      </c>
      <c r="F620" s="43">
        <f t="shared" si="138"/>
        <v>12.888888888888889</v>
      </c>
      <c r="G620" s="44">
        <f t="shared" si="144"/>
        <v>0.74999999999999978</v>
      </c>
      <c r="H620" s="44">
        <f t="shared" si="145"/>
        <v>2.6999999999999993</v>
      </c>
      <c r="I620" s="44">
        <f>G620*'Input Data'!$B$7</f>
        <v>1213.0874999999996</v>
      </c>
      <c r="J620" s="44">
        <f>IF(F620=0,0,'Input Data'!$B$11*'Input Data'!$B$7*9.81)</f>
        <v>103.13669925000001</v>
      </c>
      <c r="K620" s="44">
        <f>'Input Data'!$B$10*'Input Data'!$B$9*'Input Data'!$B$13*WLTC_class_3!F620^2</f>
        <v>120.98589552513583</v>
      </c>
      <c r="L620" s="44">
        <f t="shared" si="139"/>
        <v>1437.2100947751355</v>
      </c>
      <c r="M620" s="44">
        <f t="shared" si="140"/>
        <v>18524.041221546191</v>
      </c>
      <c r="N620" s="44">
        <f t="shared" si="146"/>
        <v>0.40583138498396149</v>
      </c>
      <c r="O620" s="44">
        <f t="shared" si="147"/>
        <v>0.21759927303863966</v>
      </c>
      <c r="P620" s="44" t="str">
        <f t="shared" si="141"/>
        <v/>
      </c>
      <c r="Q620" s="44"/>
      <c r="R620" s="44">
        <f t="shared" si="142"/>
        <v>6.74557746419783E-2</v>
      </c>
      <c r="S620" s="44">
        <f t="shared" si="143"/>
        <v>0.15231949112704776</v>
      </c>
      <c r="U620">
        <f t="shared" si="135"/>
        <v>0</v>
      </c>
      <c r="V620">
        <f t="shared" si="136"/>
        <v>46.4</v>
      </c>
      <c r="W620">
        <f t="shared" si="137"/>
        <v>12.888888888888888</v>
      </c>
    </row>
    <row r="621" spans="2:23" x14ac:dyDescent="0.3">
      <c r="B621" s="27" t="s">
        <v>52</v>
      </c>
      <c r="C621" s="27">
        <v>613</v>
      </c>
      <c r="D621" s="27">
        <v>24</v>
      </c>
      <c r="E621" s="26">
        <v>48.3</v>
      </c>
      <c r="F621" s="43">
        <f t="shared" si="138"/>
        <v>13.416666666666666</v>
      </c>
      <c r="G621" s="44">
        <f t="shared" si="144"/>
        <v>0.31944444444444503</v>
      </c>
      <c r="H621" s="44">
        <f t="shared" si="145"/>
        <v>1.1500000000000021</v>
      </c>
      <c r="I621" s="44">
        <f>G621*'Input Data'!$B$7</f>
        <v>516.68541666666761</v>
      </c>
      <c r="J621" s="44">
        <f>IF(F621=0,0,'Input Data'!$B$11*'Input Data'!$B$7*9.81)</f>
        <v>103.13669925000001</v>
      </c>
      <c r="K621" s="44">
        <f>'Input Data'!$B$10*'Input Data'!$B$9*'Input Data'!$B$13*WLTC_class_3!F621^2</f>
        <v>131.09708764288891</v>
      </c>
      <c r="L621" s="44">
        <f t="shared" si="139"/>
        <v>750.91920355955654</v>
      </c>
      <c r="M621" s="44">
        <f t="shared" si="140"/>
        <v>10074.832647757383</v>
      </c>
      <c r="N621" s="44">
        <f t="shared" si="146"/>
        <v>0.40862994960833854</v>
      </c>
      <c r="O621" s="44">
        <f t="shared" si="147"/>
        <v>0.21759927303863966</v>
      </c>
      <c r="P621" s="44" t="str">
        <f t="shared" si="141"/>
        <v/>
      </c>
      <c r="Q621" s="44"/>
      <c r="R621" s="44">
        <f t="shared" si="142"/>
        <v>6.74557746419783E-2</v>
      </c>
      <c r="S621" s="44">
        <f t="shared" si="143"/>
        <v>0.15231949112704776</v>
      </c>
      <c r="U621">
        <f t="shared" si="135"/>
        <v>0</v>
      </c>
      <c r="V621">
        <f t="shared" si="136"/>
        <v>48.3</v>
      </c>
      <c r="W621">
        <f t="shared" si="137"/>
        <v>13.416666666666666</v>
      </c>
    </row>
    <row r="622" spans="2:23" x14ac:dyDescent="0.3">
      <c r="B622" s="27" t="s">
        <v>52</v>
      </c>
      <c r="C622" s="27">
        <v>614</v>
      </c>
      <c r="D622" s="27">
        <v>25</v>
      </c>
      <c r="E622" s="26">
        <v>48.7</v>
      </c>
      <c r="F622" s="43">
        <f t="shared" si="138"/>
        <v>13.527777777777779</v>
      </c>
      <c r="G622" s="44">
        <f t="shared" si="144"/>
        <v>2.7777777777778172E-2</v>
      </c>
      <c r="H622" s="44">
        <f t="shared" si="145"/>
        <v>0.10000000000000142</v>
      </c>
      <c r="I622" s="44">
        <f>G622*'Input Data'!$B$7</f>
        <v>44.929166666667307</v>
      </c>
      <c r="J622" s="44">
        <f>IF(F622=0,0,'Input Data'!$B$11*'Input Data'!$B$7*9.81)</f>
        <v>103.13669925000001</v>
      </c>
      <c r="K622" s="44">
        <f>'Input Data'!$B$10*'Input Data'!$B$9*'Input Data'!$B$13*WLTC_class_3!F622^2</f>
        <v>133.27745919943214</v>
      </c>
      <c r="L622" s="44">
        <f t="shared" si="139"/>
        <v>281.34332511609944</v>
      </c>
      <c r="M622" s="44">
        <f t="shared" si="140"/>
        <v>3805.9499814316787</v>
      </c>
      <c r="N622" s="44">
        <f t="shared" si="146"/>
        <v>0.409687157936514</v>
      </c>
      <c r="O622" s="44">
        <f t="shared" si="147"/>
        <v>0.21759927303863966</v>
      </c>
      <c r="P622" s="44" t="str">
        <f t="shared" si="141"/>
        <v/>
      </c>
      <c r="Q622" s="44"/>
      <c r="R622" s="44">
        <f t="shared" si="142"/>
        <v>6.74557746419783E-2</v>
      </c>
      <c r="S622" s="44">
        <f t="shared" si="143"/>
        <v>0.15231949112704776</v>
      </c>
      <c r="U622">
        <f t="shared" si="135"/>
        <v>0</v>
      </c>
      <c r="V622">
        <f t="shared" si="136"/>
        <v>48.7</v>
      </c>
      <c r="W622">
        <f t="shared" si="137"/>
        <v>13.527777777777779</v>
      </c>
    </row>
    <row r="623" spans="2:23" x14ac:dyDescent="0.3">
      <c r="B623" s="27" t="s">
        <v>52</v>
      </c>
      <c r="C623" s="27">
        <v>615</v>
      </c>
      <c r="D623" s="27">
        <v>26</v>
      </c>
      <c r="E623" s="26">
        <v>48.5</v>
      </c>
      <c r="F623" s="43">
        <f t="shared" si="138"/>
        <v>13.472222222222221</v>
      </c>
      <c r="G623" s="44">
        <f t="shared" si="144"/>
        <v>-4.1666666666667261E-2</v>
      </c>
      <c r="H623" s="44">
        <f t="shared" si="145"/>
        <v>-0.15000000000000213</v>
      </c>
      <c r="I623" s="44">
        <f>G623*'Input Data'!$B$7</f>
        <v>-67.393750000000963</v>
      </c>
      <c r="J623" s="44">
        <f>IF(F623=0,0,'Input Data'!$B$11*'Input Data'!$B$7*9.81)</f>
        <v>103.13669925000001</v>
      </c>
      <c r="K623" s="44">
        <f>'Input Data'!$B$10*'Input Data'!$B$9*'Input Data'!$B$13*WLTC_class_3!F623^2</f>
        <v>132.18502561543212</v>
      </c>
      <c r="L623" s="44">
        <f t="shared" si="139"/>
        <v>167.92797486543117</v>
      </c>
      <c r="M623" s="44">
        <f t="shared" si="140"/>
        <v>2262.3629947148365</v>
      </c>
      <c r="N623" s="44">
        <f t="shared" si="146"/>
        <v>0.41031559210171259</v>
      </c>
      <c r="O623" s="44">
        <f t="shared" si="147"/>
        <v>0.21759927303863966</v>
      </c>
      <c r="P623" s="44" t="str">
        <f t="shared" si="141"/>
        <v/>
      </c>
      <c r="Q623" s="44"/>
      <c r="R623" s="44">
        <f t="shared" si="142"/>
        <v>6.74557746419783E-2</v>
      </c>
      <c r="S623" s="44">
        <f t="shared" si="143"/>
        <v>0.15231949112704776</v>
      </c>
      <c r="U623">
        <f t="shared" si="135"/>
        <v>0</v>
      </c>
      <c r="V623">
        <f t="shared" si="136"/>
        <v>48.5</v>
      </c>
      <c r="W623">
        <f t="shared" si="137"/>
        <v>13.472222222222221</v>
      </c>
    </row>
    <row r="624" spans="2:23" x14ac:dyDescent="0.3">
      <c r="B624" s="27" t="s">
        <v>52</v>
      </c>
      <c r="C624" s="27">
        <v>616</v>
      </c>
      <c r="D624" s="27">
        <v>27</v>
      </c>
      <c r="E624" s="26">
        <v>48.4</v>
      </c>
      <c r="F624" s="43">
        <f t="shared" si="138"/>
        <v>13.444444444444445</v>
      </c>
      <c r="G624" s="44">
        <f t="shared" si="144"/>
        <v>-4.1666666666666269E-2</v>
      </c>
      <c r="H624" s="44">
        <f t="shared" si="145"/>
        <v>-0.14999999999999858</v>
      </c>
      <c r="I624" s="44">
        <f>G624*'Input Data'!$B$7</f>
        <v>-67.393749999999358</v>
      </c>
      <c r="J624" s="44">
        <f>IF(F624=0,0,'Input Data'!$B$11*'Input Data'!$B$7*9.81)</f>
        <v>103.13669925000001</v>
      </c>
      <c r="K624" s="44">
        <f>'Input Data'!$B$10*'Input Data'!$B$9*'Input Data'!$B$13*WLTC_class_3!F624^2</f>
        <v>131.64049467772841</v>
      </c>
      <c r="L624" s="44">
        <f t="shared" si="139"/>
        <v>167.38344392772905</v>
      </c>
      <c r="M624" s="44">
        <f t="shared" si="140"/>
        <v>2250.377412806135</v>
      </c>
      <c r="N624" s="44">
        <f t="shared" si="146"/>
        <v>0.41094069693860319</v>
      </c>
      <c r="O624" s="44">
        <f t="shared" si="147"/>
        <v>0.21759927303863966</v>
      </c>
      <c r="P624" s="44" t="str">
        <f t="shared" si="141"/>
        <v/>
      </c>
      <c r="Q624" s="44"/>
      <c r="R624" s="44">
        <f t="shared" si="142"/>
        <v>6.74557746419783E-2</v>
      </c>
      <c r="S624" s="44">
        <f t="shared" si="143"/>
        <v>0.15231949112704776</v>
      </c>
      <c r="U624">
        <f t="shared" si="135"/>
        <v>0</v>
      </c>
      <c r="V624">
        <f t="shared" si="136"/>
        <v>48.4</v>
      </c>
      <c r="W624">
        <f t="shared" si="137"/>
        <v>13.444444444444443</v>
      </c>
    </row>
    <row r="625" spans="2:23" x14ac:dyDescent="0.3">
      <c r="B625" s="27" t="s">
        <v>52</v>
      </c>
      <c r="C625" s="27">
        <v>617</v>
      </c>
      <c r="D625" s="27">
        <v>28</v>
      </c>
      <c r="E625" s="26">
        <v>48.2</v>
      </c>
      <c r="F625" s="43">
        <f t="shared" si="138"/>
        <v>13.388888888888889</v>
      </c>
      <c r="G625" s="44">
        <f t="shared" si="144"/>
        <v>-8.3333333333333523E-2</v>
      </c>
      <c r="H625" s="44">
        <f t="shared" si="145"/>
        <v>-0.30000000000000071</v>
      </c>
      <c r="I625" s="44">
        <f>G625*'Input Data'!$B$7</f>
        <v>-134.78750000000031</v>
      </c>
      <c r="J625" s="44">
        <f>IF(F625=0,0,'Input Data'!$B$11*'Input Data'!$B$7*9.81)</f>
        <v>103.13669925000001</v>
      </c>
      <c r="K625" s="44">
        <f>'Input Data'!$B$10*'Input Data'!$B$9*'Input Data'!$B$13*WLTC_class_3!F625^2</f>
        <v>130.55480451091361</v>
      </c>
      <c r="L625" s="44">
        <f t="shared" si="139"/>
        <v>98.904003760913312</v>
      </c>
      <c r="M625" s="44">
        <f t="shared" si="140"/>
        <v>1324.2147170211172</v>
      </c>
      <c r="N625" s="44">
        <f t="shared" si="146"/>
        <v>0.41130853435999792</v>
      </c>
      <c r="O625" s="44">
        <f t="shared" si="147"/>
        <v>0.21759927303863966</v>
      </c>
      <c r="P625" s="44" t="str">
        <f t="shared" si="141"/>
        <v/>
      </c>
      <c r="Q625" s="44"/>
      <c r="R625" s="44">
        <f t="shared" si="142"/>
        <v>6.74557746419783E-2</v>
      </c>
      <c r="S625" s="44">
        <f t="shared" si="143"/>
        <v>0.15231949112704776</v>
      </c>
      <c r="U625">
        <f t="shared" si="135"/>
        <v>0</v>
      </c>
      <c r="V625">
        <f t="shared" si="136"/>
        <v>48.2</v>
      </c>
      <c r="W625">
        <f t="shared" si="137"/>
        <v>13.388888888888889</v>
      </c>
    </row>
    <row r="626" spans="2:23" x14ac:dyDescent="0.3">
      <c r="B626" s="27" t="s">
        <v>52</v>
      </c>
      <c r="C626" s="27">
        <v>618</v>
      </c>
      <c r="D626" s="27">
        <v>29</v>
      </c>
      <c r="E626" s="26">
        <v>47.8</v>
      </c>
      <c r="F626" s="43">
        <f t="shared" si="138"/>
        <v>13.277777777777779</v>
      </c>
      <c r="G626" s="44">
        <f t="shared" si="144"/>
        <v>-0.16666666666666705</v>
      </c>
      <c r="H626" s="44">
        <f t="shared" si="145"/>
        <v>-0.60000000000000142</v>
      </c>
      <c r="I626" s="44">
        <f>G626*'Input Data'!$B$7</f>
        <v>-269.57500000000061</v>
      </c>
      <c r="J626" s="44">
        <f>IF(F626=0,0,'Input Data'!$B$11*'Input Data'!$B$7*9.81)</f>
        <v>103.13669925000001</v>
      </c>
      <c r="K626" s="44">
        <f>'Input Data'!$B$10*'Input Data'!$B$9*'Input Data'!$B$13*WLTC_class_3!F626^2</f>
        <v>128.39691101165437</v>
      </c>
      <c r="L626" s="44">
        <f t="shared" si="139"/>
        <v>-38.041389738346254</v>
      </c>
      <c r="M626" s="44">
        <f t="shared" si="140"/>
        <v>-505.10511930359752</v>
      </c>
      <c r="N626" s="44">
        <f t="shared" si="146"/>
        <v>0.41130853435999792</v>
      </c>
      <c r="O626" s="44">
        <f t="shared" si="147"/>
        <v>0.21773958001622398</v>
      </c>
      <c r="P626" s="44">
        <f t="shared" si="141"/>
        <v>-505.10511930359752</v>
      </c>
      <c r="Q626" s="44">
        <f>-P626/1000/3600</f>
        <v>1.4030697758433264E-4</v>
      </c>
      <c r="R626" s="44">
        <f t="shared" si="142"/>
        <v>6.7499269805029433E-2</v>
      </c>
      <c r="S626" s="44">
        <f t="shared" si="143"/>
        <v>0.15241770601135679</v>
      </c>
      <c r="U626">
        <f t="shared" si="135"/>
        <v>0</v>
      </c>
      <c r="V626">
        <f t="shared" si="136"/>
        <v>47.8</v>
      </c>
      <c r="W626">
        <f t="shared" si="137"/>
        <v>13.277777777777777</v>
      </c>
    </row>
    <row r="627" spans="2:23" x14ac:dyDescent="0.3">
      <c r="B627" s="27" t="s">
        <v>52</v>
      </c>
      <c r="C627" s="27">
        <v>619</v>
      </c>
      <c r="D627" s="27">
        <v>30</v>
      </c>
      <c r="E627" s="26">
        <v>47</v>
      </c>
      <c r="F627" s="43">
        <f t="shared" si="138"/>
        <v>13.055555555555555</v>
      </c>
      <c r="G627" s="44">
        <f t="shared" si="144"/>
        <v>-0.26388888888888867</v>
      </c>
      <c r="H627" s="44">
        <f t="shared" si="145"/>
        <v>-0.94999999999999929</v>
      </c>
      <c r="I627" s="44">
        <f>G627*'Input Data'!$B$7</f>
        <v>-426.82708333333301</v>
      </c>
      <c r="J627" s="44">
        <f>IF(F627=0,0,'Input Data'!$B$11*'Input Data'!$B$7*9.81)</f>
        <v>103.13669925000001</v>
      </c>
      <c r="K627" s="44">
        <f>'Input Data'!$B$10*'Input Data'!$B$9*'Input Data'!$B$13*WLTC_class_3!F627^2</f>
        <v>124.1350713506173</v>
      </c>
      <c r="L627" s="44">
        <f t="shared" si="139"/>
        <v>-199.55531273271572</v>
      </c>
      <c r="M627" s="44">
        <f t="shared" si="140"/>
        <v>-2605.3054717882328</v>
      </c>
      <c r="N627" s="44">
        <f t="shared" si="146"/>
        <v>0.41130853435999792</v>
      </c>
      <c r="O627" s="44">
        <f t="shared" si="147"/>
        <v>0.21846327598060961</v>
      </c>
      <c r="P627" s="44">
        <f t="shared" si="141"/>
        <v>-2605.3054717882328</v>
      </c>
      <c r="Q627" s="44">
        <f>-P627/1000/3600+Q626</f>
        <v>8.6400294196995299E-4</v>
      </c>
      <c r="R627" s="44">
        <f t="shared" si="142"/>
        <v>6.7723615553988981E-2</v>
      </c>
      <c r="S627" s="44">
        <f t="shared" si="143"/>
        <v>0.15292429318642672</v>
      </c>
      <c r="U627">
        <f t="shared" si="135"/>
        <v>0</v>
      </c>
      <c r="V627">
        <f t="shared" si="136"/>
        <v>47</v>
      </c>
      <c r="W627">
        <f t="shared" si="137"/>
        <v>13.055555555555555</v>
      </c>
    </row>
    <row r="628" spans="2:23" x14ac:dyDescent="0.3">
      <c r="B628" s="27" t="s">
        <v>52</v>
      </c>
      <c r="C628" s="27">
        <v>620</v>
      </c>
      <c r="D628" s="27">
        <v>31</v>
      </c>
      <c r="E628" s="26">
        <v>45.9</v>
      </c>
      <c r="F628" s="43">
        <f t="shared" si="138"/>
        <v>12.75</v>
      </c>
      <c r="G628" s="44">
        <f t="shared" si="144"/>
        <v>-0.29166666666666685</v>
      </c>
      <c r="H628" s="44">
        <f t="shared" si="145"/>
        <v>-1.0500000000000007</v>
      </c>
      <c r="I628" s="44">
        <f>G628*'Input Data'!$B$7</f>
        <v>-471.75625000000031</v>
      </c>
      <c r="J628" s="44">
        <f>IF(F628=0,0,'Input Data'!$B$11*'Input Data'!$B$7*9.81)</f>
        <v>103.13669925000001</v>
      </c>
      <c r="K628" s="44">
        <f>'Input Data'!$B$10*'Input Data'!$B$9*'Input Data'!$B$13*WLTC_class_3!F628^2</f>
        <v>118.39248966600003</v>
      </c>
      <c r="L628" s="44">
        <f t="shared" si="139"/>
        <v>-250.2270610840003</v>
      </c>
      <c r="M628" s="44">
        <f t="shared" si="140"/>
        <v>-3190.395028821004</v>
      </c>
      <c r="N628" s="44">
        <f t="shared" si="146"/>
        <v>0.41130853435999792</v>
      </c>
      <c r="O628" s="44">
        <f t="shared" si="147"/>
        <v>0.21934949682194876</v>
      </c>
      <c r="P628" s="44">
        <f t="shared" si="141"/>
        <v>-3190.395028821004</v>
      </c>
      <c r="Q628" s="44">
        <f t="shared" ref="Q628:Q629" si="148">-P628/1000/3600+Q627</f>
        <v>1.7502237833091207E-3</v>
      </c>
      <c r="R628" s="44">
        <f t="shared" si="142"/>
        <v>6.7998344014804118E-2</v>
      </c>
      <c r="S628" s="44">
        <f t="shared" si="143"/>
        <v>0.15354464777536411</v>
      </c>
      <c r="U628">
        <f t="shared" si="135"/>
        <v>0</v>
      </c>
      <c r="V628">
        <f t="shared" si="136"/>
        <v>45.9</v>
      </c>
      <c r="W628">
        <f t="shared" si="137"/>
        <v>12.75</v>
      </c>
    </row>
    <row r="629" spans="2:23" x14ac:dyDescent="0.3">
      <c r="B629" s="27" t="s">
        <v>52</v>
      </c>
      <c r="C629" s="27">
        <v>621</v>
      </c>
      <c r="D629" s="27">
        <v>32</v>
      </c>
      <c r="E629" s="26">
        <v>44.9</v>
      </c>
      <c r="F629" s="43">
        <f t="shared" si="138"/>
        <v>12.472222222222221</v>
      </c>
      <c r="G629" s="44">
        <f t="shared" si="144"/>
        <v>-0.20833333333333331</v>
      </c>
      <c r="H629" s="44">
        <f t="shared" si="145"/>
        <v>-0.75</v>
      </c>
      <c r="I629" s="44">
        <f>G629*'Input Data'!$B$7</f>
        <v>-336.96875</v>
      </c>
      <c r="J629" s="44">
        <f>IF(F629=0,0,'Input Data'!$B$11*'Input Data'!$B$7*9.81)</f>
        <v>103.13669925000001</v>
      </c>
      <c r="K629" s="44">
        <f>'Input Data'!$B$10*'Input Data'!$B$9*'Input Data'!$B$13*WLTC_class_3!F629^2</f>
        <v>113.28997066254321</v>
      </c>
      <c r="L629" s="44">
        <f t="shared" si="139"/>
        <v>-120.5420800874568</v>
      </c>
      <c r="M629" s="44">
        <f t="shared" si="140"/>
        <v>-1503.4276099796693</v>
      </c>
      <c r="N629" s="44">
        <f t="shared" si="146"/>
        <v>0.41130853435999792</v>
      </c>
      <c r="O629" s="44">
        <f t="shared" si="147"/>
        <v>0.21976711560249867</v>
      </c>
      <c r="P629" s="44">
        <f t="shared" si="141"/>
        <v>-1503.4276099796693</v>
      </c>
      <c r="Q629" s="44">
        <f t="shared" si="148"/>
        <v>2.1678425638590286E-3</v>
      </c>
      <c r="R629" s="44">
        <f t="shared" si="142"/>
        <v>6.8127805836774594E-2</v>
      </c>
      <c r="S629" s="44">
        <f t="shared" si="143"/>
        <v>0.15383698092174905</v>
      </c>
      <c r="U629">
        <f t="shared" si="135"/>
        <v>0</v>
      </c>
      <c r="V629">
        <f t="shared" si="136"/>
        <v>44.9</v>
      </c>
      <c r="W629">
        <f t="shared" si="137"/>
        <v>12.472222222222221</v>
      </c>
    </row>
    <row r="630" spans="2:23" x14ac:dyDescent="0.3">
      <c r="B630" s="27" t="s">
        <v>52</v>
      </c>
      <c r="C630" s="27">
        <v>622</v>
      </c>
      <c r="D630" s="27">
        <v>33</v>
      </c>
      <c r="E630" s="26">
        <v>44.4</v>
      </c>
      <c r="F630" s="43">
        <f t="shared" si="138"/>
        <v>12.333333333333334</v>
      </c>
      <c r="G630" s="44">
        <f t="shared" si="144"/>
        <v>-8.3333333333333523E-2</v>
      </c>
      <c r="H630" s="44">
        <f t="shared" si="145"/>
        <v>-0.30000000000000071</v>
      </c>
      <c r="I630" s="44">
        <f>G630*'Input Data'!$B$7</f>
        <v>-134.78750000000031</v>
      </c>
      <c r="J630" s="44">
        <f>IF(F630=0,0,'Input Data'!$B$11*'Input Data'!$B$7*9.81)</f>
        <v>103.13669925000001</v>
      </c>
      <c r="K630" s="44">
        <f>'Input Data'!$B$10*'Input Data'!$B$9*'Input Data'!$B$13*WLTC_class_3!F630^2</f>
        <v>110.78085751822225</v>
      </c>
      <c r="L630" s="44">
        <f t="shared" si="139"/>
        <v>79.130056768221948</v>
      </c>
      <c r="M630" s="44">
        <f t="shared" si="140"/>
        <v>975.93736680807069</v>
      </c>
      <c r="N630" s="44">
        <f t="shared" si="146"/>
        <v>0.41157962807300019</v>
      </c>
      <c r="O630" s="44">
        <f t="shared" si="147"/>
        <v>0.21976711560249867</v>
      </c>
      <c r="P630" s="44" t="str">
        <f t="shared" si="141"/>
        <v/>
      </c>
      <c r="Q630" s="44"/>
      <c r="R630" s="44">
        <f t="shared" si="142"/>
        <v>6.8127805836774594E-2</v>
      </c>
      <c r="S630" s="44">
        <f t="shared" si="143"/>
        <v>0.15383698092174905</v>
      </c>
      <c r="U630">
        <f t="shared" si="135"/>
        <v>0</v>
      </c>
      <c r="V630">
        <f t="shared" si="136"/>
        <v>44.4</v>
      </c>
      <c r="W630">
        <f t="shared" si="137"/>
        <v>12.333333333333332</v>
      </c>
    </row>
    <row r="631" spans="2:23" x14ac:dyDescent="0.3">
      <c r="B631" s="27" t="s">
        <v>52</v>
      </c>
      <c r="C631" s="27">
        <v>623</v>
      </c>
      <c r="D631" s="27">
        <v>34</v>
      </c>
      <c r="E631" s="26">
        <v>44.3</v>
      </c>
      <c r="F631" s="43">
        <f t="shared" si="138"/>
        <v>12.305555555555555</v>
      </c>
      <c r="G631" s="44">
        <f t="shared" si="144"/>
        <v>1.3888888888889086E-2</v>
      </c>
      <c r="H631" s="44">
        <f t="shared" si="145"/>
        <v>5.0000000000000711E-2</v>
      </c>
      <c r="I631" s="44">
        <f>G631*'Input Data'!$B$7</f>
        <v>22.464583333333653</v>
      </c>
      <c r="J631" s="44">
        <f>IF(F631=0,0,'Input Data'!$B$11*'Input Data'!$B$7*9.81)</f>
        <v>103.13669925000001</v>
      </c>
      <c r="K631" s="44">
        <f>'Input Data'!$B$10*'Input Data'!$B$9*'Input Data'!$B$13*WLTC_class_3!F631^2</f>
        <v>110.28240659795064</v>
      </c>
      <c r="L631" s="44">
        <f t="shared" si="139"/>
        <v>235.8836891812843</v>
      </c>
      <c r="M631" s="44">
        <f t="shared" si="140"/>
        <v>2902.6798418696926</v>
      </c>
      <c r="N631" s="44">
        <f t="shared" si="146"/>
        <v>0.41238592802907509</v>
      </c>
      <c r="O631" s="44">
        <f t="shared" si="147"/>
        <v>0.21976711560249867</v>
      </c>
      <c r="P631" s="44" t="str">
        <f t="shared" si="141"/>
        <v/>
      </c>
      <c r="Q631" s="44"/>
      <c r="R631" s="44">
        <f t="shared" si="142"/>
        <v>6.8127805836774594E-2</v>
      </c>
      <c r="S631" s="44">
        <f t="shared" si="143"/>
        <v>0.15383698092174905</v>
      </c>
      <c r="U631">
        <f t="shared" si="135"/>
        <v>0</v>
      </c>
      <c r="V631">
        <f t="shared" si="136"/>
        <v>44.3</v>
      </c>
      <c r="W631">
        <f t="shared" si="137"/>
        <v>12.305555555555554</v>
      </c>
    </row>
    <row r="632" spans="2:23" x14ac:dyDescent="0.3">
      <c r="B632" s="27" t="s">
        <v>52</v>
      </c>
      <c r="C632" s="27">
        <v>624</v>
      </c>
      <c r="D632" s="27">
        <v>35</v>
      </c>
      <c r="E632" s="26">
        <v>44.5</v>
      </c>
      <c r="F632" s="43">
        <f t="shared" si="138"/>
        <v>12.361111111111111</v>
      </c>
      <c r="G632" s="44">
        <f t="shared" si="144"/>
        <v>0.1111111111111117</v>
      </c>
      <c r="H632" s="44">
        <f t="shared" si="145"/>
        <v>0.40000000000000213</v>
      </c>
      <c r="I632" s="44">
        <f>G632*'Input Data'!$B$7</f>
        <v>179.71666666666763</v>
      </c>
      <c r="J632" s="44">
        <f>IF(F632=0,0,'Input Data'!$B$11*'Input Data'!$B$7*9.81)</f>
        <v>103.13669925000001</v>
      </c>
      <c r="K632" s="44">
        <f>'Input Data'!$B$10*'Input Data'!$B$9*'Input Data'!$B$13*WLTC_class_3!F632^2</f>
        <v>111.28043234135804</v>
      </c>
      <c r="L632" s="44">
        <f t="shared" si="139"/>
        <v>394.13379825802571</v>
      </c>
      <c r="M632" s="44">
        <f t="shared" si="140"/>
        <v>4871.9316729117063</v>
      </c>
      <c r="N632" s="44">
        <f t="shared" si="146"/>
        <v>0.41373924238266169</v>
      </c>
      <c r="O632" s="44">
        <f t="shared" si="147"/>
        <v>0.21976711560249867</v>
      </c>
      <c r="P632" s="44" t="str">
        <f t="shared" si="141"/>
        <v/>
      </c>
      <c r="Q632" s="44"/>
      <c r="R632" s="44">
        <f t="shared" si="142"/>
        <v>6.8127805836774594E-2</v>
      </c>
      <c r="S632" s="44">
        <f t="shared" si="143"/>
        <v>0.15383698092174905</v>
      </c>
      <c r="U632">
        <f t="shared" si="135"/>
        <v>0</v>
      </c>
      <c r="V632">
        <f t="shared" si="136"/>
        <v>44.5</v>
      </c>
      <c r="W632">
        <f t="shared" si="137"/>
        <v>12.361111111111111</v>
      </c>
    </row>
    <row r="633" spans="2:23" x14ac:dyDescent="0.3">
      <c r="B633" s="27" t="s">
        <v>52</v>
      </c>
      <c r="C633" s="27">
        <v>625</v>
      </c>
      <c r="D633" s="27">
        <v>36</v>
      </c>
      <c r="E633" s="26">
        <v>45.1</v>
      </c>
      <c r="F633" s="43">
        <f t="shared" si="138"/>
        <v>12.527777777777779</v>
      </c>
      <c r="G633" s="44">
        <f t="shared" si="144"/>
        <v>0.16666666666666705</v>
      </c>
      <c r="H633" s="44">
        <f t="shared" si="145"/>
        <v>0.60000000000000142</v>
      </c>
      <c r="I633" s="44">
        <f>G633*'Input Data'!$B$7</f>
        <v>269.57500000000061</v>
      </c>
      <c r="J633" s="44">
        <f>IF(F633=0,0,'Input Data'!$B$11*'Input Data'!$B$7*9.81)</f>
        <v>103.13669925000001</v>
      </c>
      <c r="K633" s="44">
        <f>'Input Data'!$B$10*'Input Data'!$B$9*'Input Data'!$B$13*WLTC_class_3!F633^2</f>
        <v>114.30148324032103</v>
      </c>
      <c r="L633" s="44">
        <f t="shared" si="139"/>
        <v>487.01318249032164</v>
      </c>
      <c r="M633" s="44">
        <f t="shared" si="140"/>
        <v>6101.1929250870853</v>
      </c>
      <c r="N633" s="44">
        <f t="shared" si="146"/>
        <v>0.41543401819518588</v>
      </c>
      <c r="O633" s="44">
        <f t="shared" si="147"/>
        <v>0.21976711560249867</v>
      </c>
      <c r="P633" s="44" t="str">
        <f t="shared" si="141"/>
        <v/>
      </c>
      <c r="Q633" s="44"/>
      <c r="R633" s="44">
        <f t="shared" si="142"/>
        <v>6.8127805836774594E-2</v>
      </c>
      <c r="S633" s="44">
        <f t="shared" si="143"/>
        <v>0.15383698092174905</v>
      </c>
      <c r="U633">
        <f t="shared" si="135"/>
        <v>0</v>
      </c>
      <c r="V633">
        <f t="shared" si="136"/>
        <v>45.1</v>
      </c>
      <c r="W633">
        <f t="shared" si="137"/>
        <v>12.527777777777779</v>
      </c>
    </row>
    <row r="634" spans="2:23" x14ac:dyDescent="0.3">
      <c r="B634" s="27" t="s">
        <v>52</v>
      </c>
      <c r="C634" s="27">
        <v>626</v>
      </c>
      <c r="D634" s="27">
        <v>37</v>
      </c>
      <c r="E634" s="26">
        <v>45.7</v>
      </c>
      <c r="F634" s="43">
        <f t="shared" si="138"/>
        <v>12.694444444444445</v>
      </c>
      <c r="G634" s="44">
        <f t="shared" si="144"/>
        <v>0.12499999999999981</v>
      </c>
      <c r="H634" s="44">
        <f t="shared" si="145"/>
        <v>0.44999999999999929</v>
      </c>
      <c r="I634" s="44">
        <f>G634*'Input Data'!$B$7</f>
        <v>202.18124999999969</v>
      </c>
      <c r="J634" s="44">
        <f>IF(F634=0,0,'Input Data'!$B$11*'Input Data'!$B$7*9.81)</f>
        <v>103.13669925000001</v>
      </c>
      <c r="K634" s="44">
        <f>'Input Data'!$B$10*'Input Data'!$B$9*'Input Data'!$B$13*WLTC_class_3!F634^2</f>
        <v>117.36299464239509</v>
      </c>
      <c r="L634" s="44">
        <f t="shared" si="139"/>
        <v>422.68094389239479</v>
      </c>
      <c r="M634" s="44">
        <f t="shared" si="140"/>
        <v>5365.699759967345</v>
      </c>
      <c r="N634" s="44">
        <f t="shared" si="146"/>
        <v>0.41692449035073237</v>
      </c>
      <c r="O634" s="44">
        <f t="shared" si="147"/>
        <v>0.21976711560249867</v>
      </c>
      <c r="P634" s="44" t="str">
        <f t="shared" si="141"/>
        <v/>
      </c>
      <c r="Q634" s="44"/>
      <c r="R634" s="44">
        <f t="shared" si="142"/>
        <v>6.8127805836774594E-2</v>
      </c>
      <c r="S634" s="44">
        <f t="shared" si="143"/>
        <v>0.15383698092174905</v>
      </c>
      <c r="U634">
        <f t="shared" si="135"/>
        <v>0</v>
      </c>
      <c r="V634">
        <f t="shared" si="136"/>
        <v>45.7</v>
      </c>
      <c r="W634">
        <f t="shared" si="137"/>
        <v>12.694444444444445</v>
      </c>
    </row>
    <row r="635" spans="2:23" x14ac:dyDescent="0.3">
      <c r="B635" s="27" t="s">
        <v>52</v>
      </c>
      <c r="C635" s="27">
        <v>627</v>
      </c>
      <c r="D635" s="27">
        <v>38</v>
      </c>
      <c r="E635" s="26">
        <v>46</v>
      </c>
      <c r="F635" s="43">
        <f t="shared" si="138"/>
        <v>12.777777777777779</v>
      </c>
      <c r="G635" s="44">
        <f t="shared" si="144"/>
        <v>4.1666666666666269E-2</v>
      </c>
      <c r="H635" s="44">
        <f t="shared" si="145"/>
        <v>0.14999999999999858</v>
      </c>
      <c r="I635" s="44">
        <f>G635*'Input Data'!$B$7</f>
        <v>67.393749999999358</v>
      </c>
      <c r="J635" s="44">
        <f>IF(F635=0,0,'Input Data'!$B$11*'Input Data'!$B$7*9.81)</f>
        <v>103.13669925000001</v>
      </c>
      <c r="K635" s="44">
        <f>'Input Data'!$B$10*'Input Data'!$B$9*'Input Data'!$B$13*WLTC_class_3!F635^2</f>
        <v>118.9089230320988</v>
      </c>
      <c r="L635" s="44">
        <f t="shared" si="139"/>
        <v>289.43937228209819</v>
      </c>
      <c r="M635" s="44">
        <f t="shared" si="140"/>
        <v>3698.3919791601438</v>
      </c>
      <c r="N635" s="44">
        <f t="shared" si="146"/>
        <v>0.41795182145605464</v>
      </c>
      <c r="O635" s="44">
        <f t="shared" si="147"/>
        <v>0.21976711560249867</v>
      </c>
      <c r="P635" s="44" t="str">
        <f t="shared" si="141"/>
        <v/>
      </c>
      <c r="Q635" s="44"/>
      <c r="R635" s="44">
        <f t="shared" si="142"/>
        <v>6.8127805836774594E-2</v>
      </c>
      <c r="S635" s="44">
        <f t="shared" si="143"/>
        <v>0.15383698092174905</v>
      </c>
      <c r="U635">
        <f t="shared" si="135"/>
        <v>0</v>
      </c>
      <c r="V635">
        <f t="shared" si="136"/>
        <v>46</v>
      </c>
      <c r="W635">
        <f t="shared" si="137"/>
        <v>12.777777777777777</v>
      </c>
    </row>
    <row r="636" spans="2:23" x14ac:dyDescent="0.3">
      <c r="B636" s="27" t="s">
        <v>52</v>
      </c>
      <c r="C636" s="27">
        <v>628</v>
      </c>
      <c r="D636" s="27">
        <v>39</v>
      </c>
      <c r="E636" s="26">
        <v>46</v>
      </c>
      <c r="F636" s="43">
        <f t="shared" si="138"/>
        <v>12.777777777777779</v>
      </c>
      <c r="G636" s="44">
        <f t="shared" si="144"/>
        <v>0</v>
      </c>
      <c r="H636" s="44">
        <f t="shared" si="145"/>
        <v>0</v>
      </c>
      <c r="I636" s="44">
        <f>G636*'Input Data'!$B$7</f>
        <v>0</v>
      </c>
      <c r="J636" s="44">
        <f>IF(F636=0,0,'Input Data'!$B$11*'Input Data'!$B$7*9.81)</f>
        <v>103.13669925000001</v>
      </c>
      <c r="K636" s="44">
        <f>'Input Data'!$B$10*'Input Data'!$B$9*'Input Data'!$B$13*WLTC_class_3!F636^2</f>
        <v>118.9089230320988</v>
      </c>
      <c r="L636" s="44">
        <f t="shared" si="139"/>
        <v>222.0456222820988</v>
      </c>
      <c r="M636" s="44">
        <f t="shared" si="140"/>
        <v>2837.2496180490402</v>
      </c>
      <c r="N636" s="44">
        <f t="shared" si="146"/>
        <v>0.41873994634995715</v>
      </c>
      <c r="O636" s="44">
        <f t="shared" si="147"/>
        <v>0.21976711560249867</v>
      </c>
      <c r="P636" s="44" t="str">
        <f t="shared" si="141"/>
        <v/>
      </c>
      <c r="Q636" s="44"/>
      <c r="R636" s="44">
        <f t="shared" si="142"/>
        <v>6.8127805836774594E-2</v>
      </c>
      <c r="S636" s="44">
        <f t="shared" si="143"/>
        <v>0.15383698092174905</v>
      </c>
      <c r="U636">
        <f t="shared" si="135"/>
        <v>0</v>
      </c>
      <c r="V636">
        <f t="shared" si="136"/>
        <v>46</v>
      </c>
      <c r="W636">
        <f t="shared" si="137"/>
        <v>12.777777777777777</v>
      </c>
    </row>
    <row r="637" spans="2:23" x14ac:dyDescent="0.3">
      <c r="B637" s="27" t="s">
        <v>52</v>
      </c>
      <c r="C637" s="27">
        <v>629</v>
      </c>
      <c r="D637" s="27">
        <v>40</v>
      </c>
      <c r="E637" s="26">
        <v>46</v>
      </c>
      <c r="F637" s="43">
        <f t="shared" si="138"/>
        <v>12.777777777777779</v>
      </c>
      <c r="G637" s="44">
        <f t="shared" si="144"/>
        <v>1.3888888888889086E-2</v>
      </c>
      <c r="H637" s="44">
        <f t="shared" si="145"/>
        <v>5.0000000000000711E-2</v>
      </c>
      <c r="I637" s="44">
        <f>G637*'Input Data'!$B$7</f>
        <v>22.464583333333653</v>
      </c>
      <c r="J637" s="44">
        <f>IF(F637=0,0,'Input Data'!$B$11*'Input Data'!$B$7*9.81)</f>
        <v>103.13669925000001</v>
      </c>
      <c r="K637" s="44">
        <f>'Input Data'!$B$10*'Input Data'!$B$9*'Input Data'!$B$13*WLTC_class_3!F637^2</f>
        <v>118.9089230320988</v>
      </c>
      <c r="L637" s="44">
        <f t="shared" si="139"/>
        <v>244.51020561543245</v>
      </c>
      <c r="M637" s="44">
        <f t="shared" si="140"/>
        <v>3124.2970717527483</v>
      </c>
      <c r="N637" s="44">
        <f t="shared" si="146"/>
        <v>0.41960780664766623</v>
      </c>
      <c r="O637" s="44">
        <f t="shared" si="147"/>
        <v>0.21976711560249867</v>
      </c>
      <c r="P637" s="44" t="str">
        <f t="shared" si="141"/>
        <v/>
      </c>
      <c r="Q637" s="44"/>
      <c r="R637" s="44">
        <f t="shared" si="142"/>
        <v>6.8127805836774594E-2</v>
      </c>
      <c r="S637" s="44">
        <f t="shared" si="143"/>
        <v>0.15383698092174905</v>
      </c>
      <c r="U637">
        <f t="shared" si="135"/>
        <v>0</v>
      </c>
      <c r="V637">
        <f t="shared" si="136"/>
        <v>46</v>
      </c>
      <c r="W637">
        <f t="shared" si="137"/>
        <v>12.777777777777777</v>
      </c>
    </row>
    <row r="638" spans="2:23" x14ac:dyDescent="0.3">
      <c r="B638" s="27" t="s">
        <v>52</v>
      </c>
      <c r="C638" s="27">
        <v>630</v>
      </c>
      <c r="D638" s="27">
        <v>41</v>
      </c>
      <c r="E638" s="26">
        <v>46.1</v>
      </c>
      <c r="F638" s="43">
        <f t="shared" si="138"/>
        <v>12.805555555555555</v>
      </c>
      <c r="G638" s="44">
        <f t="shared" si="144"/>
        <v>9.7222222222222612E-2</v>
      </c>
      <c r="H638" s="44">
        <f t="shared" si="145"/>
        <v>0.35000000000000142</v>
      </c>
      <c r="I638" s="44">
        <f>G638*'Input Data'!$B$7</f>
        <v>157.25208333333396</v>
      </c>
      <c r="J638" s="44">
        <f>IF(F638=0,0,'Input Data'!$B$11*'Input Data'!$B$7*9.81)</f>
        <v>103.13669925000001</v>
      </c>
      <c r="K638" s="44">
        <f>'Input Data'!$B$10*'Input Data'!$B$9*'Input Data'!$B$13*WLTC_class_3!F638^2</f>
        <v>119.42648030106174</v>
      </c>
      <c r="L638" s="44">
        <f t="shared" si="139"/>
        <v>379.81526288439574</v>
      </c>
      <c r="M638" s="44">
        <f t="shared" si="140"/>
        <v>4863.7454497140679</v>
      </c>
      <c r="N638" s="44">
        <f t="shared" si="146"/>
        <v>0.42095884705036457</v>
      </c>
      <c r="O638" s="44">
        <f t="shared" si="147"/>
        <v>0.21976711560249867</v>
      </c>
      <c r="P638" s="44" t="str">
        <f t="shared" si="141"/>
        <v/>
      </c>
      <c r="Q638" s="44"/>
      <c r="R638" s="44">
        <f t="shared" si="142"/>
        <v>6.8127805836774594E-2</v>
      </c>
      <c r="S638" s="44">
        <f t="shared" si="143"/>
        <v>0.15383698092174905</v>
      </c>
      <c r="U638">
        <f t="shared" si="135"/>
        <v>0</v>
      </c>
      <c r="V638">
        <f t="shared" si="136"/>
        <v>46.1</v>
      </c>
      <c r="W638">
        <f t="shared" si="137"/>
        <v>12.805555555555555</v>
      </c>
    </row>
    <row r="639" spans="2:23" x14ac:dyDescent="0.3">
      <c r="B639" s="27" t="s">
        <v>52</v>
      </c>
      <c r="C639" s="27">
        <v>631</v>
      </c>
      <c r="D639" s="27">
        <v>42</v>
      </c>
      <c r="E639" s="26">
        <v>46.7</v>
      </c>
      <c r="F639" s="43">
        <f t="shared" si="138"/>
        <v>12.972222222222221</v>
      </c>
      <c r="G639" s="44">
        <f t="shared" si="144"/>
        <v>0.2222222222222224</v>
      </c>
      <c r="H639" s="44">
        <f t="shared" si="145"/>
        <v>0.80000000000000071</v>
      </c>
      <c r="I639" s="44">
        <f>G639*'Input Data'!$B$7</f>
        <v>359.43333333333362</v>
      </c>
      <c r="J639" s="44">
        <f>IF(F639=0,0,'Input Data'!$B$11*'Input Data'!$B$7*9.81)</f>
        <v>103.13669925000001</v>
      </c>
      <c r="K639" s="44">
        <f>'Input Data'!$B$10*'Input Data'!$B$9*'Input Data'!$B$13*WLTC_class_3!F639^2</f>
        <v>122.55542587498766</v>
      </c>
      <c r="L639" s="44">
        <f t="shared" si="139"/>
        <v>585.1254584583213</v>
      </c>
      <c r="M639" s="44">
        <f t="shared" si="140"/>
        <v>7590.3774750010007</v>
      </c>
      <c r="N639" s="44">
        <f t="shared" si="146"/>
        <v>0.42306728523786485</v>
      </c>
      <c r="O639" s="44">
        <f t="shared" si="147"/>
        <v>0.21976711560249867</v>
      </c>
      <c r="P639" s="44" t="str">
        <f t="shared" si="141"/>
        <v/>
      </c>
      <c r="Q639" s="44"/>
      <c r="R639" s="44">
        <f t="shared" si="142"/>
        <v>6.8127805836774594E-2</v>
      </c>
      <c r="S639" s="44">
        <f t="shared" si="143"/>
        <v>0.15383698092174905</v>
      </c>
      <c r="U639">
        <f t="shared" si="135"/>
        <v>0</v>
      </c>
      <c r="V639">
        <f t="shared" si="136"/>
        <v>46.7</v>
      </c>
      <c r="W639">
        <f t="shared" si="137"/>
        <v>12.972222222222223</v>
      </c>
    </row>
    <row r="640" spans="2:23" x14ac:dyDescent="0.3">
      <c r="B640" s="27" t="s">
        <v>52</v>
      </c>
      <c r="C640" s="27">
        <v>632</v>
      </c>
      <c r="D640" s="27">
        <v>43</v>
      </c>
      <c r="E640" s="26">
        <v>47.7</v>
      </c>
      <c r="F640" s="43">
        <f t="shared" si="138"/>
        <v>13.25</v>
      </c>
      <c r="G640" s="44">
        <f t="shared" si="144"/>
        <v>0.30555555555555497</v>
      </c>
      <c r="H640" s="44">
        <f t="shared" si="145"/>
        <v>1.0999999999999979</v>
      </c>
      <c r="I640" s="44">
        <f>G640*'Input Data'!$B$7</f>
        <v>494.22083333333239</v>
      </c>
      <c r="J640" s="44">
        <f>IF(F640=0,0,'Input Data'!$B$11*'Input Data'!$B$7*9.81)</f>
        <v>103.13669925000001</v>
      </c>
      <c r="K640" s="44">
        <f>'Input Data'!$B$10*'Input Data'!$B$9*'Input Data'!$B$13*WLTC_class_3!F640^2</f>
        <v>127.86024739400003</v>
      </c>
      <c r="L640" s="44">
        <f t="shared" si="139"/>
        <v>725.21777997733238</v>
      </c>
      <c r="M640" s="44">
        <f t="shared" si="140"/>
        <v>9609.1355846996539</v>
      </c>
      <c r="N640" s="44">
        <f t="shared" si="146"/>
        <v>0.4257364895669481</v>
      </c>
      <c r="O640" s="44">
        <f t="shared" si="147"/>
        <v>0.21976711560249867</v>
      </c>
      <c r="P640" s="44" t="str">
        <f t="shared" si="141"/>
        <v/>
      </c>
      <c r="Q640" s="44"/>
      <c r="R640" s="44">
        <f t="shared" si="142"/>
        <v>6.8127805836774594E-2</v>
      </c>
      <c r="S640" s="44">
        <f t="shared" si="143"/>
        <v>0.15383698092174905</v>
      </c>
      <c r="U640">
        <f t="shared" si="135"/>
        <v>0</v>
      </c>
      <c r="V640">
        <f t="shared" si="136"/>
        <v>47.7</v>
      </c>
      <c r="W640">
        <f t="shared" si="137"/>
        <v>13.25</v>
      </c>
    </row>
    <row r="641" spans="2:23" x14ac:dyDescent="0.3">
      <c r="B641" s="27" t="s">
        <v>52</v>
      </c>
      <c r="C641" s="27">
        <v>633</v>
      </c>
      <c r="D641" s="27">
        <v>44</v>
      </c>
      <c r="E641" s="26">
        <v>48.9</v>
      </c>
      <c r="F641" s="43">
        <f t="shared" si="138"/>
        <v>13.583333333333334</v>
      </c>
      <c r="G641" s="44">
        <f t="shared" si="144"/>
        <v>0.36111111111111033</v>
      </c>
      <c r="H641" s="44">
        <f t="shared" si="145"/>
        <v>1.2999999999999972</v>
      </c>
      <c r="I641" s="44">
        <f>G641*'Input Data'!$B$7</f>
        <v>584.0791666666654</v>
      </c>
      <c r="J641" s="44">
        <f>IF(F641=0,0,'Input Data'!$B$11*'Input Data'!$B$7*9.81)</f>
        <v>103.13669925000001</v>
      </c>
      <c r="K641" s="44">
        <f>'Input Data'!$B$10*'Input Data'!$B$9*'Input Data'!$B$13*WLTC_class_3!F641^2</f>
        <v>134.37438839488894</v>
      </c>
      <c r="L641" s="44">
        <f t="shared" si="139"/>
        <v>821.5902543115543</v>
      </c>
      <c r="M641" s="44">
        <f t="shared" si="140"/>
        <v>11159.934287731947</v>
      </c>
      <c r="N641" s="44">
        <f t="shared" si="146"/>
        <v>0.4288364713135403</v>
      </c>
      <c r="O641" s="44">
        <f t="shared" si="147"/>
        <v>0.21976711560249867</v>
      </c>
      <c r="P641" s="44" t="str">
        <f t="shared" si="141"/>
        <v/>
      </c>
      <c r="Q641" s="44"/>
      <c r="R641" s="44">
        <f t="shared" si="142"/>
        <v>6.8127805836774594E-2</v>
      </c>
      <c r="S641" s="44">
        <f t="shared" si="143"/>
        <v>0.15383698092174905</v>
      </c>
      <c r="U641">
        <f t="shared" si="135"/>
        <v>0</v>
      </c>
      <c r="V641">
        <f t="shared" si="136"/>
        <v>48.9</v>
      </c>
      <c r="W641">
        <f t="shared" si="137"/>
        <v>13.583333333333332</v>
      </c>
    </row>
    <row r="642" spans="2:23" x14ac:dyDescent="0.3">
      <c r="B642" s="27" t="s">
        <v>52</v>
      </c>
      <c r="C642" s="27">
        <v>634</v>
      </c>
      <c r="D642" s="27">
        <v>45</v>
      </c>
      <c r="E642" s="26">
        <v>50.3</v>
      </c>
      <c r="F642" s="43">
        <f t="shared" si="138"/>
        <v>13.972222222222221</v>
      </c>
      <c r="G642" s="44">
        <f t="shared" si="144"/>
        <v>0.37500000000000039</v>
      </c>
      <c r="H642" s="44">
        <f t="shared" si="145"/>
        <v>1.3500000000000014</v>
      </c>
      <c r="I642" s="44">
        <f>G642*'Input Data'!$B$7</f>
        <v>606.54375000000061</v>
      </c>
      <c r="J642" s="44">
        <f>IF(F642=0,0,'Input Data'!$B$11*'Input Data'!$B$7*9.81)</f>
        <v>103.13669925000001</v>
      </c>
      <c r="K642" s="44">
        <f>'Input Data'!$B$10*'Input Data'!$B$9*'Input Data'!$B$13*WLTC_class_3!F642^2</f>
        <v>142.17876988387656</v>
      </c>
      <c r="L642" s="44">
        <f t="shared" si="139"/>
        <v>851.8592191338771</v>
      </c>
      <c r="M642" s="44">
        <f t="shared" si="140"/>
        <v>11902.366311787227</v>
      </c>
      <c r="N642" s="44">
        <f t="shared" si="146"/>
        <v>0.43214268417792562</v>
      </c>
      <c r="O642" s="44">
        <f t="shared" si="147"/>
        <v>0.21976711560249867</v>
      </c>
      <c r="P642" s="44" t="str">
        <f t="shared" si="141"/>
        <v/>
      </c>
      <c r="Q642" s="44"/>
      <c r="R642" s="44">
        <f t="shared" si="142"/>
        <v>6.8127805836774594E-2</v>
      </c>
      <c r="S642" s="44">
        <f t="shared" si="143"/>
        <v>0.15383698092174905</v>
      </c>
      <c r="U642">
        <f t="shared" si="135"/>
        <v>0</v>
      </c>
      <c r="V642">
        <f t="shared" si="136"/>
        <v>50.3</v>
      </c>
      <c r="W642">
        <f t="shared" si="137"/>
        <v>13.972222222222221</v>
      </c>
    </row>
    <row r="643" spans="2:23" x14ac:dyDescent="0.3">
      <c r="B643" s="27" t="s">
        <v>52</v>
      </c>
      <c r="C643" s="27">
        <v>635</v>
      </c>
      <c r="D643" s="27">
        <v>46</v>
      </c>
      <c r="E643" s="26">
        <v>51.6</v>
      </c>
      <c r="F643" s="43">
        <f t="shared" si="138"/>
        <v>14.333333333333334</v>
      </c>
      <c r="G643" s="44">
        <f t="shared" si="144"/>
        <v>0.31944444444444503</v>
      </c>
      <c r="H643" s="44">
        <f t="shared" si="145"/>
        <v>1.1500000000000021</v>
      </c>
      <c r="I643" s="44">
        <f>G643*'Input Data'!$B$7</f>
        <v>516.68541666666761</v>
      </c>
      <c r="J643" s="44">
        <f>IF(F643=0,0,'Input Data'!$B$11*'Input Data'!$B$7*9.81)</f>
        <v>103.13669925000001</v>
      </c>
      <c r="K643" s="44">
        <f>'Input Data'!$B$10*'Input Data'!$B$9*'Input Data'!$B$13*WLTC_class_3!F643^2</f>
        <v>149.62294050488893</v>
      </c>
      <c r="L643" s="44">
        <f t="shared" si="139"/>
        <v>769.4450564215565</v>
      </c>
      <c r="M643" s="44">
        <f t="shared" si="140"/>
        <v>11028.712475375643</v>
      </c>
      <c r="N643" s="44">
        <f t="shared" si="146"/>
        <v>0.43520621542108551</v>
      </c>
      <c r="O643" s="44">
        <f t="shared" si="147"/>
        <v>0.21976711560249867</v>
      </c>
      <c r="P643" s="44" t="str">
        <f t="shared" si="141"/>
        <v/>
      </c>
      <c r="Q643" s="44"/>
      <c r="R643" s="44">
        <f t="shared" si="142"/>
        <v>6.8127805836774594E-2</v>
      </c>
      <c r="S643" s="44">
        <f t="shared" si="143"/>
        <v>0.15383698092174905</v>
      </c>
      <c r="U643">
        <f t="shared" si="135"/>
        <v>0</v>
      </c>
      <c r="V643">
        <f t="shared" si="136"/>
        <v>51.6</v>
      </c>
      <c r="W643">
        <f t="shared" si="137"/>
        <v>14.333333333333334</v>
      </c>
    </row>
    <row r="644" spans="2:23" x14ac:dyDescent="0.3">
      <c r="B644" s="27" t="s">
        <v>52</v>
      </c>
      <c r="C644" s="27">
        <v>636</v>
      </c>
      <c r="D644" s="27">
        <v>47</v>
      </c>
      <c r="E644" s="26">
        <v>52.6</v>
      </c>
      <c r="F644" s="43">
        <f t="shared" si="138"/>
        <v>14.611111111111111</v>
      </c>
      <c r="G644" s="44">
        <f t="shared" si="144"/>
        <v>0.19444444444444425</v>
      </c>
      <c r="H644" s="44">
        <f t="shared" si="145"/>
        <v>0.69999999999999929</v>
      </c>
      <c r="I644" s="44">
        <f>G644*'Input Data'!$B$7</f>
        <v>314.50416666666638</v>
      </c>
      <c r="J644" s="44">
        <f>IF(F644=0,0,'Input Data'!$B$11*'Input Data'!$B$7*9.81)</f>
        <v>103.13669925000001</v>
      </c>
      <c r="K644" s="44">
        <f>'Input Data'!$B$10*'Input Data'!$B$9*'Input Data'!$B$13*WLTC_class_3!F644^2</f>
        <v>155.47847442735804</v>
      </c>
      <c r="L644" s="44">
        <f t="shared" si="139"/>
        <v>573.11934034402441</v>
      </c>
      <c r="M644" s="44">
        <f t="shared" si="140"/>
        <v>8373.9103616932462</v>
      </c>
      <c r="N644" s="44">
        <f t="shared" si="146"/>
        <v>0.43753230163266699</v>
      </c>
      <c r="O644" s="44">
        <f t="shared" si="147"/>
        <v>0.21976711560249867</v>
      </c>
      <c r="P644" s="44" t="str">
        <f t="shared" si="141"/>
        <v/>
      </c>
      <c r="Q644" s="44"/>
      <c r="R644" s="44">
        <f t="shared" si="142"/>
        <v>6.8127805836774594E-2</v>
      </c>
      <c r="S644" s="44">
        <f t="shared" si="143"/>
        <v>0.15383698092174905</v>
      </c>
      <c r="U644">
        <f t="shared" si="135"/>
        <v>0</v>
      </c>
      <c r="V644">
        <f t="shared" si="136"/>
        <v>52.6</v>
      </c>
      <c r="W644">
        <f t="shared" si="137"/>
        <v>14.611111111111111</v>
      </c>
    </row>
    <row r="645" spans="2:23" x14ac:dyDescent="0.3">
      <c r="B645" s="27" t="s">
        <v>52</v>
      </c>
      <c r="C645" s="27">
        <v>637</v>
      </c>
      <c r="D645" s="27">
        <v>48</v>
      </c>
      <c r="E645" s="26">
        <v>53</v>
      </c>
      <c r="F645" s="43">
        <f t="shared" si="138"/>
        <v>14.722222222222221</v>
      </c>
      <c r="G645" s="44">
        <f t="shared" si="144"/>
        <v>5.5555555555555358E-2</v>
      </c>
      <c r="H645" s="44">
        <f t="shared" si="145"/>
        <v>0.19999999999999929</v>
      </c>
      <c r="I645" s="44">
        <f>G645*'Input Data'!$B$7</f>
        <v>89.858333333333022</v>
      </c>
      <c r="J645" s="44">
        <f>IF(F645=0,0,'Input Data'!$B$11*'Input Data'!$B$7*9.81)</f>
        <v>103.13669925000001</v>
      </c>
      <c r="K645" s="44">
        <f>'Input Data'!$B$10*'Input Data'!$B$9*'Input Data'!$B$13*WLTC_class_3!F645^2</f>
        <v>157.85215727654321</v>
      </c>
      <c r="L645" s="44">
        <f t="shared" si="139"/>
        <v>350.84718985987627</v>
      </c>
      <c r="M645" s="44">
        <f t="shared" si="140"/>
        <v>5165.2502951592896</v>
      </c>
      <c r="N645" s="44">
        <f t="shared" si="146"/>
        <v>0.43896709338132234</v>
      </c>
      <c r="O645" s="44">
        <f t="shared" si="147"/>
        <v>0.21976711560249867</v>
      </c>
      <c r="P645" s="44" t="str">
        <f t="shared" si="141"/>
        <v/>
      </c>
      <c r="Q645" s="44"/>
      <c r="R645" s="44">
        <f t="shared" si="142"/>
        <v>6.8127805836774594E-2</v>
      </c>
      <c r="S645" s="44">
        <f t="shared" si="143"/>
        <v>0.15383698092174905</v>
      </c>
      <c r="U645">
        <f t="shared" si="135"/>
        <v>0</v>
      </c>
      <c r="V645">
        <f t="shared" si="136"/>
        <v>53</v>
      </c>
      <c r="W645">
        <f t="shared" si="137"/>
        <v>14.722222222222221</v>
      </c>
    </row>
    <row r="646" spans="2:23" x14ac:dyDescent="0.3">
      <c r="B646" s="27" t="s">
        <v>52</v>
      </c>
      <c r="C646" s="27">
        <v>638</v>
      </c>
      <c r="D646" s="27">
        <v>49</v>
      </c>
      <c r="E646" s="26">
        <v>53</v>
      </c>
      <c r="F646" s="43">
        <f t="shared" si="138"/>
        <v>14.722222222222221</v>
      </c>
      <c r="G646" s="44">
        <f t="shared" si="144"/>
        <v>-1.3888888888889086E-2</v>
      </c>
      <c r="H646" s="44">
        <f t="shared" si="145"/>
        <v>-5.0000000000000711E-2</v>
      </c>
      <c r="I646" s="44">
        <f>G646*'Input Data'!$B$7</f>
        <v>-22.464583333333653</v>
      </c>
      <c r="J646" s="44">
        <f>IF(F646=0,0,'Input Data'!$B$11*'Input Data'!$B$7*9.81)</f>
        <v>103.13669925000001</v>
      </c>
      <c r="K646" s="44">
        <f>'Input Data'!$B$10*'Input Data'!$B$9*'Input Data'!$B$13*WLTC_class_3!F646^2</f>
        <v>157.85215727654321</v>
      </c>
      <c r="L646" s="44">
        <f t="shared" si="139"/>
        <v>238.52427319320958</v>
      </c>
      <c r="M646" s="44">
        <f t="shared" si="140"/>
        <v>3511.6073553444744</v>
      </c>
      <c r="N646" s="44">
        <f t="shared" si="146"/>
        <v>0.43994253986891801</v>
      </c>
      <c r="O646" s="44">
        <f t="shared" si="147"/>
        <v>0.21976711560249867</v>
      </c>
      <c r="P646" s="44" t="str">
        <f t="shared" si="141"/>
        <v/>
      </c>
      <c r="Q646" s="44"/>
      <c r="R646" s="44">
        <f t="shared" si="142"/>
        <v>6.8127805836774594E-2</v>
      </c>
      <c r="S646" s="44">
        <f t="shared" si="143"/>
        <v>0.15383698092174905</v>
      </c>
      <c r="U646">
        <f t="shared" si="135"/>
        <v>0</v>
      </c>
      <c r="V646">
        <f t="shared" si="136"/>
        <v>53</v>
      </c>
      <c r="W646">
        <f t="shared" si="137"/>
        <v>14.722222222222221</v>
      </c>
    </row>
    <row r="647" spans="2:23" x14ac:dyDescent="0.3">
      <c r="B647" s="27" t="s">
        <v>52</v>
      </c>
      <c r="C647" s="27">
        <v>639</v>
      </c>
      <c r="D647" s="27">
        <v>50</v>
      </c>
      <c r="E647" s="26">
        <v>52.9</v>
      </c>
      <c r="F647" s="43">
        <f t="shared" si="138"/>
        <v>14.694444444444445</v>
      </c>
      <c r="G647" s="44">
        <f t="shared" si="144"/>
        <v>-4.1666666666666269E-2</v>
      </c>
      <c r="H647" s="44">
        <f t="shared" si="145"/>
        <v>-0.14999999999999858</v>
      </c>
      <c r="I647" s="44">
        <f>G647*'Input Data'!$B$7</f>
        <v>-67.393749999999358</v>
      </c>
      <c r="J647" s="44">
        <f>IF(F647=0,0,'Input Data'!$B$11*'Input Data'!$B$7*9.81)</f>
        <v>103.13669925000001</v>
      </c>
      <c r="K647" s="44">
        <f>'Input Data'!$B$10*'Input Data'!$B$9*'Input Data'!$B$13*WLTC_class_3!F647^2</f>
        <v>157.25705070995065</v>
      </c>
      <c r="L647" s="44">
        <f t="shared" si="139"/>
        <v>192.99999995995131</v>
      </c>
      <c r="M647" s="44">
        <f t="shared" si="140"/>
        <v>2836.0277771892847</v>
      </c>
      <c r="N647" s="44">
        <f t="shared" si="146"/>
        <v>0.44073032536258172</v>
      </c>
      <c r="O647" s="44">
        <f t="shared" si="147"/>
        <v>0.21976711560249867</v>
      </c>
      <c r="P647" s="44" t="str">
        <f t="shared" si="141"/>
        <v/>
      </c>
      <c r="Q647" s="44"/>
      <c r="R647" s="44">
        <f t="shared" si="142"/>
        <v>6.8127805836774594E-2</v>
      </c>
      <c r="S647" s="44">
        <f t="shared" si="143"/>
        <v>0.15383698092174905</v>
      </c>
      <c r="U647">
        <f t="shared" si="135"/>
        <v>0</v>
      </c>
      <c r="V647">
        <f t="shared" si="136"/>
        <v>52.9</v>
      </c>
      <c r="W647">
        <f t="shared" si="137"/>
        <v>14.694444444444443</v>
      </c>
    </row>
    <row r="648" spans="2:23" x14ac:dyDescent="0.3">
      <c r="B648" s="27" t="s">
        <v>52</v>
      </c>
      <c r="C648" s="27">
        <v>640</v>
      </c>
      <c r="D648" s="27">
        <v>51</v>
      </c>
      <c r="E648" s="26">
        <v>52.7</v>
      </c>
      <c r="F648" s="43">
        <f t="shared" si="138"/>
        <v>14.638888888888889</v>
      </c>
      <c r="G648" s="44">
        <f t="shared" si="144"/>
        <v>-4.1666666666666269E-2</v>
      </c>
      <c r="H648" s="44">
        <f t="shared" si="145"/>
        <v>-0.14999999999999858</v>
      </c>
      <c r="I648" s="44">
        <f>G648*'Input Data'!$B$7</f>
        <v>-67.393749999999358</v>
      </c>
      <c r="J648" s="44">
        <f>IF(F648=0,0,'Input Data'!$B$11*'Input Data'!$B$7*9.81)</f>
        <v>103.13669925000001</v>
      </c>
      <c r="K648" s="44">
        <f>'Input Data'!$B$10*'Input Data'!$B$9*'Input Data'!$B$13*WLTC_class_3!F648^2</f>
        <v>156.07020928535806</v>
      </c>
      <c r="L648" s="44">
        <f t="shared" si="139"/>
        <v>191.8131585353587</v>
      </c>
      <c r="M648" s="44">
        <f t="shared" si="140"/>
        <v>2807.9315152259455</v>
      </c>
      <c r="N648" s="44">
        <f t="shared" si="146"/>
        <v>0.44151030633903338</v>
      </c>
      <c r="O648" s="44">
        <f t="shared" si="147"/>
        <v>0.21976711560249867</v>
      </c>
      <c r="P648" s="44" t="str">
        <f t="shared" si="141"/>
        <v/>
      </c>
      <c r="Q648" s="44"/>
      <c r="R648" s="44">
        <f t="shared" si="142"/>
        <v>6.8127805836774594E-2</v>
      </c>
      <c r="S648" s="44">
        <f t="shared" si="143"/>
        <v>0.15383698092174905</v>
      </c>
      <c r="U648">
        <f t="shared" ref="U648:U711" si="149">IF(E648&lt;1,1,0)</f>
        <v>0</v>
      </c>
      <c r="V648">
        <f t="shared" ref="V648:V711" si="150">IF(U648=1,"",E648)</f>
        <v>52.7</v>
      </c>
      <c r="W648">
        <f t="shared" ref="W648:W711" si="151">E648/3.6</f>
        <v>14.638888888888889</v>
      </c>
    </row>
    <row r="649" spans="2:23" x14ac:dyDescent="0.3">
      <c r="B649" s="27" t="s">
        <v>52</v>
      </c>
      <c r="C649" s="27">
        <v>641</v>
      </c>
      <c r="D649" s="27">
        <v>52</v>
      </c>
      <c r="E649" s="26">
        <v>52.6</v>
      </c>
      <c r="F649" s="43">
        <f t="shared" ref="F649:F712" si="152">E649*1000/3600</f>
        <v>14.611111111111111</v>
      </c>
      <c r="G649" s="44">
        <f t="shared" si="144"/>
        <v>5.5555555555555358E-2</v>
      </c>
      <c r="H649" s="44">
        <f t="shared" si="145"/>
        <v>0.19999999999999929</v>
      </c>
      <c r="I649" s="44">
        <f>G649*'Input Data'!$B$7</f>
        <v>89.858333333333022</v>
      </c>
      <c r="J649" s="44">
        <f>IF(F649=0,0,'Input Data'!$B$11*'Input Data'!$B$7*9.81)</f>
        <v>103.13669925000001</v>
      </c>
      <c r="K649" s="44">
        <f>'Input Data'!$B$10*'Input Data'!$B$9*'Input Data'!$B$13*WLTC_class_3!F649^2</f>
        <v>155.47847442735804</v>
      </c>
      <c r="L649" s="44">
        <f t="shared" ref="L649:L712" si="153">I649+J649+K649</f>
        <v>348.47350701069104</v>
      </c>
      <c r="M649" s="44">
        <f t="shared" ref="M649:M712" si="154">L649*F649</f>
        <v>5091.5851302117635</v>
      </c>
      <c r="N649" s="44">
        <f t="shared" si="146"/>
        <v>0.44292463554187</v>
      </c>
      <c r="O649" s="44">
        <f t="shared" si="147"/>
        <v>0.21976711560249867</v>
      </c>
      <c r="P649" s="44" t="str">
        <f t="shared" ref="P649:P712" si="155">IF(M649&lt;0,M649,"")</f>
        <v/>
      </c>
      <c r="Q649" s="44"/>
      <c r="R649" s="44">
        <f t="shared" ref="R649:R712" si="156">O649*0.31</f>
        <v>6.8127805836774594E-2</v>
      </c>
      <c r="S649" s="44">
        <f t="shared" ref="S649:S712" si="157">O649*0.7</f>
        <v>0.15383698092174905</v>
      </c>
      <c r="U649">
        <f t="shared" si="149"/>
        <v>0</v>
      </c>
      <c r="V649">
        <f t="shared" si="150"/>
        <v>52.6</v>
      </c>
      <c r="W649">
        <f t="shared" si="151"/>
        <v>14.611111111111111</v>
      </c>
    </row>
    <row r="650" spans="2:23" x14ac:dyDescent="0.3">
      <c r="B650" s="27" t="s">
        <v>52</v>
      </c>
      <c r="C650" s="27">
        <v>642</v>
      </c>
      <c r="D650" s="27">
        <v>53</v>
      </c>
      <c r="E650" s="26">
        <v>53.1</v>
      </c>
      <c r="F650" s="43">
        <f t="shared" si="152"/>
        <v>14.75</v>
      </c>
      <c r="G650" s="44">
        <f t="shared" ref="G650:G713" si="158">($E651-$E649)/2/3.6</f>
        <v>0.23611111111111052</v>
      </c>
      <c r="H650" s="44">
        <f t="shared" ref="H650:H713" si="159">($E651-$E649)/2</f>
        <v>0.84999999999999787</v>
      </c>
      <c r="I650" s="44">
        <f>G650*'Input Data'!$B$7</f>
        <v>381.89791666666571</v>
      </c>
      <c r="J650" s="44">
        <f>IF(F650=0,0,'Input Data'!$B$11*'Input Data'!$B$7*9.81)</f>
        <v>103.13669925000001</v>
      </c>
      <c r="K650" s="44">
        <f>'Input Data'!$B$10*'Input Data'!$B$9*'Input Data'!$B$13*WLTC_class_3!F650^2</f>
        <v>158.44838774600004</v>
      </c>
      <c r="L650" s="44">
        <f t="shared" si="153"/>
        <v>643.48300366266574</v>
      </c>
      <c r="M650" s="44">
        <f t="shared" si="154"/>
        <v>9491.3743040243189</v>
      </c>
      <c r="N650" s="44">
        <f t="shared" ref="N650:N713" si="160">IF(M650&gt;0,M650/1000/3600+N649,N649)</f>
        <v>0.445561128404099</v>
      </c>
      <c r="O650" s="44">
        <f t="shared" ref="O650:O713" si="161">IF(M650&lt;0,O649-M650/1000/3600,O649)</f>
        <v>0.21976711560249867</v>
      </c>
      <c r="P650" s="44" t="str">
        <f t="shared" si="155"/>
        <v/>
      </c>
      <c r="Q650" s="44"/>
      <c r="R650" s="44">
        <f t="shared" si="156"/>
        <v>6.8127805836774594E-2</v>
      </c>
      <c r="S650" s="44">
        <f t="shared" si="157"/>
        <v>0.15383698092174905</v>
      </c>
      <c r="U650">
        <f t="shared" si="149"/>
        <v>0</v>
      </c>
      <c r="V650">
        <f t="shared" si="150"/>
        <v>53.1</v>
      </c>
      <c r="W650">
        <f t="shared" si="151"/>
        <v>14.75</v>
      </c>
    </row>
    <row r="651" spans="2:23" x14ac:dyDescent="0.3">
      <c r="B651" s="27" t="s">
        <v>52</v>
      </c>
      <c r="C651" s="27">
        <v>643</v>
      </c>
      <c r="D651" s="27">
        <v>54</v>
      </c>
      <c r="E651" s="26">
        <v>54.3</v>
      </c>
      <c r="F651" s="43">
        <f t="shared" si="152"/>
        <v>15.083333333333334</v>
      </c>
      <c r="G651" s="44">
        <f t="shared" si="158"/>
        <v>0.29166666666666685</v>
      </c>
      <c r="H651" s="44">
        <f t="shared" si="159"/>
        <v>1.0500000000000007</v>
      </c>
      <c r="I651" s="44">
        <f>G651*'Input Data'!$B$7</f>
        <v>471.75625000000031</v>
      </c>
      <c r="J651" s="44">
        <f>IF(F651=0,0,'Input Data'!$B$11*'Input Data'!$B$7*9.81)</f>
        <v>103.13669925000001</v>
      </c>
      <c r="K651" s="44">
        <f>'Input Data'!$B$10*'Input Data'!$B$9*'Input Data'!$B$13*WLTC_class_3!F651^2</f>
        <v>165.69081780288894</v>
      </c>
      <c r="L651" s="44">
        <f t="shared" si="153"/>
        <v>740.58376705288924</v>
      </c>
      <c r="M651" s="44">
        <f t="shared" si="154"/>
        <v>11170.471819714414</v>
      </c>
      <c r="N651" s="44">
        <f t="shared" si="160"/>
        <v>0.44866403724290854</v>
      </c>
      <c r="O651" s="44">
        <f t="shared" si="161"/>
        <v>0.21976711560249867</v>
      </c>
      <c r="P651" s="44" t="str">
        <f t="shared" si="155"/>
        <v/>
      </c>
      <c r="Q651" s="44"/>
      <c r="R651" s="44">
        <f t="shared" si="156"/>
        <v>6.8127805836774594E-2</v>
      </c>
      <c r="S651" s="44">
        <f t="shared" si="157"/>
        <v>0.15383698092174905</v>
      </c>
      <c r="U651">
        <f t="shared" si="149"/>
        <v>0</v>
      </c>
      <c r="V651">
        <f t="shared" si="150"/>
        <v>54.3</v>
      </c>
      <c r="W651">
        <f t="shared" si="151"/>
        <v>15.083333333333332</v>
      </c>
    </row>
    <row r="652" spans="2:23" x14ac:dyDescent="0.3">
      <c r="B652" s="27" t="s">
        <v>52</v>
      </c>
      <c r="C652" s="27">
        <v>644</v>
      </c>
      <c r="D652" s="27">
        <v>55</v>
      </c>
      <c r="E652" s="26">
        <v>55.2</v>
      </c>
      <c r="F652" s="43">
        <f t="shared" si="152"/>
        <v>15.333333333333334</v>
      </c>
      <c r="G652" s="44">
        <f t="shared" si="158"/>
        <v>0.16666666666666705</v>
      </c>
      <c r="H652" s="44">
        <f t="shared" si="159"/>
        <v>0.60000000000000142</v>
      </c>
      <c r="I652" s="44">
        <f>G652*'Input Data'!$B$7</f>
        <v>269.57500000000061</v>
      </c>
      <c r="J652" s="44">
        <f>IF(F652=0,0,'Input Data'!$B$11*'Input Data'!$B$7*9.81)</f>
        <v>103.13669925000001</v>
      </c>
      <c r="K652" s="44">
        <f>'Input Data'!$B$10*'Input Data'!$B$9*'Input Data'!$B$13*WLTC_class_3!F652^2</f>
        <v>171.22884916622229</v>
      </c>
      <c r="L652" s="44">
        <f t="shared" si="153"/>
        <v>543.9405484162229</v>
      </c>
      <c r="M652" s="44">
        <f t="shared" si="154"/>
        <v>8340.4217423820846</v>
      </c>
      <c r="N652" s="44">
        <f t="shared" si="160"/>
        <v>0.4509808210602369</v>
      </c>
      <c r="O652" s="44">
        <f t="shared" si="161"/>
        <v>0.21976711560249867</v>
      </c>
      <c r="P652" s="44" t="str">
        <f t="shared" si="155"/>
        <v/>
      </c>
      <c r="Q652" s="44"/>
      <c r="R652" s="44">
        <f t="shared" si="156"/>
        <v>6.8127805836774594E-2</v>
      </c>
      <c r="S652" s="44">
        <f t="shared" si="157"/>
        <v>0.15383698092174905</v>
      </c>
      <c r="U652">
        <f t="shared" si="149"/>
        <v>0</v>
      </c>
      <c r="V652">
        <f t="shared" si="150"/>
        <v>55.2</v>
      </c>
      <c r="W652">
        <f t="shared" si="151"/>
        <v>15.333333333333334</v>
      </c>
    </row>
    <row r="653" spans="2:23" x14ac:dyDescent="0.3">
      <c r="B653" s="27" t="s">
        <v>52</v>
      </c>
      <c r="C653" s="27">
        <v>645</v>
      </c>
      <c r="D653" s="27">
        <v>56</v>
      </c>
      <c r="E653" s="26">
        <v>55.5</v>
      </c>
      <c r="F653" s="43">
        <f t="shared" si="152"/>
        <v>15.416666666666666</v>
      </c>
      <c r="G653" s="44">
        <f t="shared" si="158"/>
        <v>9.7222222222221627E-2</v>
      </c>
      <c r="H653" s="44">
        <f t="shared" si="159"/>
        <v>0.34999999999999787</v>
      </c>
      <c r="I653" s="44">
        <f>G653*'Input Data'!$B$7</f>
        <v>157.25208333333237</v>
      </c>
      <c r="J653" s="44">
        <f>IF(F653=0,0,'Input Data'!$B$11*'Input Data'!$B$7*9.81)</f>
        <v>103.13669925000001</v>
      </c>
      <c r="K653" s="44">
        <f>'Input Data'!$B$10*'Input Data'!$B$9*'Input Data'!$B$13*WLTC_class_3!F653^2</f>
        <v>173.09508987222225</v>
      </c>
      <c r="L653" s="44">
        <f t="shared" si="153"/>
        <v>433.48387245555466</v>
      </c>
      <c r="M653" s="44">
        <f t="shared" si="154"/>
        <v>6682.8763670231338</v>
      </c>
      <c r="N653" s="44">
        <f t="shared" si="160"/>
        <v>0.45283717560663223</v>
      </c>
      <c r="O653" s="44">
        <f t="shared" si="161"/>
        <v>0.21976711560249867</v>
      </c>
      <c r="P653" s="44" t="str">
        <f t="shared" si="155"/>
        <v/>
      </c>
      <c r="Q653" s="44"/>
      <c r="R653" s="44">
        <f t="shared" si="156"/>
        <v>6.8127805836774594E-2</v>
      </c>
      <c r="S653" s="44">
        <f t="shared" si="157"/>
        <v>0.15383698092174905</v>
      </c>
      <c r="U653">
        <f t="shared" si="149"/>
        <v>0</v>
      </c>
      <c r="V653">
        <f t="shared" si="150"/>
        <v>55.5</v>
      </c>
      <c r="W653">
        <f t="shared" si="151"/>
        <v>15.416666666666666</v>
      </c>
    </row>
    <row r="654" spans="2:23" x14ac:dyDescent="0.3">
      <c r="B654" s="27" t="s">
        <v>52</v>
      </c>
      <c r="C654" s="27">
        <v>646</v>
      </c>
      <c r="D654" s="27">
        <v>57</v>
      </c>
      <c r="E654" s="26">
        <v>55.9</v>
      </c>
      <c r="F654" s="43">
        <f t="shared" si="152"/>
        <v>15.527777777777779</v>
      </c>
      <c r="G654" s="44">
        <f t="shared" si="158"/>
        <v>0.11111111111111072</v>
      </c>
      <c r="H654" s="44">
        <f t="shared" si="159"/>
        <v>0.39999999999999858</v>
      </c>
      <c r="I654" s="44">
        <f>G654*'Input Data'!$B$7</f>
        <v>179.71666666666604</v>
      </c>
      <c r="J654" s="44">
        <f>IF(F654=0,0,'Input Data'!$B$11*'Input Data'!$B$7*9.81)</f>
        <v>103.13669925000001</v>
      </c>
      <c r="K654" s="44">
        <f>'Input Data'!$B$10*'Input Data'!$B$9*'Input Data'!$B$13*WLTC_class_3!F654^2</f>
        <v>175.59914545365436</v>
      </c>
      <c r="L654" s="44">
        <f t="shared" si="153"/>
        <v>458.45251137032039</v>
      </c>
      <c r="M654" s="44">
        <f t="shared" si="154"/>
        <v>7118.748718222475</v>
      </c>
      <c r="N654" s="44">
        <f t="shared" si="160"/>
        <v>0.45481460580613847</v>
      </c>
      <c r="O654" s="44">
        <f t="shared" si="161"/>
        <v>0.21976711560249867</v>
      </c>
      <c r="P654" s="44" t="str">
        <f t="shared" si="155"/>
        <v/>
      </c>
      <c r="Q654" s="44"/>
      <c r="R654" s="44">
        <f t="shared" si="156"/>
        <v>6.8127805836774594E-2</v>
      </c>
      <c r="S654" s="44">
        <f t="shared" si="157"/>
        <v>0.15383698092174905</v>
      </c>
      <c r="U654">
        <f t="shared" si="149"/>
        <v>0</v>
      </c>
      <c r="V654">
        <f t="shared" si="150"/>
        <v>55.9</v>
      </c>
      <c r="W654">
        <f t="shared" si="151"/>
        <v>15.527777777777777</v>
      </c>
    </row>
    <row r="655" spans="2:23" x14ac:dyDescent="0.3">
      <c r="B655" s="27" t="s">
        <v>52</v>
      </c>
      <c r="C655" s="27">
        <v>647</v>
      </c>
      <c r="D655" s="27">
        <v>58</v>
      </c>
      <c r="E655" s="26">
        <v>56.3</v>
      </c>
      <c r="F655" s="43">
        <f t="shared" si="152"/>
        <v>15.638888888888889</v>
      </c>
      <c r="G655" s="44">
        <f t="shared" si="158"/>
        <v>0.1111111111111117</v>
      </c>
      <c r="H655" s="44">
        <f t="shared" si="159"/>
        <v>0.40000000000000213</v>
      </c>
      <c r="I655" s="44">
        <f>G655*'Input Data'!$B$7</f>
        <v>179.71666666666763</v>
      </c>
      <c r="J655" s="44">
        <f>IF(F655=0,0,'Input Data'!$B$11*'Input Data'!$B$7*9.81)</f>
        <v>103.13669925000001</v>
      </c>
      <c r="K655" s="44">
        <f>'Input Data'!$B$10*'Input Data'!$B$9*'Input Data'!$B$13*WLTC_class_3!F655^2</f>
        <v>178.12118348091363</v>
      </c>
      <c r="L655" s="44">
        <f t="shared" si="153"/>
        <v>460.97454939758131</v>
      </c>
      <c r="M655" s="44">
        <f t="shared" si="154"/>
        <v>7209.1297586343971</v>
      </c>
      <c r="N655" s="44">
        <f t="shared" si="160"/>
        <v>0.45681714185020356</v>
      </c>
      <c r="O655" s="44">
        <f t="shared" si="161"/>
        <v>0.21976711560249867</v>
      </c>
      <c r="P655" s="44" t="str">
        <f t="shared" si="155"/>
        <v/>
      </c>
      <c r="Q655" s="44"/>
      <c r="R655" s="44">
        <f t="shared" si="156"/>
        <v>6.8127805836774594E-2</v>
      </c>
      <c r="S655" s="44">
        <f t="shared" si="157"/>
        <v>0.15383698092174905</v>
      </c>
      <c r="U655">
        <f t="shared" si="149"/>
        <v>0</v>
      </c>
      <c r="V655">
        <f t="shared" si="150"/>
        <v>56.3</v>
      </c>
      <c r="W655">
        <f t="shared" si="151"/>
        <v>15.638888888888888</v>
      </c>
    </row>
    <row r="656" spans="2:23" x14ac:dyDescent="0.3">
      <c r="B656" s="27" t="s">
        <v>52</v>
      </c>
      <c r="C656" s="27">
        <v>648</v>
      </c>
      <c r="D656" s="27">
        <v>59</v>
      </c>
      <c r="E656" s="26">
        <v>56.7</v>
      </c>
      <c r="F656" s="43">
        <f t="shared" si="152"/>
        <v>15.75</v>
      </c>
      <c r="G656" s="44">
        <f t="shared" si="158"/>
        <v>8.3333333333333523E-2</v>
      </c>
      <c r="H656" s="44">
        <f t="shared" si="159"/>
        <v>0.30000000000000071</v>
      </c>
      <c r="I656" s="44">
        <f>G656*'Input Data'!$B$7</f>
        <v>134.78750000000031</v>
      </c>
      <c r="J656" s="44">
        <f>IF(F656=0,0,'Input Data'!$B$11*'Input Data'!$B$7*9.81)</f>
        <v>103.13669925000001</v>
      </c>
      <c r="K656" s="44">
        <f>'Input Data'!$B$10*'Input Data'!$B$9*'Input Data'!$B$13*WLTC_class_3!F656^2</f>
        <v>180.66120395400003</v>
      </c>
      <c r="L656" s="44">
        <f t="shared" si="153"/>
        <v>418.58540320400033</v>
      </c>
      <c r="M656" s="44">
        <f t="shared" si="154"/>
        <v>6592.7201004630051</v>
      </c>
      <c r="N656" s="44">
        <f t="shared" si="160"/>
        <v>0.45864845298922108</v>
      </c>
      <c r="O656" s="44">
        <f t="shared" si="161"/>
        <v>0.21976711560249867</v>
      </c>
      <c r="P656" s="44" t="str">
        <f t="shared" si="155"/>
        <v/>
      </c>
      <c r="Q656" s="44"/>
      <c r="R656" s="44">
        <f t="shared" si="156"/>
        <v>6.8127805836774594E-2</v>
      </c>
      <c r="S656" s="44">
        <f t="shared" si="157"/>
        <v>0.15383698092174905</v>
      </c>
      <c r="U656">
        <f t="shared" si="149"/>
        <v>0</v>
      </c>
      <c r="V656">
        <f t="shared" si="150"/>
        <v>56.7</v>
      </c>
      <c r="W656">
        <f t="shared" si="151"/>
        <v>15.75</v>
      </c>
    </row>
    <row r="657" spans="2:23" x14ac:dyDescent="0.3">
      <c r="B657" s="27" t="s">
        <v>52</v>
      </c>
      <c r="C657" s="27">
        <v>649</v>
      </c>
      <c r="D657" s="27">
        <v>60</v>
      </c>
      <c r="E657" s="26">
        <v>56.9</v>
      </c>
      <c r="F657" s="43">
        <f t="shared" si="152"/>
        <v>15.805555555555555</v>
      </c>
      <c r="G657" s="44">
        <f t="shared" si="158"/>
        <v>1.3888888888888099E-2</v>
      </c>
      <c r="H657" s="44">
        <f t="shared" si="159"/>
        <v>4.9999999999997158E-2</v>
      </c>
      <c r="I657" s="44">
        <f>G657*'Input Data'!$B$7</f>
        <v>22.464583333332055</v>
      </c>
      <c r="J657" s="44">
        <f>IF(F657=0,0,'Input Data'!$B$11*'Input Data'!$B$7*9.81)</f>
        <v>103.13669925000001</v>
      </c>
      <c r="K657" s="44">
        <f>'Input Data'!$B$10*'Input Data'!$B$9*'Input Data'!$B$13*WLTC_class_3!F657^2</f>
        <v>181.93795760772844</v>
      </c>
      <c r="L657" s="44">
        <f t="shared" si="153"/>
        <v>307.53924019106051</v>
      </c>
      <c r="M657" s="44">
        <f t="shared" si="154"/>
        <v>4860.8285463531511</v>
      </c>
      <c r="N657" s="44">
        <f t="shared" si="160"/>
        <v>0.45999868314098585</v>
      </c>
      <c r="O657" s="44">
        <f t="shared" si="161"/>
        <v>0.21976711560249867</v>
      </c>
      <c r="P657" s="44" t="str">
        <f t="shared" si="155"/>
        <v/>
      </c>
      <c r="Q657" s="44"/>
      <c r="R657" s="44">
        <f t="shared" si="156"/>
        <v>6.8127805836774594E-2</v>
      </c>
      <c r="S657" s="44">
        <f t="shared" si="157"/>
        <v>0.15383698092174905</v>
      </c>
      <c r="U657">
        <f t="shared" si="149"/>
        <v>0</v>
      </c>
      <c r="V657">
        <f t="shared" si="150"/>
        <v>56.9</v>
      </c>
      <c r="W657">
        <f t="shared" si="151"/>
        <v>15.805555555555555</v>
      </c>
    </row>
    <row r="658" spans="2:23" x14ac:dyDescent="0.3">
      <c r="B658" s="27" t="s">
        <v>52</v>
      </c>
      <c r="C658" s="27">
        <v>650</v>
      </c>
      <c r="D658" s="27">
        <v>61</v>
      </c>
      <c r="E658" s="26">
        <v>56.8</v>
      </c>
      <c r="F658" s="43">
        <f t="shared" si="152"/>
        <v>15.777777777777779</v>
      </c>
      <c r="G658" s="44">
        <f t="shared" si="158"/>
        <v>-0.12499999999999981</v>
      </c>
      <c r="H658" s="44">
        <f t="shared" si="159"/>
        <v>-0.44999999999999929</v>
      </c>
      <c r="I658" s="44">
        <f>G658*'Input Data'!$B$7</f>
        <v>-202.18124999999969</v>
      </c>
      <c r="J658" s="44">
        <f>IF(F658=0,0,'Input Data'!$B$11*'Input Data'!$B$7*9.81)</f>
        <v>103.13669925000001</v>
      </c>
      <c r="K658" s="44">
        <f>'Input Data'!$B$10*'Input Data'!$B$9*'Input Data'!$B$13*WLTC_class_3!F658^2</f>
        <v>181.29901882943216</v>
      </c>
      <c r="L658" s="44">
        <f t="shared" si="153"/>
        <v>82.254468079432471</v>
      </c>
      <c r="M658" s="44">
        <f t="shared" si="154"/>
        <v>1297.7927185866013</v>
      </c>
      <c r="N658" s="44">
        <f t="shared" si="160"/>
        <v>0.46035918111837104</v>
      </c>
      <c r="O658" s="44">
        <f t="shared" si="161"/>
        <v>0.21976711560249867</v>
      </c>
      <c r="P658" s="44" t="str">
        <f t="shared" si="155"/>
        <v/>
      </c>
      <c r="Q658" s="44"/>
      <c r="R658" s="44">
        <f t="shared" si="156"/>
        <v>6.8127805836774594E-2</v>
      </c>
      <c r="S658" s="44">
        <f t="shared" si="157"/>
        <v>0.15383698092174905</v>
      </c>
      <c r="U658">
        <f t="shared" si="149"/>
        <v>0</v>
      </c>
      <c r="V658">
        <f t="shared" si="150"/>
        <v>56.8</v>
      </c>
      <c r="W658">
        <f t="shared" si="151"/>
        <v>15.777777777777777</v>
      </c>
    </row>
    <row r="659" spans="2:23" x14ac:dyDescent="0.3">
      <c r="B659" s="27" t="s">
        <v>52</v>
      </c>
      <c r="C659" s="27">
        <v>651</v>
      </c>
      <c r="D659" s="27">
        <v>62</v>
      </c>
      <c r="E659" s="26">
        <v>56</v>
      </c>
      <c r="F659" s="43">
        <f t="shared" si="152"/>
        <v>15.555555555555555</v>
      </c>
      <c r="G659" s="44">
        <f t="shared" si="158"/>
        <v>-0.36111111111111033</v>
      </c>
      <c r="H659" s="44">
        <f t="shared" si="159"/>
        <v>-1.2999999999999972</v>
      </c>
      <c r="I659" s="44">
        <f>G659*'Input Data'!$B$7</f>
        <v>-584.0791666666654</v>
      </c>
      <c r="J659" s="44">
        <f>IF(F659=0,0,'Input Data'!$B$11*'Input Data'!$B$7*9.81)</f>
        <v>103.13669925000001</v>
      </c>
      <c r="K659" s="44">
        <f>'Input Data'!$B$10*'Input Data'!$B$9*'Input Data'!$B$13*WLTC_class_3!F659^2</f>
        <v>176.22796910617285</v>
      </c>
      <c r="L659" s="44">
        <f t="shared" si="153"/>
        <v>-304.71449831049256</v>
      </c>
      <c r="M659" s="44">
        <f t="shared" si="154"/>
        <v>-4740.0033070521067</v>
      </c>
      <c r="N659" s="44">
        <f t="shared" si="160"/>
        <v>0.46035918111837104</v>
      </c>
      <c r="O659" s="44">
        <f t="shared" si="161"/>
        <v>0.22108378318779093</v>
      </c>
      <c r="P659" s="44">
        <f t="shared" si="155"/>
        <v>-4740.0033070521067</v>
      </c>
      <c r="Q659" s="44">
        <f>-P659/1000/3600</f>
        <v>1.316667585292252E-3</v>
      </c>
      <c r="R659" s="44">
        <f t="shared" si="156"/>
        <v>6.8535972788215188E-2</v>
      </c>
      <c r="S659" s="44">
        <f t="shared" si="157"/>
        <v>0.15475864823145363</v>
      </c>
      <c r="U659">
        <f t="shared" si="149"/>
        <v>0</v>
      </c>
      <c r="V659">
        <f t="shared" si="150"/>
        <v>56</v>
      </c>
      <c r="W659">
        <f t="shared" si="151"/>
        <v>15.555555555555555</v>
      </c>
    </row>
    <row r="660" spans="2:23" x14ac:dyDescent="0.3">
      <c r="B660" s="27" t="s">
        <v>52</v>
      </c>
      <c r="C660" s="27">
        <v>652</v>
      </c>
      <c r="D660" s="27">
        <v>63</v>
      </c>
      <c r="E660" s="26">
        <v>54.2</v>
      </c>
      <c r="F660" s="43">
        <f t="shared" si="152"/>
        <v>15.055555555555555</v>
      </c>
      <c r="G660" s="44">
        <f t="shared" si="158"/>
        <v>-0.54166666666666641</v>
      </c>
      <c r="H660" s="44">
        <f t="shared" si="159"/>
        <v>-1.9499999999999993</v>
      </c>
      <c r="I660" s="44">
        <f>G660*'Input Data'!$B$7</f>
        <v>-876.11874999999964</v>
      </c>
      <c r="J660" s="44">
        <f>IF(F660=0,0,'Input Data'!$B$11*'Input Data'!$B$7*9.81)</f>
        <v>103.13669925000001</v>
      </c>
      <c r="K660" s="44">
        <f>'Input Data'!$B$10*'Input Data'!$B$9*'Input Data'!$B$13*WLTC_class_3!F660^2</f>
        <v>165.08110049906176</v>
      </c>
      <c r="L660" s="44">
        <f t="shared" si="153"/>
        <v>-607.90095025093785</v>
      </c>
      <c r="M660" s="44">
        <f t="shared" si="154"/>
        <v>-9152.2865287780078</v>
      </c>
      <c r="N660" s="44">
        <f t="shared" si="160"/>
        <v>0.46035918111837104</v>
      </c>
      <c r="O660" s="44">
        <f t="shared" si="161"/>
        <v>0.22362608500134037</v>
      </c>
      <c r="P660" s="44">
        <f t="shared" si="155"/>
        <v>-9152.2865287780078</v>
      </c>
      <c r="Q660" s="44">
        <f>-P660/1000/3600+Q659</f>
        <v>3.8589693988416987E-3</v>
      </c>
      <c r="R660" s="44">
        <f t="shared" si="156"/>
        <v>6.9324086350415509E-2</v>
      </c>
      <c r="S660" s="44">
        <f t="shared" si="157"/>
        <v>0.15653825950093825</v>
      </c>
      <c r="U660">
        <f t="shared" si="149"/>
        <v>0</v>
      </c>
      <c r="V660">
        <f t="shared" si="150"/>
        <v>54.2</v>
      </c>
      <c r="W660">
        <f t="shared" si="151"/>
        <v>15.055555555555555</v>
      </c>
    </row>
    <row r="661" spans="2:23" x14ac:dyDescent="0.3">
      <c r="B661" s="27" t="s">
        <v>52</v>
      </c>
      <c r="C661" s="27">
        <v>653</v>
      </c>
      <c r="D661" s="27">
        <v>64</v>
      </c>
      <c r="E661" s="26">
        <v>52.1</v>
      </c>
      <c r="F661" s="43">
        <f t="shared" si="152"/>
        <v>14.472222222222221</v>
      </c>
      <c r="G661" s="44">
        <f t="shared" si="158"/>
        <v>-0.56944444444444464</v>
      </c>
      <c r="H661" s="44">
        <f t="shared" si="159"/>
        <v>-2.0500000000000007</v>
      </c>
      <c r="I661" s="44">
        <f>G661*'Input Data'!$B$7</f>
        <v>-921.04791666666699</v>
      </c>
      <c r="J661" s="44">
        <f>IF(F661=0,0,'Input Data'!$B$11*'Input Data'!$B$7*9.81)</f>
        <v>103.13669925000001</v>
      </c>
      <c r="K661" s="44">
        <f>'Input Data'!$B$10*'Input Data'!$B$9*'Input Data'!$B$13*WLTC_class_3!F661^2</f>
        <v>152.53665868032098</v>
      </c>
      <c r="L661" s="44">
        <f t="shared" si="153"/>
        <v>-665.37455873634599</v>
      </c>
      <c r="M661" s="44">
        <f t="shared" si="154"/>
        <v>-9629.4484750454503</v>
      </c>
      <c r="N661" s="44">
        <f t="shared" si="160"/>
        <v>0.46035918111837104</v>
      </c>
      <c r="O661" s="44">
        <f t="shared" si="161"/>
        <v>0.22630093179996411</v>
      </c>
      <c r="P661" s="44">
        <f t="shared" si="155"/>
        <v>-9629.4484750454503</v>
      </c>
      <c r="Q661" s="44">
        <f t="shared" ref="Q661:Q673" si="162">-P661/1000/3600+Q660</f>
        <v>6.5338161974654342E-3</v>
      </c>
      <c r="R661" s="44">
        <f t="shared" si="156"/>
        <v>7.0153288857988869E-2</v>
      </c>
      <c r="S661" s="44">
        <f t="shared" si="157"/>
        <v>0.15841065225997486</v>
      </c>
      <c r="U661">
        <f t="shared" si="149"/>
        <v>0</v>
      </c>
      <c r="V661">
        <f t="shared" si="150"/>
        <v>52.1</v>
      </c>
      <c r="W661">
        <f t="shared" si="151"/>
        <v>14.472222222222221</v>
      </c>
    </row>
    <row r="662" spans="2:23" x14ac:dyDescent="0.3">
      <c r="B662" s="27" t="s">
        <v>52</v>
      </c>
      <c r="C662" s="27">
        <v>654</v>
      </c>
      <c r="D662" s="27">
        <v>65</v>
      </c>
      <c r="E662" s="26">
        <v>50.1</v>
      </c>
      <c r="F662" s="43">
        <f t="shared" si="152"/>
        <v>13.916666666666666</v>
      </c>
      <c r="G662" s="44">
        <f t="shared" si="158"/>
        <v>-0.68055555555555536</v>
      </c>
      <c r="H662" s="44">
        <f t="shared" si="159"/>
        <v>-2.4499999999999993</v>
      </c>
      <c r="I662" s="44">
        <f>G662*'Input Data'!$B$7</f>
        <v>-1100.7645833333331</v>
      </c>
      <c r="J662" s="44">
        <f>IF(F662=0,0,'Input Data'!$B$11*'Input Data'!$B$7*9.81)</f>
        <v>103.13669925000001</v>
      </c>
      <c r="K662" s="44">
        <f>'Input Data'!$B$10*'Input Data'!$B$9*'Input Data'!$B$13*WLTC_class_3!F662^2</f>
        <v>141.05037140822225</v>
      </c>
      <c r="L662" s="44">
        <f t="shared" si="153"/>
        <v>-856.57751267511094</v>
      </c>
      <c r="M662" s="44">
        <f t="shared" si="154"/>
        <v>-11920.703718061961</v>
      </c>
      <c r="N662" s="44">
        <f t="shared" si="160"/>
        <v>0.46035918111837104</v>
      </c>
      <c r="O662" s="44">
        <f t="shared" si="161"/>
        <v>0.22961223838831465</v>
      </c>
      <c r="P662" s="44">
        <f t="shared" si="155"/>
        <v>-11920.703718061961</v>
      </c>
      <c r="Q662" s="44">
        <f t="shared" si="162"/>
        <v>9.8451227858159795E-3</v>
      </c>
      <c r="R662" s="44">
        <f t="shared" si="156"/>
        <v>7.1179793900377542E-2</v>
      </c>
      <c r="S662" s="44">
        <f t="shared" si="157"/>
        <v>0.16072856687182024</v>
      </c>
      <c r="U662">
        <f t="shared" si="149"/>
        <v>0</v>
      </c>
      <c r="V662">
        <f t="shared" si="150"/>
        <v>50.1</v>
      </c>
      <c r="W662">
        <f t="shared" si="151"/>
        <v>13.916666666666666</v>
      </c>
    </row>
    <row r="663" spans="2:23" x14ac:dyDescent="0.3">
      <c r="B663" s="27" t="s">
        <v>52</v>
      </c>
      <c r="C663" s="27">
        <v>655</v>
      </c>
      <c r="D663" s="27">
        <v>66</v>
      </c>
      <c r="E663" s="26">
        <v>47.2</v>
      </c>
      <c r="F663" s="43">
        <f t="shared" si="152"/>
        <v>13.111111111111111</v>
      </c>
      <c r="G663" s="44">
        <f t="shared" si="158"/>
        <v>-0.95833333333333315</v>
      </c>
      <c r="H663" s="44">
        <f t="shared" si="159"/>
        <v>-3.4499999999999993</v>
      </c>
      <c r="I663" s="44">
        <f>G663*'Input Data'!$B$7</f>
        <v>-1550.0562499999996</v>
      </c>
      <c r="J663" s="44">
        <f>IF(F663=0,0,'Input Data'!$B$11*'Input Data'!$B$7*9.81)</f>
        <v>103.13669925000001</v>
      </c>
      <c r="K663" s="44">
        <f>'Input Data'!$B$10*'Input Data'!$B$9*'Input Data'!$B$13*WLTC_class_3!F663^2</f>
        <v>125.19378784869137</v>
      </c>
      <c r="L663" s="44">
        <f t="shared" si="153"/>
        <v>-1321.7257629013084</v>
      </c>
      <c r="M663" s="44">
        <f t="shared" si="154"/>
        <v>-17329.293335817154</v>
      </c>
      <c r="N663" s="44">
        <f t="shared" si="160"/>
        <v>0.46035918111837104</v>
      </c>
      <c r="O663" s="44">
        <f t="shared" si="161"/>
        <v>0.2344259309815972</v>
      </c>
      <c r="P663" s="44">
        <f t="shared" si="155"/>
        <v>-17329.293335817154</v>
      </c>
      <c r="Q663" s="44">
        <f t="shared" si="162"/>
        <v>1.4658815379098522E-2</v>
      </c>
      <c r="R663" s="44">
        <f t="shared" si="156"/>
        <v>7.2672038604295136E-2</v>
      </c>
      <c r="S663" s="44">
        <f t="shared" si="157"/>
        <v>0.16409815168711803</v>
      </c>
      <c r="U663">
        <f t="shared" si="149"/>
        <v>0</v>
      </c>
      <c r="V663">
        <f t="shared" si="150"/>
        <v>47.2</v>
      </c>
      <c r="W663">
        <f t="shared" si="151"/>
        <v>13.111111111111111</v>
      </c>
    </row>
    <row r="664" spans="2:23" x14ac:dyDescent="0.3">
      <c r="B664" s="27" t="s">
        <v>52</v>
      </c>
      <c r="C664" s="27">
        <v>656</v>
      </c>
      <c r="D664" s="27">
        <v>67</v>
      </c>
      <c r="E664" s="26">
        <v>43.2</v>
      </c>
      <c r="F664" s="43">
        <f t="shared" si="152"/>
        <v>12</v>
      </c>
      <c r="G664" s="44">
        <f t="shared" si="158"/>
        <v>-1.1111111111111112</v>
      </c>
      <c r="H664" s="44">
        <f t="shared" si="159"/>
        <v>-4</v>
      </c>
      <c r="I664" s="44">
        <f>G664*'Input Data'!$B$7</f>
        <v>-1797.1666666666667</v>
      </c>
      <c r="J664" s="44">
        <f>IF(F664=0,0,'Input Data'!$B$11*'Input Data'!$B$7*9.81)</f>
        <v>103.13669925000001</v>
      </c>
      <c r="K664" s="44">
        <f>'Input Data'!$B$10*'Input Data'!$B$9*'Input Data'!$B$13*WLTC_class_3!F664^2</f>
        <v>104.87362406400003</v>
      </c>
      <c r="L664" s="44">
        <f t="shared" si="153"/>
        <v>-1589.1563433526667</v>
      </c>
      <c r="M664" s="44">
        <f t="shared" si="154"/>
        <v>-19069.876120232002</v>
      </c>
      <c r="N664" s="44">
        <f t="shared" si="160"/>
        <v>0.46035918111837104</v>
      </c>
      <c r="O664" s="44">
        <f t="shared" si="161"/>
        <v>0.23972311879277275</v>
      </c>
      <c r="P664" s="44">
        <f t="shared" si="155"/>
        <v>-19069.876120232002</v>
      </c>
      <c r="Q664" s="44">
        <f t="shared" si="162"/>
        <v>1.9956003190274078E-2</v>
      </c>
      <c r="R664" s="44">
        <f t="shared" si="156"/>
        <v>7.4314166825759545E-2</v>
      </c>
      <c r="S664" s="44">
        <f t="shared" si="157"/>
        <v>0.16780618315494092</v>
      </c>
      <c r="U664">
        <f t="shared" si="149"/>
        <v>0</v>
      </c>
      <c r="V664">
        <f t="shared" si="150"/>
        <v>43.2</v>
      </c>
      <c r="W664">
        <f t="shared" si="151"/>
        <v>12</v>
      </c>
    </row>
    <row r="665" spans="2:23" x14ac:dyDescent="0.3">
      <c r="B665" s="27" t="s">
        <v>52</v>
      </c>
      <c r="C665" s="27">
        <v>657</v>
      </c>
      <c r="D665" s="27">
        <v>68</v>
      </c>
      <c r="E665" s="26">
        <v>39.200000000000003</v>
      </c>
      <c r="F665" s="43">
        <f t="shared" si="152"/>
        <v>10.888888888888889</v>
      </c>
      <c r="G665" s="44">
        <f t="shared" si="158"/>
        <v>-0.93055555555555591</v>
      </c>
      <c r="H665" s="44">
        <f t="shared" si="159"/>
        <v>-3.3500000000000014</v>
      </c>
      <c r="I665" s="44">
        <f>G665*'Input Data'!$B$7</f>
        <v>-1505.127083333334</v>
      </c>
      <c r="J665" s="44">
        <f>IF(F665=0,0,'Input Data'!$B$11*'Input Data'!$B$7*9.81)</f>
        <v>103.13669925000001</v>
      </c>
      <c r="K665" s="44">
        <f>'Input Data'!$B$10*'Input Data'!$B$9*'Input Data'!$B$13*WLTC_class_3!F665^2</f>
        <v>86.351704862024718</v>
      </c>
      <c r="L665" s="44">
        <f t="shared" si="153"/>
        <v>-1315.6386792213093</v>
      </c>
      <c r="M665" s="44">
        <f t="shared" si="154"/>
        <v>-14325.843395965368</v>
      </c>
      <c r="N665" s="44">
        <f t="shared" si="160"/>
        <v>0.46035918111837104</v>
      </c>
      <c r="O665" s="44">
        <f t="shared" si="161"/>
        <v>0.24370251973609647</v>
      </c>
      <c r="P665" s="44">
        <f t="shared" si="155"/>
        <v>-14325.843395965368</v>
      </c>
      <c r="Q665" s="44">
        <f t="shared" si="162"/>
        <v>2.3935404133597793E-2</v>
      </c>
      <c r="R665" s="44">
        <f t="shared" si="156"/>
        <v>7.5547781118189911E-2</v>
      </c>
      <c r="S665" s="44">
        <f t="shared" si="157"/>
        <v>0.17059176381526753</v>
      </c>
      <c r="U665">
        <f t="shared" si="149"/>
        <v>0</v>
      </c>
      <c r="V665">
        <f t="shared" si="150"/>
        <v>39.200000000000003</v>
      </c>
      <c r="W665">
        <f t="shared" si="151"/>
        <v>10.888888888888889</v>
      </c>
    </row>
    <row r="666" spans="2:23" x14ac:dyDescent="0.3">
      <c r="B666" s="27" t="s">
        <v>52</v>
      </c>
      <c r="C666" s="27">
        <v>658</v>
      </c>
      <c r="D666" s="27">
        <v>69</v>
      </c>
      <c r="E666" s="26">
        <v>36.5</v>
      </c>
      <c r="F666" s="43">
        <f t="shared" si="152"/>
        <v>10.138888888888889</v>
      </c>
      <c r="G666" s="44">
        <f t="shared" si="158"/>
        <v>-0.68055555555555636</v>
      </c>
      <c r="H666" s="44">
        <f t="shared" si="159"/>
        <v>-2.4500000000000028</v>
      </c>
      <c r="I666" s="44">
        <f>G666*'Input Data'!$B$7</f>
        <v>-1100.7645833333347</v>
      </c>
      <c r="J666" s="44">
        <f>IF(F666=0,0,'Input Data'!$B$11*'Input Data'!$B$7*9.81)</f>
        <v>103.13669925000001</v>
      </c>
      <c r="K666" s="44">
        <f>'Input Data'!$B$10*'Input Data'!$B$9*'Input Data'!$B$13*WLTC_class_3!F666^2</f>
        <v>74.865979541358044</v>
      </c>
      <c r="L666" s="44">
        <f t="shared" si="153"/>
        <v>-922.76190454197672</v>
      </c>
      <c r="M666" s="44">
        <f t="shared" si="154"/>
        <v>-9355.7804210505983</v>
      </c>
      <c r="N666" s="44">
        <f t="shared" si="160"/>
        <v>0.46035918111837104</v>
      </c>
      <c r="O666" s="44">
        <f t="shared" si="161"/>
        <v>0.24630134763083275</v>
      </c>
      <c r="P666" s="44">
        <f t="shared" si="155"/>
        <v>-9355.7804210505983</v>
      </c>
      <c r="Q666" s="44">
        <f t="shared" si="162"/>
        <v>2.6534232028334069E-2</v>
      </c>
      <c r="R666" s="44">
        <f t="shared" si="156"/>
        <v>7.6353417765558151E-2</v>
      </c>
      <c r="S666" s="44">
        <f t="shared" si="157"/>
        <v>0.17241094334158291</v>
      </c>
      <c r="U666">
        <f t="shared" si="149"/>
        <v>0</v>
      </c>
      <c r="V666">
        <f t="shared" si="150"/>
        <v>36.5</v>
      </c>
      <c r="W666">
        <f t="shared" si="151"/>
        <v>10.138888888888889</v>
      </c>
    </row>
    <row r="667" spans="2:23" x14ac:dyDescent="0.3">
      <c r="B667" s="27" t="s">
        <v>52</v>
      </c>
      <c r="C667" s="27">
        <v>659</v>
      </c>
      <c r="D667" s="27">
        <v>70</v>
      </c>
      <c r="E667" s="26">
        <v>34.299999999999997</v>
      </c>
      <c r="F667" s="43">
        <f t="shared" si="152"/>
        <v>9.5277777777777786</v>
      </c>
      <c r="G667" s="44">
        <f t="shared" si="158"/>
        <v>-0.76388888888888884</v>
      </c>
      <c r="H667" s="44">
        <f t="shared" si="159"/>
        <v>-2.75</v>
      </c>
      <c r="I667" s="44">
        <f>G667*'Input Data'!$B$7</f>
        <v>-1235.5520833333333</v>
      </c>
      <c r="J667" s="44">
        <f>IF(F667=0,0,'Input Data'!$B$11*'Input Data'!$B$7*9.81)</f>
        <v>103.13669925000001</v>
      </c>
      <c r="K667" s="44">
        <f>'Input Data'!$B$10*'Input Data'!$B$9*'Input Data'!$B$13*WLTC_class_3!F667^2</f>
        <v>66.113024034987674</v>
      </c>
      <c r="L667" s="44">
        <f t="shared" si="153"/>
        <v>-1066.3023600483457</v>
      </c>
      <c r="M667" s="44">
        <f t="shared" si="154"/>
        <v>-10159.491930460628</v>
      </c>
      <c r="N667" s="44">
        <f t="shared" si="160"/>
        <v>0.46035918111837104</v>
      </c>
      <c r="O667" s="44">
        <f t="shared" si="161"/>
        <v>0.24912342872262738</v>
      </c>
      <c r="P667" s="44">
        <f t="shared" si="155"/>
        <v>-10159.491930460628</v>
      </c>
      <c r="Q667" s="44">
        <f t="shared" si="162"/>
        <v>2.9356313120128687E-2</v>
      </c>
      <c r="R667" s="44">
        <f t="shared" si="156"/>
        <v>7.7228262904014494E-2</v>
      </c>
      <c r="S667" s="44">
        <f t="shared" si="157"/>
        <v>0.17438640010583917</v>
      </c>
      <c r="U667">
        <f t="shared" si="149"/>
        <v>0</v>
      </c>
      <c r="V667">
        <f t="shared" si="150"/>
        <v>34.299999999999997</v>
      </c>
      <c r="W667">
        <f t="shared" si="151"/>
        <v>9.5277777777777768</v>
      </c>
    </row>
    <row r="668" spans="2:23" x14ac:dyDescent="0.3">
      <c r="B668" s="27" t="s">
        <v>52</v>
      </c>
      <c r="C668" s="27">
        <v>660</v>
      </c>
      <c r="D668" s="27">
        <v>71</v>
      </c>
      <c r="E668" s="26">
        <v>31</v>
      </c>
      <c r="F668" s="43">
        <f t="shared" si="152"/>
        <v>8.6111111111111107</v>
      </c>
      <c r="G668" s="44">
        <f t="shared" si="158"/>
        <v>-1.1527777777777775</v>
      </c>
      <c r="H668" s="44">
        <f t="shared" si="159"/>
        <v>-4.1499999999999986</v>
      </c>
      <c r="I668" s="44">
        <f>G668*'Input Data'!$B$7</f>
        <v>-1864.5604166666662</v>
      </c>
      <c r="J668" s="44">
        <f>IF(F668=0,0,'Input Data'!$B$11*'Input Data'!$B$7*9.81)</f>
        <v>103.13669925000001</v>
      </c>
      <c r="K668" s="44">
        <f>'Input Data'!$B$10*'Input Data'!$B$9*'Input Data'!$B$13*WLTC_class_3!F668^2</f>
        <v>54.003532624691367</v>
      </c>
      <c r="L668" s="44">
        <f t="shared" si="153"/>
        <v>-1707.4201847919749</v>
      </c>
      <c r="M668" s="44">
        <f t="shared" si="154"/>
        <v>-14702.784924597561</v>
      </c>
      <c r="N668" s="44">
        <f t="shared" si="160"/>
        <v>0.46035918111837104</v>
      </c>
      <c r="O668" s="44">
        <f t="shared" si="161"/>
        <v>0.25320753564612669</v>
      </c>
      <c r="P668" s="44">
        <f t="shared" si="155"/>
        <v>-14702.784924597561</v>
      </c>
      <c r="Q668" s="44">
        <f t="shared" si="162"/>
        <v>3.3440420043628009E-2</v>
      </c>
      <c r="R668" s="44">
        <f t="shared" si="156"/>
        <v>7.8494336050299277E-2</v>
      </c>
      <c r="S668" s="44">
        <f t="shared" si="157"/>
        <v>0.17724527495228867</v>
      </c>
      <c r="U668">
        <f t="shared" si="149"/>
        <v>0</v>
      </c>
      <c r="V668">
        <f t="shared" si="150"/>
        <v>31</v>
      </c>
      <c r="W668">
        <f t="shared" si="151"/>
        <v>8.6111111111111107</v>
      </c>
    </row>
    <row r="669" spans="2:23" x14ac:dyDescent="0.3">
      <c r="B669" s="27" t="s">
        <v>52</v>
      </c>
      <c r="C669" s="27">
        <v>661</v>
      </c>
      <c r="D669" s="27">
        <v>72</v>
      </c>
      <c r="E669" s="26">
        <v>26</v>
      </c>
      <c r="F669" s="43">
        <f t="shared" si="152"/>
        <v>7.2222222222222223</v>
      </c>
      <c r="G669" s="44">
        <f t="shared" si="158"/>
        <v>-1.4305555555555556</v>
      </c>
      <c r="H669" s="44">
        <f t="shared" si="159"/>
        <v>-5.15</v>
      </c>
      <c r="I669" s="44">
        <f>G669*'Input Data'!$B$7</f>
        <v>-2313.8520833333332</v>
      </c>
      <c r="J669" s="44">
        <f>IF(F669=0,0,'Input Data'!$B$11*'Input Data'!$B$7*9.81)</f>
        <v>103.13669925000001</v>
      </c>
      <c r="K669" s="44">
        <f>'Input Data'!$B$10*'Input Data'!$B$9*'Input Data'!$B$13*WLTC_class_3!F669^2</f>
        <v>37.987916809876552</v>
      </c>
      <c r="L669" s="44">
        <f t="shared" si="153"/>
        <v>-2172.7274672734566</v>
      </c>
      <c r="M669" s="44">
        <f t="shared" si="154"/>
        <v>-15691.920596974964</v>
      </c>
      <c r="N669" s="44">
        <f t="shared" si="160"/>
        <v>0.46035918111837104</v>
      </c>
      <c r="O669" s="44">
        <f t="shared" si="161"/>
        <v>0.25756640247861973</v>
      </c>
      <c r="P669" s="44">
        <f t="shared" si="155"/>
        <v>-15691.920596974964</v>
      </c>
      <c r="Q669" s="44">
        <f t="shared" si="162"/>
        <v>3.7799286876121052E-2</v>
      </c>
      <c r="R669" s="44">
        <f t="shared" si="156"/>
        <v>7.9845584768372113E-2</v>
      </c>
      <c r="S669" s="44">
        <f t="shared" si="157"/>
        <v>0.18029648173503379</v>
      </c>
      <c r="U669">
        <f t="shared" si="149"/>
        <v>0</v>
      </c>
      <c r="V669">
        <f t="shared" si="150"/>
        <v>26</v>
      </c>
      <c r="W669">
        <f t="shared" si="151"/>
        <v>7.2222222222222223</v>
      </c>
    </row>
    <row r="670" spans="2:23" x14ac:dyDescent="0.3">
      <c r="B670" s="27" t="s">
        <v>52</v>
      </c>
      <c r="C670" s="27">
        <v>662</v>
      </c>
      <c r="D670" s="27">
        <v>73</v>
      </c>
      <c r="E670" s="26">
        <v>20.7</v>
      </c>
      <c r="F670" s="43">
        <f t="shared" si="152"/>
        <v>5.75</v>
      </c>
      <c r="G670" s="44">
        <f t="shared" si="158"/>
        <v>-1.4722222222222221</v>
      </c>
      <c r="H670" s="44">
        <f t="shared" si="159"/>
        <v>-5.3</v>
      </c>
      <c r="I670" s="44">
        <f>G670*'Input Data'!$B$7</f>
        <v>-2381.2458333333334</v>
      </c>
      <c r="J670" s="44">
        <f>IF(F670=0,0,'Input Data'!$B$11*'Input Data'!$B$7*9.81)</f>
        <v>103.13669925000001</v>
      </c>
      <c r="K670" s="44">
        <f>'Input Data'!$B$10*'Input Data'!$B$9*'Input Data'!$B$13*WLTC_class_3!F670^2</f>
        <v>24.079056914000006</v>
      </c>
      <c r="L670" s="44">
        <f t="shared" si="153"/>
        <v>-2254.0300771693333</v>
      </c>
      <c r="M670" s="44">
        <f t="shared" si="154"/>
        <v>-12960.672943723666</v>
      </c>
      <c r="N670" s="44">
        <f t="shared" si="160"/>
        <v>0.46035918111837104</v>
      </c>
      <c r="O670" s="44">
        <f t="shared" si="161"/>
        <v>0.26116658940743187</v>
      </c>
      <c r="P670" s="44">
        <f t="shared" si="155"/>
        <v>-12960.672943723666</v>
      </c>
      <c r="Q670" s="44">
        <f t="shared" si="162"/>
        <v>4.1399473804933182E-2</v>
      </c>
      <c r="R670" s="44">
        <f t="shared" si="156"/>
        <v>8.0961642716303878E-2</v>
      </c>
      <c r="S670" s="44">
        <f t="shared" si="157"/>
        <v>0.18281661258520229</v>
      </c>
      <c r="U670">
        <f t="shared" si="149"/>
        <v>0</v>
      </c>
      <c r="V670">
        <f t="shared" si="150"/>
        <v>20.7</v>
      </c>
      <c r="W670">
        <f t="shared" si="151"/>
        <v>5.75</v>
      </c>
    </row>
    <row r="671" spans="2:23" x14ac:dyDescent="0.3">
      <c r="B671" s="27" t="s">
        <v>52</v>
      </c>
      <c r="C671" s="27">
        <v>663</v>
      </c>
      <c r="D671" s="27">
        <v>74</v>
      </c>
      <c r="E671" s="26">
        <v>15.4</v>
      </c>
      <c r="F671" s="43">
        <f t="shared" si="152"/>
        <v>4.2777777777777777</v>
      </c>
      <c r="G671" s="44">
        <f t="shared" si="158"/>
        <v>-1.0555555555555556</v>
      </c>
      <c r="H671" s="44">
        <f t="shared" si="159"/>
        <v>-3.8</v>
      </c>
      <c r="I671" s="44">
        <f>G671*'Input Data'!$B$7</f>
        <v>-1707.3083333333334</v>
      </c>
      <c r="J671" s="44">
        <f>IF(F671=0,0,'Input Data'!$B$11*'Input Data'!$B$7*9.81)</f>
        <v>103.13669925000001</v>
      </c>
      <c r="K671" s="44">
        <f>'Input Data'!$B$10*'Input Data'!$B$9*'Input Data'!$B$13*WLTC_class_3!F671^2</f>
        <v>13.327240163654324</v>
      </c>
      <c r="L671" s="44">
        <f t="shared" si="153"/>
        <v>-1590.8443939196791</v>
      </c>
      <c r="M671" s="44">
        <f t="shared" si="154"/>
        <v>-6805.2787962119601</v>
      </c>
      <c r="N671" s="44">
        <f t="shared" si="160"/>
        <v>0.46035918111837104</v>
      </c>
      <c r="O671" s="44">
        <f t="shared" si="161"/>
        <v>0.26305694462860185</v>
      </c>
      <c r="P671" s="44">
        <f t="shared" si="155"/>
        <v>-6805.2787962119601</v>
      </c>
      <c r="Q671" s="44">
        <f t="shared" si="162"/>
        <v>4.328982902610317E-2</v>
      </c>
      <c r="R671" s="44">
        <f t="shared" si="156"/>
        <v>8.1547652834866577E-2</v>
      </c>
      <c r="S671" s="44">
        <f t="shared" si="157"/>
        <v>0.1841398612400213</v>
      </c>
      <c r="U671">
        <f t="shared" si="149"/>
        <v>0</v>
      </c>
      <c r="V671">
        <f t="shared" si="150"/>
        <v>15.4</v>
      </c>
      <c r="W671">
        <f t="shared" si="151"/>
        <v>4.2777777777777777</v>
      </c>
    </row>
    <row r="672" spans="2:23" x14ac:dyDescent="0.3">
      <c r="B672" s="27" t="s">
        <v>52</v>
      </c>
      <c r="C672" s="27">
        <v>664</v>
      </c>
      <c r="D672" s="27">
        <v>75</v>
      </c>
      <c r="E672" s="26">
        <v>13.1</v>
      </c>
      <c r="F672" s="43">
        <f t="shared" si="152"/>
        <v>3.6388888888888888</v>
      </c>
      <c r="G672" s="44">
        <f t="shared" si="158"/>
        <v>-0.47222222222222227</v>
      </c>
      <c r="H672" s="44">
        <f t="shared" si="159"/>
        <v>-1.7000000000000002</v>
      </c>
      <c r="I672" s="44">
        <f>G672*'Input Data'!$B$7</f>
        <v>-763.79583333333346</v>
      </c>
      <c r="J672" s="44">
        <f>IF(F672=0,0,'Input Data'!$B$11*'Input Data'!$B$7*9.81)</f>
        <v>103.13669925000001</v>
      </c>
      <c r="K672" s="44">
        <f>'Input Data'!$B$10*'Input Data'!$B$9*'Input Data'!$B$13*WLTC_class_3!F672^2</f>
        <v>9.6436485262469152</v>
      </c>
      <c r="L672" s="44">
        <f t="shared" si="153"/>
        <v>-651.01548555708655</v>
      </c>
      <c r="M672" s="44">
        <f t="shared" si="154"/>
        <v>-2368.973016888287</v>
      </c>
      <c r="N672" s="44">
        <f t="shared" si="160"/>
        <v>0.46035918111837104</v>
      </c>
      <c r="O672" s="44">
        <f t="shared" si="161"/>
        <v>0.26371499268884857</v>
      </c>
      <c r="P672" s="44">
        <f t="shared" si="155"/>
        <v>-2368.973016888287</v>
      </c>
      <c r="Q672" s="44">
        <f t="shared" si="162"/>
        <v>4.3947877086349917E-2</v>
      </c>
      <c r="R672" s="44">
        <f t="shared" si="156"/>
        <v>8.1751647733543056E-2</v>
      </c>
      <c r="S672" s="44">
        <f t="shared" si="157"/>
        <v>0.18460049488219399</v>
      </c>
      <c r="U672">
        <f t="shared" si="149"/>
        <v>0</v>
      </c>
      <c r="V672">
        <f t="shared" si="150"/>
        <v>13.1</v>
      </c>
      <c r="W672">
        <f t="shared" si="151"/>
        <v>3.6388888888888888</v>
      </c>
    </row>
    <row r="673" spans="2:23" x14ac:dyDescent="0.3">
      <c r="B673" s="27" t="s">
        <v>52</v>
      </c>
      <c r="C673" s="27">
        <v>665</v>
      </c>
      <c r="D673" s="27">
        <v>76</v>
      </c>
      <c r="E673" s="26">
        <v>12</v>
      </c>
      <c r="F673" s="43">
        <f t="shared" si="152"/>
        <v>3.3333333333333335</v>
      </c>
      <c r="G673" s="44">
        <f t="shared" si="158"/>
        <v>-8.3333333333333287E-2</v>
      </c>
      <c r="H673" s="44">
        <f t="shared" si="159"/>
        <v>-0.29999999999999982</v>
      </c>
      <c r="I673" s="44">
        <f>G673*'Input Data'!$B$7</f>
        <v>-134.78749999999994</v>
      </c>
      <c r="J673" s="44">
        <f>IF(F673=0,0,'Input Data'!$B$11*'Input Data'!$B$7*9.81)</f>
        <v>103.13669925000001</v>
      </c>
      <c r="K673" s="44">
        <f>'Input Data'!$B$10*'Input Data'!$B$9*'Input Data'!$B$13*WLTC_class_3!F673^2</f>
        <v>8.0921006222222243</v>
      </c>
      <c r="L673" s="44">
        <f t="shared" si="153"/>
        <v>-23.558700127777705</v>
      </c>
      <c r="M673" s="44">
        <f t="shared" si="154"/>
        <v>-78.529000425925688</v>
      </c>
      <c r="N673" s="44">
        <f t="shared" si="160"/>
        <v>0.46035918111837104</v>
      </c>
      <c r="O673" s="44">
        <f t="shared" si="161"/>
        <v>0.26373680630007801</v>
      </c>
      <c r="P673" s="44">
        <f t="shared" si="155"/>
        <v>-78.529000425925688</v>
      </c>
      <c r="Q673" s="44">
        <f t="shared" si="162"/>
        <v>4.396969069757934E-2</v>
      </c>
      <c r="R673" s="44">
        <f t="shared" si="156"/>
        <v>8.1758409953024178E-2</v>
      </c>
      <c r="S673" s="44">
        <f t="shared" si="157"/>
        <v>0.18461576441005459</v>
      </c>
      <c r="U673">
        <f t="shared" si="149"/>
        <v>0</v>
      </c>
      <c r="V673">
        <f t="shared" si="150"/>
        <v>12</v>
      </c>
      <c r="W673">
        <f t="shared" si="151"/>
        <v>3.333333333333333</v>
      </c>
    </row>
    <row r="674" spans="2:23" x14ac:dyDescent="0.3">
      <c r="B674" s="27" t="s">
        <v>52</v>
      </c>
      <c r="C674" s="27">
        <v>666</v>
      </c>
      <c r="D674" s="27">
        <v>77</v>
      </c>
      <c r="E674" s="26">
        <v>12.5</v>
      </c>
      <c r="F674" s="43">
        <f t="shared" si="152"/>
        <v>3.4722222222222223</v>
      </c>
      <c r="G674" s="44">
        <f t="shared" si="158"/>
        <v>0.27777777777777779</v>
      </c>
      <c r="H674" s="44">
        <f t="shared" si="159"/>
        <v>1</v>
      </c>
      <c r="I674" s="44">
        <f>G674*'Input Data'!$B$7</f>
        <v>449.29166666666669</v>
      </c>
      <c r="J674" s="44">
        <f>IF(F674=0,0,'Input Data'!$B$11*'Input Data'!$B$7*9.81)</f>
        <v>103.13669925000001</v>
      </c>
      <c r="K674" s="44">
        <f>'Input Data'!$B$10*'Input Data'!$B$9*'Input Data'!$B$13*WLTC_class_3!F674^2</f>
        <v>8.7804911265432128</v>
      </c>
      <c r="L674" s="44">
        <f t="shared" si="153"/>
        <v>561.20885704320995</v>
      </c>
      <c r="M674" s="44">
        <f t="shared" si="154"/>
        <v>1948.6418647333678</v>
      </c>
      <c r="N674" s="44">
        <f t="shared" si="160"/>
        <v>0.46090047052524141</v>
      </c>
      <c r="O674" s="44">
        <f t="shared" si="161"/>
        <v>0.26373680630007801</v>
      </c>
      <c r="P674" s="44" t="str">
        <f t="shared" si="155"/>
        <v/>
      </c>
      <c r="Q674" s="44"/>
      <c r="R674" s="44">
        <f t="shared" si="156"/>
        <v>8.1758409953024178E-2</v>
      </c>
      <c r="S674" s="44">
        <f t="shared" si="157"/>
        <v>0.18461576441005459</v>
      </c>
      <c r="U674">
        <f t="shared" si="149"/>
        <v>0</v>
      </c>
      <c r="V674">
        <f t="shared" si="150"/>
        <v>12.5</v>
      </c>
      <c r="W674">
        <f t="shared" si="151"/>
        <v>3.4722222222222223</v>
      </c>
    </row>
    <row r="675" spans="2:23" x14ac:dyDescent="0.3">
      <c r="B675" s="27" t="s">
        <v>52</v>
      </c>
      <c r="C675" s="27">
        <v>667</v>
      </c>
      <c r="D675" s="27">
        <v>78</v>
      </c>
      <c r="E675" s="26">
        <v>14</v>
      </c>
      <c r="F675" s="43">
        <f t="shared" si="152"/>
        <v>3.8888888888888888</v>
      </c>
      <c r="G675" s="44">
        <f t="shared" si="158"/>
        <v>0.90277777777777779</v>
      </c>
      <c r="H675" s="44">
        <f t="shared" si="159"/>
        <v>3.25</v>
      </c>
      <c r="I675" s="44">
        <f>G675*'Input Data'!$B$7</f>
        <v>1460.1979166666667</v>
      </c>
      <c r="J675" s="44">
        <f>IF(F675=0,0,'Input Data'!$B$11*'Input Data'!$B$7*9.81)</f>
        <v>103.13669925000001</v>
      </c>
      <c r="K675" s="44">
        <f>'Input Data'!$B$10*'Input Data'!$B$9*'Input Data'!$B$13*WLTC_class_3!F675^2</f>
        <v>11.014248069135803</v>
      </c>
      <c r="L675" s="44">
        <f t="shared" si="153"/>
        <v>1574.3488639858026</v>
      </c>
      <c r="M675" s="44">
        <f t="shared" si="154"/>
        <v>6122.4678043892327</v>
      </c>
      <c r="N675" s="44">
        <f t="shared" si="160"/>
        <v>0.46260115602646062</v>
      </c>
      <c r="O675" s="44">
        <f t="shared" si="161"/>
        <v>0.26373680630007801</v>
      </c>
      <c r="P675" s="44" t="str">
        <f t="shared" si="155"/>
        <v/>
      </c>
      <c r="Q675" s="44"/>
      <c r="R675" s="44">
        <f t="shared" si="156"/>
        <v>8.1758409953024178E-2</v>
      </c>
      <c r="S675" s="44">
        <f t="shared" si="157"/>
        <v>0.18461576441005459</v>
      </c>
      <c r="U675">
        <f t="shared" si="149"/>
        <v>0</v>
      </c>
      <c r="V675">
        <f t="shared" si="150"/>
        <v>14</v>
      </c>
      <c r="W675">
        <f t="shared" si="151"/>
        <v>3.8888888888888888</v>
      </c>
    </row>
    <row r="676" spans="2:23" x14ac:dyDescent="0.3">
      <c r="B676" s="27" t="s">
        <v>52</v>
      </c>
      <c r="C676" s="27">
        <v>668</v>
      </c>
      <c r="D676" s="27">
        <v>79</v>
      </c>
      <c r="E676" s="26">
        <v>19</v>
      </c>
      <c r="F676" s="43">
        <f t="shared" si="152"/>
        <v>5.2777777777777777</v>
      </c>
      <c r="G676" s="44">
        <f t="shared" si="158"/>
        <v>1.2777777777777777</v>
      </c>
      <c r="H676" s="44">
        <f t="shared" si="159"/>
        <v>4.5999999999999996</v>
      </c>
      <c r="I676" s="44">
        <f>G676*'Input Data'!$B$7</f>
        <v>2066.7416666666668</v>
      </c>
      <c r="J676" s="44">
        <f>IF(F676=0,0,'Input Data'!$B$11*'Input Data'!$B$7*9.81)</f>
        <v>103.13669925000001</v>
      </c>
      <c r="K676" s="44">
        <f>'Input Data'!$B$10*'Input Data'!$B$9*'Input Data'!$B$13*WLTC_class_3!F676^2</f>
        <v>20.286446698765435</v>
      </c>
      <c r="L676" s="44">
        <f t="shared" si="153"/>
        <v>2190.1648126154323</v>
      </c>
      <c r="M676" s="44">
        <f t="shared" si="154"/>
        <v>11559.20317769256</v>
      </c>
      <c r="N676" s="44">
        <f t="shared" si="160"/>
        <v>0.46581204579804192</v>
      </c>
      <c r="O676" s="44">
        <f t="shared" si="161"/>
        <v>0.26373680630007801</v>
      </c>
      <c r="P676" s="44" t="str">
        <f t="shared" si="155"/>
        <v/>
      </c>
      <c r="Q676" s="44"/>
      <c r="R676" s="44">
        <f t="shared" si="156"/>
        <v>8.1758409953024178E-2</v>
      </c>
      <c r="S676" s="44">
        <f t="shared" si="157"/>
        <v>0.18461576441005459</v>
      </c>
      <c r="U676">
        <f t="shared" si="149"/>
        <v>0</v>
      </c>
      <c r="V676">
        <f t="shared" si="150"/>
        <v>19</v>
      </c>
      <c r="W676">
        <f t="shared" si="151"/>
        <v>5.2777777777777777</v>
      </c>
    </row>
    <row r="677" spans="2:23" x14ac:dyDescent="0.3">
      <c r="B677" s="27" t="s">
        <v>52</v>
      </c>
      <c r="C677" s="27">
        <v>669</v>
      </c>
      <c r="D677" s="27">
        <v>80</v>
      </c>
      <c r="E677" s="26">
        <v>23.2</v>
      </c>
      <c r="F677" s="43">
        <f t="shared" si="152"/>
        <v>6.4444444444444446</v>
      </c>
      <c r="G677" s="44">
        <f t="shared" si="158"/>
        <v>1.25</v>
      </c>
      <c r="H677" s="44">
        <f t="shared" si="159"/>
        <v>4.5</v>
      </c>
      <c r="I677" s="44">
        <f>G677*'Input Data'!$B$7</f>
        <v>2021.8125</v>
      </c>
      <c r="J677" s="44">
        <f>IF(F677=0,0,'Input Data'!$B$11*'Input Data'!$B$7*9.81)</f>
        <v>103.13669925000001</v>
      </c>
      <c r="K677" s="44">
        <f>'Input Data'!$B$10*'Input Data'!$B$9*'Input Data'!$B$13*WLTC_class_3!F677^2</f>
        <v>30.246473881283958</v>
      </c>
      <c r="L677" s="44">
        <f t="shared" si="153"/>
        <v>2155.1956731312844</v>
      </c>
      <c r="M677" s="44">
        <f t="shared" si="154"/>
        <v>13889.038782401611</v>
      </c>
      <c r="N677" s="44">
        <f t="shared" si="160"/>
        <v>0.46967011212648679</v>
      </c>
      <c r="O677" s="44">
        <f t="shared" si="161"/>
        <v>0.26373680630007801</v>
      </c>
      <c r="P677" s="44" t="str">
        <f t="shared" si="155"/>
        <v/>
      </c>
      <c r="Q677" s="44"/>
      <c r="R677" s="44">
        <f t="shared" si="156"/>
        <v>8.1758409953024178E-2</v>
      </c>
      <c r="S677" s="44">
        <f t="shared" si="157"/>
        <v>0.18461576441005459</v>
      </c>
      <c r="U677">
        <f t="shared" si="149"/>
        <v>0</v>
      </c>
      <c r="V677">
        <f t="shared" si="150"/>
        <v>23.2</v>
      </c>
      <c r="W677">
        <f t="shared" si="151"/>
        <v>6.4444444444444438</v>
      </c>
    </row>
    <row r="678" spans="2:23" x14ac:dyDescent="0.3">
      <c r="B678" s="27" t="s">
        <v>52</v>
      </c>
      <c r="C678" s="27">
        <v>670</v>
      </c>
      <c r="D678" s="27">
        <v>81</v>
      </c>
      <c r="E678" s="26">
        <v>28</v>
      </c>
      <c r="F678" s="43">
        <f t="shared" si="152"/>
        <v>7.7777777777777777</v>
      </c>
      <c r="G678" s="44">
        <f t="shared" si="158"/>
        <v>1.2222222222222223</v>
      </c>
      <c r="H678" s="44">
        <f t="shared" si="159"/>
        <v>4.4000000000000004</v>
      </c>
      <c r="I678" s="44">
        <f>G678*'Input Data'!$B$7</f>
        <v>1976.8833333333334</v>
      </c>
      <c r="J678" s="44">
        <f>IF(F678=0,0,'Input Data'!$B$11*'Input Data'!$B$7*9.81)</f>
        <v>103.13669925000001</v>
      </c>
      <c r="K678" s="44">
        <f>'Input Data'!$B$10*'Input Data'!$B$9*'Input Data'!$B$13*WLTC_class_3!F678^2</f>
        <v>44.056992276543212</v>
      </c>
      <c r="L678" s="44">
        <f t="shared" si="153"/>
        <v>2124.0770248598765</v>
      </c>
      <c r="M678" s="44">
        <f t="shared" si="154"/>
        <v>16520.599082243483</v>
      </c>
      <c r="N678" s="44">
        <f t="shared" si="160"/>
        <v>0.47425916742711</v>
      </c>
      <c r="O678" s="44">
        <f t="shared" si="161"/>
        <v>0.26373680630007801</v>
      </c>
      <c r="P678" s="44" t="str">
        <f t="shared" si="155"/>
        <v/>
      </c>
      <c r="Q678" s="44"/>
      <c r="R678" s="44">
        <f t="shared" si="156"/>
        <v>8.1758409953024178E-2</v>
      </c>
      <c r="S678" s="44">
        <f t="shared" si="157"/>
        <v>0.18461576441005459</v>
      </c>
      <c r="U678">
        <f t="shared" si="149"/>
        <v>0</v>
      </c>
      <c r="V678">
        <f t="shared" si="150"/>
        <v>28</v>
      </c>
      <c r="W678">
        <f t="shared" si="151"/>
        <v>7.7777777777777777</v>
      </c>
    </row>
    <row r="679" spans="2:23" x14ac:dyDescent="0.3">
      <c r="B679" s="27" t="s">
        <v>52</v>
      </c>
      <c r="C679" s="27">
        <v>671</v>
      </c>
      <c r="D679" s="27">
        <v>82</v>
      </c>
      <c r="E679" s="26">
        <v>32</v>
      </c>
      <c r="F679" s="43">
        <f t="shared" si="152"/>
        <v>8.8888888888888893</v>
      </c>
      <c r="G679" s="44">
        <f t="shared" si="158"/>
        <v>0.83333333333333326</v>
      </c>
      <c r="H679" s="44">
        <f t="shared" si="159"/>
        <v>3</v>
      </c>
      <c r="I679" s="44">
        <f>G679*'Input Data'!$B$7</f>
        <v>1347.875</v>
      </c>
      <c r="J679" s="44">
        <f>IF(F679=0,0,'Input Data'!$B$11*'Input Data'!$B$7*9.81)</f>
        <v>103.13669925000001</v>
      </c>
      <c r="K679" s="44">
        <f>'Input Data'!$B$10*'Input Data'!$B$9*'Input Data'!$B$13*WLTC_class_3!F679^2</f>
        <v>57.543826646913601</v>
      </c>
      <c r="L679" s="44">
        <f t="shared" si="153"/>
        <v>1508.5555258969137</v>
      </c>
      <c r="M679" s="44">
        <f t="shared" si="154"/>
        <v>13409.38245241701</v>
      </c>
      <c r="N679" s="44">
        <f t="shared" si="160"/>
        <v>0.47798399588611473</v>
      </c>
      <c r="O679" s="44">
        <f t="shared" si="161"/>
        <v>0.26373680630007801</v>
      </c>
      <c r="P679" s="44" t="str">
        <f t="shared" si="155"/>
        <v/>
      </c>
      <c r="Q679" s="44"/>
      <c r="R679" s="44">
        <f t="shared" si="156"/>
        <v>8.1758409953024178E-2</v>
      </c>
      <c r="S679" s="44">
        <f t="shared" si="157"/>
        <v>0.18461576441005459</v>
      </c>
      <c r="U679">
        <f t="shared" si="149"/>
        <v>0</v>
      </c>
      <c r="V679">
        <f t="shared" si="150"/>
        <v>32</v>
      </c>
      <c r="W679">
        <f t="shared" si="151"/>
        <v>8.8888888888888893</v>
      </c>
    </row>
    <row r="680" spans="2:23" x14ac:dyDescent="0.3">
      <c r="B680" s="27" t="s">
        <v>52</v>
      </c>
      <c r="C680" s="27">
        <v>672</v>
      </c>
      <c r="D680" s="27">
        <v>83</v>
      </c>
      <c r="E680" s="26">
        <v>34</v>
      </c>
      <c r="F680" s="43">
        <f t="shared" si="152"/>
        <v>9.4444444444444446</v>
      </c>
      <c r="G680" s="44">
        <f t="shared" si="158"/>
        <v>0.55555555555555558</v>
      </c>
      <c r="H680" s="44">
        <f t="shared" si="159"/>
        <v>2</v>
      </c>
      <c r="I680" s="44">
        <f>G680*'Input Data'!$B$7</f>
        <v>898.58333333333337</v>
      </c>
      <c r="J680" s="44">
        <f>IF(F680=0,0,'Input Data'!$B$11*'Input Data'!$B$7*9.81)</f>
        <v>103.13669925000001</v>
      </c>
      <c r="K680" s="44">
        <f>'Input Data'!$B$10*'Input Data'!$B$9*'Input Data'!$B$13*WLTC_class_3!F680^2</f>
        <v>64.961585550617301</v>
      </c>
      <c r="L680" s="44">
        <f t="shared" si="153"/>
        <v>1066.6816181339507</v>
      </c>
      <c r="M680" s="44">
        <f t="shared" si="154"/>
        <v>10074.215282376201</v>
      </c>
      <c r="N680" s="44">
        <f t="shared" si="160"/>
        <v>0.48078238902010811</v>
      </c>
      <c r="O680" s="44">
        <f t="shared" si="161"/>
        <v>0.26373680630007801</v>
      </c>
      <c r="P680" s="44" t="str">
        <f t="shared" si="155"/>
        <v/>
      </c>
      <c r="Q680" s="44"/>
      <c r="R680" s="44">
        <f t="shared" si="156"/>
        <v>8.1758409953024178E-2</v>
      </c>
      <c r="S680" s="44">
        <f t="shared" si="157"/>
        <v>0.18461576441005459</v>
      </c>
      <c r="U680">
        <f t="shared" si="149"/>
        <v>0</v>
      </c>
      <c r="V680">
        <f t="shared" si="150"/>
        <v>34</v>
      </c>
      <c r="W680">
        <f t="shared" si="151"/>
        <v>9.4444444444444446</v>
      </c>
    </row>
    <row r="681" spans="2:23" x14ac:dyDescent="0.3">
      <c r="B681" s="27" t="s">
        <v>52</v>
      </c>
      <c r="C681" s="27">
        <v>673</v>
      </c>
      <c r="D681" s="27">
        <v>84</v>
      </c>
      <c r="E681" s="26">
        <v>36</v>
      </c>
      <c r="F681" s="43">
        <f t="shared" si="152"/>
        <v>10</v>
      </c>
      <c r="G681" s="44">
        <f t="shared" si="158"/>
        <v>0.55555555555555558</v>
      </c>
      <c r="H681" s="44">
        <f t="shared" si="159"/>
        <v>2</v>
      </c>
      <c r="I681" s="44">
        <f>G681*'Input Data'!$B$7</f>
        <v>898.58333333333337</v>
      </c>
      <c r="J681" s="44">
        <f>IF(F681=0,0,'Input Data'!$B$11*'Input Data'!$B$7*9.81)</f>
        <v>103.13669925000001</v>
      </c>
      <c r="K681" s="44">
        <f>'Input Data'!$B$10*'Input Data'!$B$9*'Input Data'!$B$13*WLTC_class_3!F681^2</f>
        <v>72.828905600000013</v>
      </c>
      <c r="L681" s="44">
        <f t="shared" si="153"/>
        <v>1074.5489381833333</v>
      </c>
      <c r="M681" s="44">
        <f t="shared" si="154"/>
        <v>10745.489381833333</v>
      </c>
      <c r="N681" s="44">
        <f t="shared" si="160"/>
        <v>0.48376724718172848</v>
      </c>
      <c r="O681" s="44">
        <f t="shared" si="161"/>
        <v>0.26373680630007801</v>
      </c>
      <c r="P681" s="44" t="str">
        <f t="shared" si="155"/>
        <v/>
      </c>
      <c r="Q681" s="44"/>
      <c r="R681" s="44">
        <f t="shared" si="156"/>
        <v>8.1758409953024178E-2</v>
      </c>
      <c r="S681" s="44">
        <f t="shared" si="157"/>
        <v>0.18461576441005459</v>
      </c>
      <c r="U681">
        <f t="shared" si="149"/>
        <v>0</v>
      </c>
      <c r="V681">
        <f t="shared" si="150"/>
        <v>36</v>
      </c>
      <c r="W681">
        <f t="shared" si="151"/>
        <v>10</v>
      </c>
    </row>
    <row r="682" spans="2:23" x14ac:dyDescent="0.3">
      <c r="B682" s="27" t="s">
        <v>52</v>
      </c>
      <c r="C682" s="27">
        <v>674</v>
      </c>
      <c r="D682" s="27">
        <v>85</v>
      </c>
      <c r="E682" s="26">
        <v>38</v>
      </c>
      <c r="F682" s="43">
        <f t="shared" si="152"/>
        <v>10.555555555555555</v>
      </c>
      <c r="G682" s="44">
        <f t="shared" si="158"/>
        <v>0.55555555555555558</v>
      </c>
      <c r="H682" s="44">
        <f t="shared" si="159"/>
        <v>2</v>
      </c>
      <c r="I682" s="44">
        <f>G682*'Input Data'!$B$7</f>
        <v>898.58333333333337</v>
      </c>
      <c r="J682" s="44">
        <f>IF(F682=0,0,'Input Data'!$B$11*'Input Data'!$B$7*9.81)</f>
        <v>103.13669925000001</v>
      </c>
      <c r="K682" s="44">
        <f>'Input Data'!$B$10*'Input Data'!$B$9*'Input Data'!$B$13*WLTC_class_3!F682^2</f>
        <v>81.145786795061738</v>
      </c>
      <c r="L682" s="44">
        <f t="shared" si="153"/>
        <v>1082.8658193783951</v>
      </c>
      <c r="M682" s="44">
        <f t="shared" si="154"/>
        <v>11430.250315660838</v>
      </c>
      <c r="N682" s="44">
        <f t="shared" si="160"/>
        <v>0.48694231671385646</v>
      </c>
      <c r="O682" s="44">
        <f t="shared" si="161"/>
        <v>0.26373680630007801</v>
      </c>
      <c r="P682" s="44" t="str">
        <f t="shared" si="155"/>
        <v/>
      </c>
      <c r="Q682" s="44"/>
      <c r="R682" s="44">
        <f t="shared" si="156"/>
        <v>8.1758409953024178E-2</v>
      </c>
      <c r="S682" s="44">
        <f t="shared" si="157"/>
        <v>0.18461576441005459</v>
      </c>
      <c r="U682">
        <f t="shared" si="149"/>
        <v>0</v>
      </c>
      <c r="V682">
        <f t="shared" si="150"/>
        <v>38</v>
      </c>
      <c r="W682">
        <f t="shared" si="151"/>
        <v>10.555555555555555</v>
      </c>
    </row>
    <row r="683" spans="2:23" x14ac:dyDescent="0.3">
      <c r="B683" s="27" t="s">
        <v>52</v>
      </c>
      <c r="C683" s="27">
        <v>675</v>
      </c>
      <c r="D683" s="27">
        <v>86</v>
      </c>
      <c r="E683" s="26">
        <v>40</v>
      </c>
      <c r="F683" s="43">
        <f t="shared" si="152"/>
        <v>11.111111111111111</v>
      </c>
      <c r="G683" s="44">
        <f t="shared" si="158"/>
        <v>0.31944444444444403</v>
      </c>
      <c r="H683" s="44">
        <f t="shared" si="159"/>
        <v>1.1499999999999986</v>
      </c>
      <c r="I683" s="44">
        <f>G683*'Input Data'!$B$7</f>
        <v>516.68541666666601</v>
      </c>
      <c r="J683" s="44">
        <f>IF(F683=0,0,'Input Data'!$B$11*'Input Data'!$B$7*9.81)</f>
        <v>103.13669925000001</v>
      </c>
      <c r="K683" s="44">
        <f>'Input Data'!$B$10*'Input Data'!$B$9*'Input Data'!$B$13*WLTC_class_3!F683^2</f>
        <v>89.912229135802491</v>
      </c>
      <c r="L683" s="44">
        <f t="shared" si="153"/>
        <v>709.73434505246848</v>
      </c>
      <c r="M683" s="44">
        <f t="shared" si="154"/>
        <v>7885.93716724965</v>
      </c>
      <c r="N683" s="44">
        <f t="shared" si="160"/>
        <v>0.48913285481587027</v>
      </c>
      <c r="O683" s="44">
        <f t="shared" si="161"/>
        <v>0.26373680630007801</v>
      </c>
      <c r="P683" s="44" t="str">
        <f t="shared" si="155"/>
        <v/>
      </c>
      <c r="Q683" s="44"/>
      <c r="R683" s="44">
        <f t="shared" si="156"/>
        <v>8.1758409953024178E-2</v>
      </c>
      <c r="S683" s="44">
        <f t="shared" si="157"/>
        <v>0.18461576441005459</v>
      </c>
      <c r="U683">
        <f t="shared" si="149"/>
        <v>0</v>
      </c>
      <c r="V683">
        <f t="shared" si="150"/>
        <v>40</v>
      </c>
      <c r="W683">
        <f t="shared" si="151"/>
        <v>11.111111111111111</v>
      </c>
    </row>
    <row r="684" spans="2:23" x14ac:dyDescent="0.3">
      <c r="B684" s="27" t="s">
        <v>52</v>
      </c>
      <c r="C684" s="27">
        <v>676</v>
      </c>
      <c r="D684" s="27">
        <v>87</v>
      </c>
      <c r="E684" s="26">
        <v>40.299999999999997</v>
      </c>
      <c r="F684" s="43">
        <f t="shared" si="152"/>
        <v>11.194444444444445</v>
      </c>
      <c r="G684" s="44">
        <f t="shared" si="158"/>
        <v>6.9444444444444448E-2</v>
      </c>
      <c r="H684" s="44">
        <f t="shared" si="159"/>
        <v>0.25</v>
      </c>
      <c r="I684" s="44">
        <f>G684*'Input Data'!$B$7</f>
        <v>112.32291666666667</v>
      </c>
      <c r="J684" s="44">
        <f>IF(F684=0,0,'Input Data'!$B$11*'Input Data'!$B$7*9.81)</f>
        <v>103.13669925000001</v>
      </c>
      <c r="K684" s="44">
        <f>'Input Data'!$B$10*'Input Data'!$B$9*'Input Data'!$B$13*WLTC_class_3!F684^2</f>
        <v>91.265970135728423</v>
      </c>
      <c r="L684" s="44">
        <f t="shared" si="153"/>
        <v>306.7255860523951</v>
      </c>
      <c r="M684" s="44">
        <f t="shared" si="154"/>
        <v>3433.6225327532006</v>
      </c>
      <c r="N684" s="44">
        <f t="shared" si="160"/>
        <v>0.49008663885274617</v>
      </c>
      <c r="O684" s="44">
        <f t="shared" si="161"/>
        <v>0.26373680630007801</v>
      </c>
      <c r="P684" s="44" t="str">
        <f t="shared" si="155"/>
        <v/>
      </c>
      <c r="Q684" s="44"/>
      <c r="R684" s="44">
        <f t="shared" si="156"/>
        <v>8.1758409953024178E-2</v>
      </c>
      <c r="S684" s="44">
        <f t="shared" si="157"/>
        <v>0.18461576441005459</v>
      </c>
      <c r="U684">
        <f t="shared" si="149"/>
        <v>0</v>
      </c>
      <c r="V684">
        <f t="shared" si="150"/>
        <v>40.299999999999997</v>
      </c>
      <c r="W684">
        <f t="shared" si="151"/>
        <v>11.194444444444443</v>
      </c>
    </row>
    <row r="685" spans="2:23" x14ac:dyDescent="0.3">
      <c r="B685" s="27" t="s">
        <v>52</v>
      </c>
      <c r="C685" s="27">
        <v>677</v>
      </c>
      <c r="D685" s="27">
        <v>88</v>
      </c>
      <c r="E685" s="26">
        <v>40.5</v>
      </c>
      <c r="F685" s="43">
        <f t="shared" si="152"/>
        <v>11.25</v>
      </c>
      <c r="G685" s="44">
        <f t="shared" si="158"/>
        <v>-0.18055555555555516</v>
      </c>
      <c r="H685" s="44">
        <f t="shared" si="159"/>
        <v>-0.64999999999999858</v>
      </c>
      <c r="I685" s="44">
        <f>G685*'Input Data'!$B$7</f>
        <v>-292.0395833333327</v>
      </c>
      <c r="J685" s="44">
        <f>IF(F685=0,0,'Input Data'!$B$11*'Input Data'!$B$7*9.81)</f>
        <v>103.13669925000001</v>
      </c>
      <c r="K685" s="44">
        <f>'Input Data'!$B$10*'Input Data'!$B$9*'Input Data'!$B$13*WLTC_class_3!F685^2</f>
        <v>92.174083650000014</v>
      </c>
      <c r="L685" s="44">
        <f t="shared" si="153"/>
        <v>-96.728800433332694</v>
      </c>
      <c r="M685" s="44">
        <f t="shared" si="154"/>
        <v>-1088.1990048749929</v>
      </c>
      <c r="N685" s="44">
        <f t="shared" si="160"/>
        <v>0.49008663885274617</v>
      </c>
      <c r="O685" s="44">
        <f t="shared" si="161"/>
        <v>0.26403908380143215</v>
      </c>
      <c r="P685" s="44">
        <f t="shared" si="155"/>
        <v>-1088.1990048749929</v>
      </c>
      <c r="Q685" s="44">
        <f>-P685/1000/3600</f>
        <v>3.0227750135416467E-4</v>
      </c>
      <c r="R685" s="44">
        <f t="shared" si="156"/>
        <v>8.1852115978443968E-2</v>
      </c>
      <c r="S685" s="44">
        <f t="shared" si="157"/>
        <v>0.1848273586610025</v>
      </c>
      <c r="U685">
        <f t="shared" si="149"/>
        <v>0</v>
      </c>
      <c r="V685">
        <f t="shared" si="150"/>
        <v>40.5</v>
      </c>
      <c r="W685">
        <f t="shared" si="151"/>
        <v>11.25</v>
      </c>
    </row>
    <row r="686" spans="2:23" x14ac:dyDescent="0.3">
      <c r="B686" s="27" t="s">
        <v>52</v>
      </c>
      <c r="C686" s="27">
        <v>678</v>
      </c>
      <c r="D686" s="27">
        <v>89</v>
      </c>
      <c r="E686" s="26">
        <v>39</v>
      </c>
      <c r="F686" s="43">
        <f t="shared" si="152"/>
        <v>10.833333333333334</v>
      </c>
      <c r="G686" s="44">
        <f t="shared" si="158"/>
        <v>-0.6666666666666663</v>
      </c>
      <c r="H686" s="44">
        <f t="shared" si="159"/>
        <v>-2.3999999999999986</v>
      </c>
      <c r="I686" s="44">
        <f>G686*'Input Data'!$B$7</f>
        <v>-1078.2999999999995</v>
      </c>
      <c r="J686" s="44">
        <f>IF(F686=0,0,'Input Data'!$B$11*'Input Data'!$B$7*9.81)</f>
        <v>103.13669925000001</v>
      </c>
      <c r="K686" s="44">
        <f>'Input Data'!$B$10*'Input Data'!$B$9*'Input Data'!$B$13*WLTC_class_3!F686^2</f>
        <v>85.472812822222252</v>
      </c>
      <c r="L686" s="44">
        <f t="shared" si="153"/>
        <v>-889.69048792777721</v>
      </c>
      <c r="M686" s="44">
        <f t="shared" si="154"/>
        <v>-9638.3136192175862</v>
      </c>
      <c r="N686" s="44">
        <f t="shared" si="160"/>
        <v>0.49008663885274617</v>
      </c>
      <c r="O686" s="44">
        <f t="shared" si="161"/>
        <v>0.2667163931401037</v>
      </c>
      <c r="P686" s="44">
        <f t="shared" si="155"/>
        <v>-9638.3136192175862</v>
      </c>
      <c r="Q686" s="44">
        <f>-P686/1000/3600+Q685</f>
        <v>2.9795868400257159E-3</v>
      </c>
      <c r="R686" s="44">
        <f t="shared" si="156"/>
        <v>8.2682081873432151E-2</v>
      </c>
      <c r="S686" s="44">
        <f t="shared" si="157"/>
        <v>0.18670147519807259</v>
      </c>
      <c r="U686">
        <f t="shared" si="149"/>
        <v>0</v>
      </c>
      <c r="V686">
        <f t="shared" si="150"/>
        <v>39</v>
      </c>
      <c r="W686">
        <f t="shared" si="151"/>
        <v>10.833333333333334</v>
      </c>
    </row>
    <row r="687" spans="2:23" x14ac:dyDescent="0.3">
      <c r="B687" s="27" t="s">
        <v>52</v>
      </c>
      <c r="C687" s="27">
        <v>679</v>
      </c>
      <c r="D687" s="27">
        <v>90</v>
      </c>
      <c r="E687" s="26">
        <v>35.700000000000003</v>
      </c>
      <c r="F687" s="43">
        <f t="shared" si="152"/>
        <v>9.9166666666666661</v>
      </c>
      <c r="G687" s="44">
        <f t="shared" si="158"/>
        <v>-0.99999999999999989</v>
      </c>
      <c r="H687" s="44">
        <f t="shared" si="159"/>
        <v>-3.5999999999999996</v>
      </c>
      <c r="I687" s="44">
        <f>G687*'Input Data'!$B$7</f>
        <v>-1617.4499999999998</v>
      </c>
      <c r="J687" s="44">
        <f>IF(F687=0,0,'Input Data'!$B$11*'Input Data'!$B$7*9.81)</f>
        <v>103.13669925000001</v>
      </c>
      <c r="K687" s="44">
        <f>'Input Data'!$B$10*'Input Data'!$B$9*'Input Data'!$B$13*WLTC_class_3!F687^2</f>
        <v>71.620148069555569</v>
      </c>
      <c r="L687" s="44">
        <f t="shared" si="153"/>
        <v>-1442.6931526804442</v>
      </c>
      <c r="M687" s="44">
        <f t="shared" si="154"/>
        <v>-14306.707097414404</v>
      </c>
      <c r="N687" s="44">
        <f t="shared" si="160"/>
        <v>0.49008663885274617</v>
      </c>
      <c r="O687" s="44">
        <f t="shared" si="161"/>
        <v>0.27069047844494104</v>
      </c>
      <c r="P687" s="44">
        <f t="shared" si="155"/>
        <v>-14306.707097414404</v>
      </c>
      <c r="Q687" s="44">
        <f t="shared" ref="Q687:Q692" si="163">-P687/1000/3600+Q686</f>
        <v>6.9536721448630505E-3</v>
      </c>
      <c r="R687" s="44">
        <f t="shared" si="156"/>
        <v>8.3914048317931728E-2</v>
      </c>
      <c r="S687" s="44">
        <f t="shared" si="157"/>
        <v>0.18948333491145872</v>
      </c>
      <c r="U687">
        <f t="shared" si="149"/>
        <v>0</v>
      </c>
      <c r="V687">
        <f t="shared" si="150"/>
        <v>35.700000000000003</v>
      </c>
      <c r="W687">
        <f t="shared" si="151"/>
        <v>9.9166666666666679</v>
      </c>
    </row>
    <row r="688" spans="2:23" x14ac:dyDescent="0.3">
      <c r="B688" s="27" t="s">
        <v>52</v>
      </c>
      <c r="C688" s="27">
        <v>680</v>
      </c>
      <c r="D688" s="27">
        <v>91</v>
      </c>
      <c r="E688" s="26">
        <v>31.8</v>
      </c>
      <c r="F688" s="43">
        <f t="shared" si="152"/>
        <v>8.8333333333333339</v>
      </c>
      <c r="G688" s="44">
        <f t="shared" si="158"/>
        <v>-1.1944444444444446</v>
      </c>
      <c r="H688" s="44">
        <f t="shared" si="159"/>
        <v>-4.3000000000000007</v>
      </c>
      <c r="I688" s="44">
        <f>G688*'Input Data'!$B$7</f>
        <v>-1931.9541666666671</v>
      </c>
      <c r="J688" s="44">
        <f>IF(F688=0,0,'Input Data'!$B$11*'Input Data'!$B$7*9.81)</f>
        <v>103.13669925000001</v>
      </c>
      <c r="K688" s="44">
        <f>'Input Data'!$B$10*'Input Data'!$B$9*'Input Data'!$B$13*WLTC_class_3!F688^2</f>
        <v>56.826776619555574</v>
      </c>
      <c r="L688" s="44">
        <f t="shared" si="153"/>
        <v>-1771.9906907971115</v>
      </c>
      <c r="M688" s="44">
        <f t="shared" si="154"/>
        <v>-15652.584435374485</v>
      </c>
      <c r="N688" s="44">
        <f t="shared" si="160"/>
        <v>0.49008663885274617</v>
      </c>
      <c r="O688" s="44">
        <f t="shared" si="161"/>
        <v>0.27503841856587841</v>
      </c>
      <c r="P688" s="44">
        <f t="shared" si="155"/>
        <v>-15652.584435374485</v>
      </c>
      <c r="Q688" s="44">
        <f t="shared" si="163"/>
        <v>1.1301612265800409E-2</v>
      </c>
      <c r="R688" s="44">
        <f t="shared" si="156"/>
        <v>8.5261909755422305E-2</v>
      </c>
      <c r="S688" s="44">
        <f t="shared" si="157"/>
        <v>0.19252689299611486</v>
      </c>
      <c r="U688">
        <f t="shared" si="149"/>
        <v>0</v>
      </c>
      <c r="V688">
        <f t="shared" si="150"/>
        <v>31.8</v>
      </c>
      <c r="W688">
        <f t="shared" si="151"/>
        <v>8.8333333333333339</v>
      </c>
    </row>
    <row r="689" spans="2:23" x14ac:dyDescent="0.3">
      <c r="B689" s="27" t="s">
        <v>52</v>
      </c>
      <c r="C689" s="27">
        <v>681</v>
      </c>
      <c r="D689" s="27">
        <v>92</v>
      </c>
      <c r="E689" s="26">
        <v>27.1</v>
      </c>
      <c r="F689" s="43">
        <f t="shared" si="152"/>
        <v>7.5277777777777777</v>
      </c>
      <c r="G689" s="44">
        <f t="shared" si="158"/>
        <v>-1.25</v>
      </c>
      <c r="H689" s="44">
        <f t="shared" si="159"/>
        <v>-4.5</v>
      </c>
      <c r="I689" s="44">
        <f>G689*'Input Data'!$B$7</f>
        <v>-2021.8125</v>
      </c>
      <c r="J689" s="44">
        <f>IF(F689=0,0,'Input Data'!$B$11*'Input Data'!$B$7*9.81)</f>
        <v>103.13669925000001</v>
      </c>
      <c r="K689" s="44">
        <f>'Input Data'!$B$10*'Input Data'!$B$9*'Input Data'!$B$13*WLTC_class_3!F689^2</f>
        <v>41.27027512476544</v>
      </c>
      <c r="L689" s="44">
        <f t="shared" si="153"/>
        <v>-1877.4055256252345</v>
      </c>
      <c r="M689" s="44">
        <f t="shared" si="154"/>
        <v>-14132.691595678849</v>
      </c>
      <c r="N689" s="44">
        <f t="shared" si="160"/>
        <v>0.49008663885274617</v>
      </c>
      <c r="O689" s="44">
        <f t="shared" si="161"/>
        <v>0.27896416623134473</v>
      </c>
      <c r="P689" s="44">
        <f t="shared" si="155"/>
        <v>-14132.691595678849</v>
      </c>
      <c r="Q689" s="44">
        <f t="shared" si="163"/>
        <v>1.5227359931266756E-2</v>
      </c>
      <c r="R689" s="44">
        <f t="shared" si="156"/>
        <v>8.6478891531716867E-2</v>
      </c>
      <c r="S689" s="44">
        <f t="shared" si="157"/>
        <v>0.1952749163619413</v>
      </c>
      <c r="U689">
        <f t="shared" si="149"/>
        <v>0</v>
      </c>
      <c r="V689">
        <f t="shared" si="150"/>
        <v>27.1</v>
      </c>
      <c r="W689">
        <f t="shared" si="151"/>
        <v>7.5277777777777777</v>
      </c>
    </row>
    <row r="690" spans="2:23" x14ac:dyDescent="0.3">
      <c r="B690" s="27" t="s">
        <v>52</v>
      </c>
      <c r="C690" s="27">
        <v>682</v>
      </c>
      <c r="D690" s="27">
        <v>93</v>
      </c>
      <c r="E690" s="26">
        <v>22.8</v>
      </c>
      <c r="F690" s="43">
        <f t="shared" si="152"/>
        <v>6.333333333333333</v>
      </c>
      <c r="G690" s="44">
        <f t="shared" si="158"/>
        <v>-0.83333333333333326</v>
      </c>
      <c r="H690" s="44">
        <f t="shared" si="159"/>
        <v>-3</v>
      </c>
      <c r="I690" s="44">
        <f>G690*'Input Data'!$B$7</f>
        <v>-1347.875</v>
      </c>
      <c r="J690" s="44">
        <f>IF(F690=0,0,'Input Data'!$B$11*'Input Data'!$B$7*9.81)</f>
        <v>103.13669925000001</v>
      </c>
      <c r="K690" s="44">
        <f>'Input Data'!$B$10*'Input Data'!$B$9*'Input Data'!$B$13*WLTC_class_3!F690^2</f>
        <v>29.212483246222227</v>
      </c>
      <c r="L690" s="44">
        <f t="shared" si="153"/>
        <v>-1215.5258175037777</v>
      </c>
      <c r="M690" s="44">
        <f t="shared" si="154"/>
        <v>-7698.3301775239252</v>
      </c>
      <c r="N690" s="44">
        <f t="shared" si="160"/>
        <v>0.49008663885274617</v>
      </c>
      <c r="O690" s="44">
        <f t="shared" si="161"/>
        <v>0.28110259128065695</v>
      </c>
      <c r="P690" s="44">
        <f t="shared" si="155"/>
        <v>-7698.3301775239252</v>
      </c>
      <c r="Q690" s="44">
        <f t="shared" si="163"/>
        <v>1.7365784980578957E-2</v>
      </c>
      <c r="R690" s="44">
        <f t="shared" si="156"/>
        <v>8.7141803297003662E-2</v>
      </c>
      <c r="S690" s="44">
        <f t="shared" si="157"/>
        <v>0.19677181389645987</v>
      </c>
      <c r="U690">
        <f t="shared" si="149"/>
        <v>0</v>
      </c>
      <c r="V690">
        <f t="shared" si="150"/>
        <v>22.8</v>
      </c>
      <c r="W690">
        <f t="shared" si="151"/>
        <v>6.333333333333333</v>
      </c>
    </row>
    <row r="691" spans="2:23" x14ac:dyDescent="0.3">
      <c r="B691" s="27" t="s">
        <v>52</v>
      </c>
      <c r="C691" s="27">
        <v>683</v>
      </c>
      <c r="D691" s="27">
        <v>94</v>
      </c>
      <c r="E691" s="26">
        <v>21.1</v>
      </c>
      <c r="F691" s="43">
        <f t="shared" si="152"/>
        <v>5.8611111111111107</v>
      </c>
      <c r="G691" s="44">
        <f t="shared" si="158"/>
        <v>-0.54166666666666696</v>
      </c>
      <c r="H691" s="44">
        <f t="shared" si="159"/>
        <v>-1.9500000000000011</v>
      </c>
      <c r="I691" s="44">
        <f>G691*'Input Data'!$B$7</f>
        <v>-876.11875000000055</v>
      </c>
      <c r="J691" s="44">
        <f>IF(F691=0,0,'Input Data'!$B$11*'Input Data'!$B$7*9.81)</f>
        <v>103.13669925000001</v>
      </c>
      <c r="K691" s="44">
        <f>'Input Data'!$B$10*'Input Data'!$B$9*'Input Data'!$B$13*WLTC_class_3!F691^2</f>
        <v>25.018639708469138</v>
      </c>
      <c r="L691" s="44">
        <f t="shared" si="153"/>
        <v>-747.96341104153146</v>
      </c>
      <c r="M691" s="44">
        <f t="shared" si="154"/>
        <v>-4383.8966591600865</v>
      </c>
      <c r="N691" s="44">
        <f t="shared" si="160"/>
        <v>0.49008663885274617</v>
      </c>
      <c r="O691" s="44">
        <f t="shared" si="161"/>
        <v>0.28232034035264586</v>
      </c>
      <c r="P691" s="44">
        <f t="shared" si="155"/>
        <v>-4383.8966591600865</v>
      </c>
      <c r="Q691" s="44">
        <f t="shared" si="163"/>
        <v>1.8583534052567869E-2</v>
      </c>
      <c r="R691" s="44">
        <f t="shared" si="156"/>
        <v>8.7519305509320217E-2</v>
      </c>
      <c r="S691" s="44">
        <f t="shared" si="157"/>
        <v>0.1976242382468521</v>
      </c>
      <c r="U691">
        <f t="shared" si="149"/>
        <v>0</v>
      </c>
      <c r="V691">
        <f t="shared" si="150"/>
        <v>21.1</v>
      </c>
      <c r="W691">
        <f t="shared" si="151"/>
        <v>5.8611111111111116</v>
      </c>
    </row>
    <row r="692" spans="2:23" x14ac:dyDescent="0.3">
      <c r="B692" s="27" t="s">
        <v>52</v>
      </c>
      <c r="C692" s="27">
        <v>684</v>
      </c>
      <c r="D692" s="27">
        <v>95</v>
      </c>
      <c r="E692" s="26">
        <v>18.899999999999999</v>
      </c>
      <c r="F692" s="43">
        <f t="shared" si="152"/>
        <v>5.25</v>
      </c>
      <c r="G692" s="44">
        <f t="shared" si="158"/>
        <v>-0.30555555555555597</v>
      </c>
      <c r="H692" s="44">
        <f t="shared" si="159"/>
        <v>-1.1000000000000014</v>
      </c>
      <c r="I692" s="44">
        <f>G692*'Input Data'!$B$7</f>
        <v>-494.22083333333404</v>
      </c>
      <c r="J692" s="44">
        <f>IF(F692=0,0,'Input Data'!$B$11*'Input Data'!$B$7*9.81)</f>
        <v>103.13669925000001</v>
      </c>
      <c r="K692" s="44">
        <f>'Input Data'!$B$10*'Input Data'!$B$9*'Input Data'!$B$13*WLTC_class_3!F692^2</f>
        <v>20.073467106000006</v>
      </c>
      <c r="L692" s="44">
        <f t="shared" si="153"/>
        <v>-371.01066697733404</v>
      </c>
      <c r="M692" s="44">
        <f t="shared" si="154"/>
        <v>-1947.8060016310037</v>
      </c>
      <c r="N692" s="44">
        <f t="shared" si="160"/>
        <v>0.49008663885274617</v>
      </c>
      <c r="O692" s="44">
        <f t="shared" si="161"/>
        <v>0.28286139757532114</v>
      </c>
      <c r="P692" s="44">
        <f t="shared" si="155"/>
        <v>-1947.8060016310037</v>
      </c>
      <c r="Q692" s="44">
        <f t="shared" si="163"/>
        <v>1.9124591275243148E-2</v>
      </c>
      <c r="R692" s="44">
        <f t="shared" si="156"/>
        <v>8.7687033248349547E-2</v>
      </c>
      <c r="S692" s="44">
        <f t="shared" si="157"/>
        <v>0.19800297830272479</v>
      </c>
      <c r="U692">
        <f t="shared" si="149"/>
        <v>0</v>
      </c>
      <c r="V692">
        <f t="shared" si="150"/>
        <v>18.899999999999999</v>
      </c>
      <c r="W692">
        <f t="shared" si="151"/>
        <v>5.2499999999999991</v>
      </c>
    </row>
    <row r="693" spans="2:23" x14ac:dyDescent="0.3">
      <c r="B693" s="27" t="s">
        <v>52</v>
      </c>
      <c r="C693" s="27">
        <v>685</v>
      </c>
      <c r="D693" s="27">
        <v>96</v>
      </c>
      <c r="E693" s="26">
        <v>18.899999999999999</v>
      </c>
      <c r="F693" s="43">
        <f t="shared" si="152"/>
        <v>5.25</v>
      </c>
      <c r="G693" s="44">
        <f t="shared" si="158"/>
        <v>0.33333333333333365</v>
      </c>
      <c r="H693" s="44">
        <f t="shared" si="159"/>
        <v>1.2000000000000011</v>
      </c>
      <c r="I693" s="44">
        <f>G693*'Input Data'!$B$7</f>
        <v>539.15000000000055</v>
      </c>
      <c r="J693" s="44">
        <f>IF(F693=0,0,'Input Data'!$B$11*'Input Data'!$B$7*9.81)</f>
        <v>103.13669925000001</v>
      </c>
      <c r="K693" s="44">
        <f>'Input Data'!$B$10*'Input Data'!$B$9*'Input Data'!$B$13*WLTC_class_3!F693^2</f>
        <v>20.073467106000006</v>
      </c>
      <c r="L693" s="44">
        <f t="shared" si="153"/>
        <v>662.36016635600049</v>
      </c>
      <c r="M693" s="44">
        <f t="shared" si="154"/>
        <v>3477.3908733690027</v>
      </c>
      <c r="N693" s="44">
        <f t="shared" si="160"/>
        <v>0.49105258076201536</v>
      </c>
      <c r="O693" s="44">
        <f t="shared" si="161"/>
        <v>0.28286139757532114</v>
      </c>
      <c r="P693" s="44" t="str">
        <f t="shared" si="155"/>
        <v/>
      </c>
      <c r="Q693" s="44"/>
      <c r="R693" s="44">
        <f t="shared" si="156"/>
        <v>8.7687033248349547E-2</v>
      </c>
      <c r="S693" s="44">
        <f t="shared" si="157"/>
        <v>0.19800297830272479</v>
      </c>
      <c r="U693">
        <f t="shared" si="149"/>
        <v>0</v>
      </c>
      <c r="V693">
        <f t="shared" si="150"/>
        <v>18.899999999999999</v>
      </c>
      <c r="W693">
        <f t="shared" si="151"/>
        <v>5.2499999999999991</v>
      </c>
    </row>
    <row r="694" spans="2:23" x14ac:dyDescent="0.3">
      <c r="B694" s="27" t="s">
        <v>52</v>
      </c>
      <c r="C694" s="27">
        <v>686</v>
      </c>
      <c r="D694" s="27">
        <v>97</v>
      </c>
      <c r="E694" s="26">
        <v>21.3</v>
      </c>
      <c r="F694" s="43">
        <f t="shared" si="152"/>
        <v>5.916666666666667</v>
      </c>
      <c r="G694" s="44">
        <f t="shared" si="158"/>
        <v>0.69444444444444442</v>
      </c>
      <c r="H694" s="44">
        <f t="shared" si="159"/>
        <v>2.5</v>
      </c>
      <c r="I694" s="44">
        <f>G694*'Input Data'!$B$7</f>
        <v>1123.2291666666667</v>
      </c>
      <c r="J694" s="44">
        <f>IF(F694=0,0,'Input Data'!$B$11*'Input Data'!$B$7*9.81)</f>
        <v>103.13669925000001</v>
      </c>
      <c r="K694" s="44">
        <f>'Input Data'!$B$10*'Input Data'!$B$9*'Input Data'!$B$13*WLTC_class_3!F694^2</f>
        <v>25.495174522888899</v>
      </c>
      <c r="L694" s="44">
        <f t="shared" si="153"/>
        <v>1251.8610404395556</v>
      </c>
      <c r="M694" s="44">
        <f t="shared" si="154"/>
        <v>7406.8444892673715</v>
      </c>
      <c r="N694" s="44">
        <f t="shared" si="160"/>
        <v>0.4931100375645896</v>
      </c>
      <c r="O694" s="44">
        <f t="shared" si="161"/>
        <v>0.28286139757532114</v>
      </c>
      <c r="P694" s="44" t="str">
        <f t="shared" si="155"/>
        <v/>
      </c>
      <c r="Q694" s="44"/>
      <c r="R694" s="44">
        <f t="shared" si="156"/>
        <v>8.7687033248349547E-2</v>
      </c>
      <c r="S694" s="44">
        <f t="shared" si="157"/>
        <v>0.19800297830272479</v>
      </c>
      <c r="U694">
        <f t="shared" si="149"/>
        <v>0</v>
      </c>
      <c r="V694">
        <f t="shared" si="150"/>
        <v>21.3</v>
      </c>
      <c r="W694">
        <f t="shared" si="151"/>
        <v>5.916666666666667</v>
      </c>
    </row>
    <row r="695" spans="2:23" x14ac:dyDescent="0.3">
      <c r="B695" s="27" t="s">
        <v>52</v>
      </c>
      <c r="C695" s="27">
        <v>687</v>
      </c>
      <c r="D695" s="27">
        <v>98</v>
      </c>
      <c r="E695" s="26">
        <v>23.9</v>
      </c>
      <c r="F695" s="43">
        <f t="shared" si="152"/>
        <v>6.6388888888888893</v>
      </c>
      <c r="G695" s="44">
        <f t="shared" si="158"/>
        <v>0.63888888888888862</v>
      </c>
      <c r="H695" s="44">
        <f t="shared" si="159"/>
        <v>2.2999999999999989</v>
      </c>
      <c r="I695" s="44">
        <f>G695*'Input Data'!$B$7</f>
        <v>1033.3708333333329</v>
      </c>
      <c r="J695" s="44">
        <f>IF(F695=0,0,'Input Data'!$B$11*'Input Data'!$B$7*9.81)</f>
        <v>103.13669925000001</v>
      </c>
      <c r="K695" s="44">
        <f>'Input Data'!$B$10*'Input Data'!$B$9*'Input Data'!$B$13*WLTC_class_3!F695^2</f>
        <v>32.099227752913592</v>
      </c>
      <c r="L695" s="44">
        <f t="shared" si="153"/>
        <v>1168.6067603362465</v>
      </c>
      <c r="M695" s="44">
        <f t="shared" si="154"/>
        <v>7758.250436676748</v>
      </c>
      <c r="N695" s="44">
        <f t="shared" si="160"/>
        <v>0.49526510713033312</v>
      </c>
      <c r="O695" s="44">
        <f t="shared" si="161"/>
        <v>0.28286139757532114</v>
      </c>
      <c r="P695" s="44" t="str">
        <f t="shared" si="155"/>
        <v/>
      </c>
      <c r="Q695" s="44"/>
      <c r="R695" s="44">
        <f t="shared" si="156"/>
        <v>8.7687033248349547E-2</v>
      </c>
      <c r="S695" s="44">
        <f t="shared" si="157"/>
        <v>0.19800297830272479</v>
      </c>
      <c r="U695">
        <f t="shared" si="149"/>
        <v>0</v>
      </c>
      <c r="V695">
        <f t="shared" si="150"/>
        <v>23.9</v>
      </c>
      <c r="W695">
        <f t="shared" si="151"/>
        <v>6.6388888888888884</v>
      </c>
    </row>
    <row r="696" spans="2:23" x14ac:dyDescent="0.3">
      <c r="B696" s="27" t="s">
        <v>52</v>
      </c>
      <c r="C696" s="27">
        <v>688</v>
      </c>
      <c r="D696" s="27">
        <v>99</v>
      </c>
      <c r="E696" s="26">
        <v>25.9</v>
      </c>
      <c r="F696" s="43">
        <f t="shared" si="152"/>
        <v>7.1944444444444446</v>
      </c>
      <c r="G696" s="44">
        <f t="shared" si="158"/>
        <v>0.625</v>
      </c>
      <c r="H696" s="44">
        <f t="shared" si="159"/>
        <v>2.25</v>
      </c>
      <c r="I696" s="44">
        <f>G696*'Input Data'!$B$7</f>
        <v>1010.90625</v>
      </c>
      <c r="J696" s="44">
        <f>IF(F696=0,0,'Input Data'!$B$11*'Input Data'!$B$7*9.81)</f>
        <v>103.13669925000001</v>
      </c>
      <c r="K696" s="44">
        <f>'Input Data'!$B$10*'Input Data'!$B$9*'Input Data'!$B$13*WLTC_class_3!F696^2</f>
        <v>37.696264016617292</v>
      </c>
      <c r="L696" s="44">
        <f t="shared" si="153"/>
        <v>1151.7392132666173</v>
      </c>
      <c r="M696" s="44">
        <f t="shared" si="154"/>
        <v>8286.1237843348299</v>
      </c>
      <c r="N696" s="44">
        <f t="shared" si="160"/>
        <v>0.49756680818153726</v>
      </c>
      <c r="O696" s="44">
        <f t="shared" si="161"/>
        <v>0.28286139757532114</v>
      </c>
      <c r="P696" s="44" t="str">
        <f t="shared" si="155"/>
        <v/>
      </c>
      <c r="Q696" s="44"/>
      <c r="R696" s="44">
        <f t="shared" si="156"/>
        <v>8.7687033248349547E-2</v>
      </c>
      <c r="S696" s="44">
        <f t="shared" si="157"/>
        <v>0.19800297830272479</v>
      </c>
      <c r="U696">
        <f t="shared" si="149"/>
        <v>0</v>
      </c>
      <c r="V696">
        <f t="shared" si="150"/>
        <v>25.9</v>
      </c>
      <c r="W696">
        <f t="shared" si="151"/>
        <v>7.1944444444444438</v>
      </c>
    </row>
    <row r="697" spans="2:23" x14ac:dyDescent="0.3">
      <c r="B697" s="27" t="s">
        <v>52</v>
      </c>
      <c r="C697" s="27">
        <v>689</v>
      </c>
      <c r="D697" s="27">
        <v>100</v>
      </c>
      <c r="E697" s="26">
        <v>28.4</v>
      </c>
      <c r="F697" s="43">
        <f t="shared" si="152"/>
        <v>7.8888888888888893</v>
      </c>
      <c r="G697" s="44">
        <f t="shared" si="158"/>
        <v>0.61111111111111138</v>
      </c>
      <c r="H697" s="44">
        <f t="shared" si="159"/>
        <v>2.2000000000000011</v>
      </c>
      <c r="I697" s="44">
        <f>G697*'Input Data'!$B$7</f>
        <v>988.44166666666717</v>
      </c>
      <c r="J697" s="44">
        <f>IF(F697=0,0,'Input Data'!$B$11*'Input Data'!$B$7*9.81)</f>
        <v>103.13669925000001</v>
      </c>
      <c r="K697" s="44">
        <f>'Input Data'!$B$10*'Input Data'!$B$9*'Input Data'!$B$13*WLTC_class_3!F697^2</f>
        <v>45.324754707358039</v>
      </c>
      <c r="L697" s="44">
        <f t="shared" si="153"/>
        <v>1136.9031206240254</v>
      </c>
      <c r="M697" s="44">
        <f t="shared" si="154"/>
        <v>8968.9023960339782</v>
      </c>
      <c r="N697" s="44">
        <f t="shared" si="160"/>
        <v>0.50005816995821339</v>
      </c>
      <c r="O697" s="44">
        <f t="shared" si="161"/>
        <v>0.28286139757532114</v>
      </c>
      <c r="P697" s="44" t="str">
        <f t="shared" si="155"/>
        <v/>
      </c>
      <c r="Q697" s="44"/>
      <c r="R697" s="44">
        <f t="shared" si="156"/>
        <v>8.7687033248349547E-2</v>
      </c>
      <c r="S697" s="44">
        <f t="shared" si="157"/>
        <v>0.19800297830272479</v>
      </c>
      <c r="U697">
        <f t="shared" si="149"/>
        <v>0</v>
      </c>
      <c r="V697">
        <f t="shared" si="150"/>
        <v>28.4</v>
      </c>
      <c r="W697">
        <f t="shared" si="151"/>
        <v>7.8888888888888884</v>
      </c>
    </row>
    <row r="698" spans="2:23" x14ac:dyDescent="0.3">
      <c r="B698" s="27" t="s">
        <v>52</v>
      </c>
      <c r="C698" s="27">
        <v>690</v>
      </c>
      <c r="D698" s="27">
        <v>101</v>
      </c>
      <c r="E698" s="26">
        <v>30.3</v>
      </c>
      <c r="F698" s="43">
        <f t="shared" si="152"/>
        <v>8.4166666666666661</v>
      </c>
      <c r="G698" s="44">
        <f t="shared" si="158"/>
        <v>0.34722222222222221</v>
      </c>
      <c r="H698" s="44">
        <f t="shared" si="159"/>
        <v>1.25</v>
      </c>
      <c r="I698" s="44">
        <f>G698*'Input Data'!$B$7</f>
        <v>561.61458333333337</v>
      </c>
      <c r="J698" s="44">
        <f>IF(F698=0,0,'Input Data'!$B$11*'Input Data'!$B$7*9.81)</f>
        <v>103.13669925000001</v>
      </c>
      <c r="K698" s="44">
        <f>'Input Data'!$B$10*'Input Data'!$B$9*'Input Data'!$B$13*WLTC_class_3!F698^2</f>
        <v>51.592199029555559</v>
      </c>
      <c r="L698" s="44">
        <f t="shared" si="153"/>
        <v>716.34348161288892</v>
      </c>
      <c r="M698" s="44">
        <f t="shared" si="154"/>
        <v>6029.224303575148</v>
      </c>
      <c r="N698" s="44">
        <f t="shared" si="160"/>
        <v>0.50173295448698429</v>
      </c>
      <c r="O698" s="44">
        <f t="shared" si="161"/>
        <v>0.28286139757532114</v>
      </c>
      <c r="P698" s="44" t="str">
        <f t="shared" si="155"/>
        <v/>
      </c>
      <c r="Q698" s="44"/>
      <c r="R698" s="44">
        <f t="shared" si="156"/>
        <v>8.7687033248349547E-2</v>
      </c>
      <c r="S698" s="44">
        <f t="shared" si="157"/>
        <v>0.19800297830272479</v>
      </c>
      <c r="U698">
        <f t="shared" si="149"/>
        <v>0</v>
      </c>
      <c r="V698">
        <f t="shared" si="150"/>
        <v>30.3</v>
      </c>
      <c r="W698">
        <f t="shared" si="151"/>
        <v>8.4166666666666661</v>
      </c>
    </row>
    <row r="699" spans="2:23" x14ac:dyDescent="0.3">
      <c r="B699" s="27" t="s">
        <v>52</v>
      </c>
      <c r="C699" s="27">
        <v>691</v>
      </c>
      <c r="D699" s="27">
        <v>102</v>
      </c>
      <c r="E699" s="26">
        <v>30.9</v>
      </c>
      <c r="F699" s="43">
        <f t="shared" si="152"/>
        <v>8.5833333333333339</v>
      </c>
      <c r="G699" s="44">
        <f t="shared" si="158"/>
        <v>0.1111111111111112</v>
      </c>
      <c r="H699" s="44">
        <f t="shared" si="159"/>
        <v>0.40000000000000036</v>
      </c>
      <c r="I699" s="44">
        <f>G699*'Input Data'!$B$7</f>
        <v>179.71666666666681</v>
      </c>
      <c r="J699" s="44">
        <f>IF(F699=0,0,'Input Data'!$B$11*'Input Data'!$B$7*9.81)</f>
        <v>103.13669925000001</v>
      </c>
      <c r="K699" s="44">
        <f>'Input Data'!$B$10*'Input Data'!$B$9*'Input Data'!$B$13*WLTC_class_3!F699^2</f>
        <v>53.655684688222237</v>
      </c>
      <c r="L699" s="44">
        <f t="shared" si="153"/>
        <v>336.50905060488901</v>
      </c>
      <c r="M699" s="44">
        <f t="shared" si="154"/>
        <v>2888.3693510252974</v>
      </c>
      <c r="N699" s="44">
        <f t="shared" si="160"/>
        <v>0.50253527930671349</v>
      </c>
      <c r="O699" s="44">
        <f t="shared" si="161"/>
        <v>0.28286139757532114</v>
      </c>
      <c r="P699" s="44" t="str">
        <f t="shared" si="155"/>
        <v/>
      </c>
      <c r="Q699" s="44"/>
      <c r="R699" s="44">
        <f t="shared" si="156"/>
        <v>8.7687033248349547E-2</v>
      </c>
      <c r="S699" s="44">
        <f t="shared" si="157"/>
        <v>0.19800297830272479</v>
      </c>
      <c r="U699">
        <f t="shared" si="149"/>
        <v>0</v>
      </c>
      <c r="V699">
        <f t="shared" si="150"/>
        <v>30.9</v>
      </c>
      <c r="W699">
        <f t="shared" si="151"/>
        <v>8.5833333333333321</v>
      </c>
    </row>
    <row r="700" spans="2:23" x14ac:dyDescent="0.3">
      <c r="B700" s="27" t="s">
        <v>52</v>
      </c>
      <c r="C700" s="27">
        <v>692</v>
      </c>
      <c r="D700" s="27">
        <v>103</v>
      </c>
      <c r="E700" s="26">
        <v>31.1</v>
      </c>
      <c r="F700" s="43">
        <f t="shared" si="152"/>
        <v>8.6388888888888893</v>
      </c>
      <c r="G700" s="44">
        <f t="shared" si="158"/>
        <v>0.12500000000000031</v>
      </c>
      <c r="H700" s="44">
        <f t="shared" si="159"/>
        <v>0.45000000000000107</v>
      </c>
      <c r="I700" s="44">
        <f>G700*'Input Data'!$B$7</f>
        <v>202.18125000000049</v>
      </c>
      <c r="J700" s="44">
        <f>IF(F700=0,0,'Input Data'!$B$11*'Input Data'!$B$7*9.81)</f>
        <v>103.13669925000001</v>
      </c>
      <c r="K700" s="44">
        <f>'Input Data'!$B$10*'Input Data'!$B$9*'Input Data'!$B$13*WLTC_class_3!F700^2</f>
        <v>54.352504464024712</v>
      </c>
      <c r="L700" s="44">
        <f t="shared" si="153"/>
        <v>359.6704537140252</v>
      </c>
      <c r="M700" s="44">
        <f t="shared" si="154"/>
        <v>3107.1530862517179</v>
      </c>
      <c r="N700" s="44">
        <f t="shared" si="160"/>
        <v>0.50339837738622784</v>
      </c>
      <c r="O700" s="44">
        <f t="shared" si="161"/>
        <v>0.28286139757532114</v>
      </c>
      <c r="P700" s="44" t="str">
        <f t="shared" si="155"/>
        <v/>
      </c>
      <c r="Q700" s="44"/>
      <c r="R700" s="44">
        <f t="shared" si="156"/>
        <v>8.7687033248349547E-2</v>
      </c>
      <c r="S700" s="44">
        <f t="shared" si="157"/>
        <v>0.19800297830272479</v>
      </c>
      <c r="U700">
        <f t="shared" si="149"/>
        <v>0</v>
      </c>
      <c r="V700">
        <f t="shared" si="150"/>
        <v>31.1</v>
      </c>
      <c r="W700">
        <f t="shared" si="151"/>
        <v>8.6388888888888893</v>
      </c>
    </row>
    <row r="701" spans="2:23" x14ac:dyDescent="0.3">
      <c r="B701" s="27" t="s">
        <v>52</v>
      </c>
      <c r="C701" s="27">
        <v>693</v>
      </c>
      <c r="D701" s="27">
        <v>104</v>
      </c>
      <c r="E701" s="26">
        <v>31.8</v>
      </c>
      <c r="F701" s="43">
        <f t="shared" si="152"/>
        <v>8.8333333333333339</v>
      </c>
      <c r="G701" s="44">
        <f t="shared" si="158"/>
        <v>0.2222222222222224</v>
      </c>
      <c r="H701" s="44">
        <f t="shared" si="159"/>
        <v>0.80000000000000071</v>
      </c>
      <c r="I701" s="44">
        <f>G701*'Input Data'!$B$7</f>
        <v>359.43333333333362</v>
      </c>
      <c r="J701" s="44">
        <f>IF(F701=0,0,'Input Data'!$B$11*'Input Data'!$B$7*9.81)</f>
        <v>103.13669925000001</v>
      </c>
      <c r="K701" s="44">
        <f>'Input Data'!$B$10*'Input Data'!$B$9*'Input Data'!$B$13*WLTC_class_3!F701^2</f>
        <v>56.826776619555574</v>
      </c>
      <c r="L701" s="44">
        <f t="shared" si="153"/>
        <v>519.39680920288924</v>
      </c>
      <c r="M701" s="44">
        <f t="shared" si="154"/>
        <v>4588.0051479588556</v>
      </c>
      <c r="N701" s="44">
        <f t="shared" si="160"/>
        <v>0.50467282326066087</v>
      </c>
      <c r="O701" s="44">
        <f t="shared" si="161"/>
        <v>0.28286139757532114</v>
      </c>
      <c r="P701" s="44" t="str">
        <f t="shared" si="155"/>
        <v/>
      </c>
      <c r="Q701" s="44"/>
      <c r="R701" s="44">
        <f t="shared" si="156"/>
        <v>8.7687033248349547E-2</v>
      </c>
      <c r="S701" s="44">
        <f t="shared" si="157"/>
        <v>0.19800297830272479</v>
      </c>
      <c r="U701">
        <f t="shared" si="149"/>
        <v>0</v>
      </c>
      <c r="V701">
        <f t="shared" si="150"/>
        <v>31.8</v>
      </c>
      <c r="W701">
        <f t="shared" si="151"/>
        <v>8.8333333333333339</v>
      </c>
    </row>
    <row r="702" spans="2:23" x14ac:dyDescent="0.3">
      <c r="B702" s="27" t="s">
        <v>52</v>
      </c>
      <c r="C702" s="27">
        <v>694</v>
      </c>
      <c r="D702" s="27">
        <v>105</v>
      </c>
      <c r="E702" s="26">
        <v>32.700000000000003</v>
      </c>
      <c r="F702" s="43">
        <f t="shared" si="152"/>
        <v>9.0833333333333339</v>
      </c>
      <c r="G702" s="44">
        <f t="shared" si="158"/>
        <v>0.19444444444444473</v>
      </c>
      <c r="H702" s="44">
        <f t="shared" si="159"/>
        <v>0.70000000000000107</v>
      </c>
      <c r="I702" s="44">
        <f>G702*'Input Data'!$B$7</f>
        <v>314.50416666666712</v>
      </c>
      <c r="J702" s="44">
        <f>IF(F702=0,0,'Input Data'!$B$11*'Input Data'!$B$7*9.81)</f>
        <v>103.13669925000001</v>
      </c>
      <c r="K702" s="44">
        <f>'Input Data'!$B$10*'Input Data'!$B$9*'Input Data'!$B$13*WLTC_class_3!F702^2</f>
        <v>60.088904682888909</v>
      </c>
      <c r="L702" s="44">
        <f t="shared" si="153"/>
        <v>477.72977059955599</v>
      </c>
      <c r="M702" s="44">
        <f t="shared" si="154"/>
        <v>4339.3787496126342</v>
      </c>
      <c r="N702" s="44">
        <f t="shared" si="160"/>
        <v>0.50587820624666435</v>
      </c>
      <c r="O702" s="44">
        <f t="shared" si="161"/>
        <v>0.28286139757532114</v>
      </c>
      <c r="P702" s="44" t="str">
        <f t="shared" si="155"/>
        <v/>
      </c>
      <c r="Q702" s="44"/>
      <c r="R702" s="44">
        <f t="shared" si="156"/>
        <v>8.7687033248349547E-2</v>
      </c>
      <c r="S702" s="44">
        <f t="shared" si="157"/>
        <v>0.19800297830272479</v>
      </c>
      <c r="U702">
        <f t="shared" si="149"/>
        <v>0</v>
      </c>
      <c r="V702">
        <f t="shared" si="150"/>
        <v>32.700000000000003</v>
      </c>
      <c r="W702">
        <f t="shared" si="151"/>
        <v>9.0833333333333339</v>
      </c>
    </row>
    <row r="703" spans="2:23" x14ac:dyDescent="0.3">
      <c r="B703" s="27" t="s">
        <v>52</v>
      </c>
      <c r="C703" s="27">
        <v>695</v>
      </c>
      <c r="D703" s="27">
        <v>106</v>
      </c>
      <c r="E703" s="26">
        <v>33.200000000000003</v>
      </c>
      <c r="F703" s="43">
        <f t="shared" si="152"/>
        <v>9.2222222222222214</v>
      </c>
      <c r="G703" s="44">
        <f t="shared" si="158"/>
        <v>-4.1666666666667261E-2</v>
      </c>
      <c r="H703" s="44">
        <f t="shared" si="159"/>
        <v>-0.15000000000000213</v>
      </c>
      <c r="I703" s="44">
        <f>G703*'Input Data'!$B$7</f>
        <v>-67.393750000000963</v>
      </c>
      <c r="J703" s="44">
        <f>IF(F703=0,0,'Input Data'!$B$11*'Input Data'!$B$7*9.81)</f>
        <v>103.13669925000001</v>
      </c>
      <c r="K703" s="44">
        <f>'Input Data'!$B$10*'Input Data'!$B$9*'Input Data'!$B$13*WLTC_class_3!F703^2</f>
        <v>61.940534651654325</v>
      </c>
      <c r="L703" s="44">
        <f t="shared" si="153"/>
        <v>97.683483901653375</v>
      </c>
      <c r="M703" s="44">
        <f t="shared" si="154"/>
        <v>900.85879598191434</v>
      </c>
      <c r="N703" s="44">
        <f t="shared" si="160"/>
        <v>0.50612844480110375</v>
      </c>
      <c r="O703" s="44">
        <f t="shared" si="161"/>
        <v>0.28286139757532114</v>
      </c>
      <c r="P703" s="44" t="str">
        <f t="shared" si="155"/>
        <v/>
      </c>
      <c r="Q703" s="44"/>
      <c r="R703" s="44">
        <f t="shared" si="156"/>
        <v>8.7687033248349547E-2</v>
      </c>
      <c r="S703" s="44">
        <f t="shared" si="157"/>
        <v>0.19800297830272479</v>
      </c>
      <c r="U703">
        <f t="shared" si="149"/>
        <v>0</v>
      </c>
      <c r="V703">
        <f t="shared" si="150"/>
        <v>33.200000000000003</v>
      </c>
      <c r="W703">
        <f t="shared" si="151"/>
        <v>9.2222222222222232</v>
      </c>
    </row>
    <row r="704" spans="2:23" x14ac:dyDescent="0.3">
      <c r="B704" s="27" t="s">
        <v>52</v>
      </c>
      <c r="C704" s="27">
        <v>696</v>
      </c>
      <c r="D704" s="27">
        <v>107</v>
      </c>
      <c r="E704" s="26">
        <v>32.4</v>
      </c>
      <c r="F704" s="43">
        <f t="shared" si="152"/>
        <v>9</v>
      </c>
      <c r="G704" s="44">
        <f t="shared" si="158"/>
        <v>-0.6805555555555558</v>
      </c>
      <c r="H704" s="44">
        <f t="shared" si="159"/>
        <v>-2.4500000000000011</v>
      </c>
      <c r="I704" s="44">
        <f>G704*'Input Data'!$B$7</f>
        <v>-1100.7645833333338</v>
      </c>
      <c r="J704" s="44">
        <f>IF(F704=0,0,'Input Data'!$B$11*'Input Data'!$B$7*9.81)</f>
        <v>103.13669925000001</v>
      </c>
      <c r="K704" s="44">
        <f>'Input Data'!$B$10*'Input Data'!$B$9*'Input Data'!$B$13*WLTC_class_3!F704^2</f>
        <v>58.99141353600001</v>
      </c>
      <c r="L704" s="44">
        <f t="shared" si="153"/>
        <v>-938.63647054733383</v>
      </c>
      <c r="M704" s="44">
        <f t="shared" si="154"/>
        <v>-8447.728234926004</v>
      </c>
      <c r="N704" s="44">
        <f t="shared" si="160"/>
        <v>0.50612844480110375</v>
      </c>
      <c r="O704" s="44">
        <f t="shared" si="161"/>
        <v>0.28520798875168946</v>
      </c>
      <c r="P704" s="44">
        <f t="shared" si="155"/>
        <v>-8447.728234926004</v>
      </c>
      <c r="Q704" s="44">
        <f>-P704/1000/3600</f>
        <v>2.3465911763683343E-3</v>
      </c>
      <c r="R704" s="44">
        <f t="shared" si="156"/>
        <v>8.8414476513023726E-2</v>
      </c>
      <c r="S704" s="44">
        <f t="shared" si="157"/>
        <v>0.1996455921261826</v>
      </c>
      <c r="U704">
        <f t="shared" si="149"/>
        <v>0</v>
      </c>
      <c r="V704">
        <f t="shared" si="150"/>
        <v>32.4</v>
      </c>
      <c r="W704">
        <f t="shared" si="151"/>
        <v>9</v>
      </c>
    </row>
    <row r="705" spans="2:23" x14ac:dyDescent="0.3">
      <c r="B705" s="27" t="s">
        <v>52</v>
      </c>
      <c r="C705" s="27">
        <v>697</v>
      </c>
      <c r="D705" s="27">
        <v>108</v>
      </c>
      <c r="E705" s="26">
        <v>28.3</v>
      </c>
      <c r="F705" s="43">
        <f t="shared" si="152"/>
        <v>7.8611111111111107</v>
      </c>
      <c r="G705" s="44">
        <f t="shared" si="158"/>
        <v>-0.9166666666666663</v>
      </c>
      <c r="H705" s="44">
        <f t="shared" si="159"/>
        <v>-3.2999999999999989</v>
      </c>
      <c r="I705" s="44">
        <f>G705*'Input Data'!$B$7</f>
        <v>-1482.6624999999995</v>
      </c>
      <c r="J705" s="44">
        <f>IF(F705=0,0,'Input Data'!$B$11*'Input Data'!$B$7*9.81)</f>
        <v>103.13669925000001</v>
      </c>
      <c r="K705" s="44">
        <f>'Input Data'!$B$10*'Input Data'!$B$9*'Input Data'!$B$13*WLTC_class_3!F705^2</f>
        <v>45.006128245358028</v>
      </c>
      <c r="L705" s="44">
        <f t="shared" si="153"/>
        <v>-1334.5196725046414</v>
      </c>
      <c r="M705" s="44">
        <f t="shared" si="154"/>
        <v>-10490.807425522598</v>
      </c>
      <c r="N705" s="44">
        <f t="shared" si="160"/>
        <v>0.50612844480110375</v>
      </c>
      <c r="O705" s="44">
        <f t="shared" si="161"/>
        <v>0.28812210192544574</v>
      </c>
      <c r="P705" s="44">
        <f t="shared" si="155"/>
        <v>-10490.807425522598</v>
      </c>
      <c r="Q705" s="44">
        <f>-P705/1000/3600+Q704</f>
        <v>5.2607043501246113E-3</v>
      </c>
      <c r="R705" s="44">
        <f t="shared" si="156"/>
        <v>8.9317851596888181E-2</v>
      </c>
      <c r="S705" s="44">
        <f t="shared" si="157"/>
        <v>0.20168547134781201</v>
      </c>
      <c r="U705">
        <f t="shared" si="149"/>
        <v>0</v>
      </c>
      <c r="V705">
        <f t="shared" si="150"/>
        <v>28.3</v>
      </c>
      <c r="W705">
        <f t="shared" si="151"/>
        <v>7.8611111111111107</v>
      </c>
    </row>
    <row r="706" spans="2:23" x14ac:dyDescent="0.3">
      <c r="B706" s="27" t="s">
        <v>52</v>
      </c>
      <c r="C706" s="27">
        <v>698</v>
      </c>
      <c r="D706" s="27">
        <v>109</v>
      </c>
      <c r="E706" s="26">
        <v>25.8</v>
      </c>
      <c r="F706" s="43">
        <f t="shared" si="152"/>
        <v>7.166666666666667</v>
      </c>
      <c r="G706" s="44">
        <f t="shared" si="158"/>
        <v>-0.7222222222222221</v>
      </c>
      <c r="H706" s="44">
        <f t="shared" si="159"/>
        <v>-2.5999999999999996</v>
      </c>
      <c r="I706" s="44">
        <f>G706*'Input Data'!$B$7</f>
        <v>-1168.1583333333331</v>
      </c>
      <c r="J706" s="44">
        <f>IF(F706=0,0,'Input Data'!$B$11*'Input Data'!$B$7*9.81)</f>
        <v>103.13669925000001</v>
      </c>
      <c r="K706" s="44">
        <f>'Input Data'!$B$10*'Input Data'!$B$9*'Input Data'!$B$13*WLTC_class_3!F706^2</f>
        <v>37.405735126222233</v>
      </c>
      <c r="L706" s="44">
        <f t="shared" si="153"/>
        <v>-1027.6158989571109</v>
      </c>
      <c r="M706" s="44">
        <f t="shared" si="154"/>
        <v>-7364.5806091926279</v>
      </c>
      <c r="N706" s="44">
        <f t="shared" si="160"/>
        <v>0.50612844480110375</v>
      </c>
      <c r="O706" s="44">
        <f t="shared" si="161"/>
        <v>0.29016781876133257</v>
      </c>
      <c r="P706" s="44">
        <f t="shared" si="155"/>
        <v>-7364.5806091926279</v>
      </c>
      <c r="Q706" s="44">
        <f t="shared" ref="Q706:Q709" si="164">-P706/1000/3600+Q705</f>
        <v>7.3064211860114523E-3</v>
      </c>
      <c r="R706" s="44">
        <f t="shared" si="156"/>
        <v>8.9952023816013096E-2</v>
      </c>
      <c r="S706" s="44">
        <f t="shared" si="157"/>
        <v>0.2031174731329328</v>
      </c>
      <c r="U706">
        <f t="shared" si="149"/>
        <v>0</v>
      </c>
      <c r="V706">
        <f t="shared" si="150"/>
        <v>25.8</v>
      </c>
      <c r="W706">
        <f t="shared" si="151"/>
        <v>7.166666666666667</v>
      </c>
    </row>
    <row r="707" spans="2:23" x14ac:dyDescent="0.3">
      <c r="B707" s="27" t="s">
        <v>52</v>
      </c>
      <c r="C707" s="27">
        <v>699</v>
      </c>
      <c r="D707" s="27">
        <v>110</v>
      </c>
      <c r="E707" s="26">
        <v>23.1</v>
      </c>
      <c r="F707" s="43">
        <f t="shared" si="152"/>
        <v>6.416666666666667</v>
      </c>
      <c r="G707" s="44">
        <f t="shared" si="158"/>
        <v>-0.55555555555555558</v>
      </c>
      <c r="H707" s="44">
        <f t="shared" si="159"/>
        <v>-2</v>
      </c>
      <c r="I707" s="44">
        <f>G707*'Input Data'!$B$7</f>
        <v>-898.58333333333337</v>
      </c>
      <c r="J707" s="44">
        <f>IF(F707=0,0,'Input Data'!$B$11*'Input Data'!$B$7*9.81)</f>
        <v>103.13669925000001</v>
      </c>
      <c r="K707" s="44">
        <f>'Input Data'!$B$10*'Input Data'!$B$9*'Input Data'!$B$13*WLTC_class_3!F707^2</f>
        <v>29.986290368222232</v>
      </c>
      <c r="L707" s="44">
        <f t="shared" si="153"/>
        <v>-765.46034371511109</v>
      </c>
      <c r="M707" s="44">
        <f t="shared" si="154"/>
        <v>-4911.7038721719628</v>
      </c>
      <c r="N707" s="44">
        <f t="shared" si="160"/>
        <v>0.50612844480110375</v>
      </c>
      <c r="O707" s="44">
        <f t="shared" si="161"/>
        <v>0.291532180948047</v>
      </c>
      <c r="P707" s="44">
        <f t="shared" si="155"/>
        <v>-4911.7038721719628</v>
      </c>
      <c r="Q707" s="44">
        <f t="shared" si="164"/>
        <v>8.6707833727258862E-3</v>
      </c>
      <c r="R707" s="44">
        <f t="shared" si="156"/>
        <v>9.0374976093894568E-2</v>
      </c>
      <c r="S707" s="44">
        <f t="shared" si="157"/>
        <v>0.2040725266636329</v>
      </c>
      <c r="U707">
        <f t="shared" si="149"/>
        <v>0</v>
      </c>
      <c r="V707">
        <f t="shared" si="150"/>
        <v>23.1</v>
      </c>
      <c r="W707">
        <f t="shared" si="151"/>
        <v>6.416666666666667</v>
      </c>
    </row>
    <row r="708" spans="2:23" x14ac:dyDescent="0.3">
      <c r="B708" s="27" t="s">
        <v>52</v>
      </c>
      <c r="C708" s="27">
        <v>700</v>
      </c>
      <c r="D708" s="27">
        <v>111</v>
      </c>
      <c r="E708" s="26">
        <v>21.8</v>
      </c>
      <c r="F708" s="43">
        <f t="shared" si="152"/>
        <v>6.0555555555555554</v>
      </c>
      <c r="G708" s="44">
        <f t="shared" si="158"/>
        <v>-0.26388888888888917</v>
      </c>
      <c r="H708" s="44">
        <f t="shared" si="159"/>
        <v>-0.95000000000000107</v>
      </c>
      <c r="I708" s="44">
        <f>G708*'Input Data'!$B$7</f>
        <v>-426.8270833333338</v>
      </c>
      <c r="J708" s="44">
        <f>IF(F708=0,0,'Input Data'!$B$11*'Input Data'!$B$7*9.81)</f>
        <v>103.13669925000001</v>
      </c>
      <c r="K708" s="44">
        <f>'Input Data'!$B$10*'Input Data'!$B$9*'Input Data'!$B$13*WLTC_class_3!F708^2</f>
        <v>26.706179859061734</v>
      </c>
      <c r="L708" s="44">
        <f t="shared" si="153"/>
        <v>-296.98420422427205</v>
      </c>
      <c r="M708" s="44">
        <f t="shared" si="154"/>
        <v>-1798.4043478025362</v>
      </c>
      <c r="N708" s="44">
        <f t="shared" si="160"/>
        <v>0.50612844480110375</v>
      </c>
      <c r="O708" s="44">
        <f t="shared" si="161"/>
        <v>0.29203173771132551</v>
      </c>
      <c r="P708" s="44">
        <f t="shared" si="155"/>
        <v>-1798.4043478025362</v>
      </c>
      <c r="Q708" s="44">
        <f t="shared" si="164"/>
        <v>9.1703401360043683E-3</v>
      </c>
      <c r="R708" s="44">
        <f t="shared" si="156"/>
        <v>9.0529838690510914E-2</v>
      </c>
      <c r="S708" s="44">
        <f t="shared" si="157"/>
        <v>0.20442221639792785</v>
      </c>
      <c r="U708">
        <f t="shared" si="149"/>
        <v>0</v>
      </c>
      <c r="V708">
        <f t="shared" si="150"/>
        <v>21.8</v>
      </c>
      <c r="W708">
        <f t="shared" si="151"/>
        <v>6.0555555555555554</v>
      </c>
    </row>
    <row r="709" spans="2:23" x14ac:dyDescent="0.3">
      <c r="B709" s="27" t="s">
        <v>52</v>
      </c>
      <c r="C709" s="27">
        <v>701</v>
      </c>
      <c r="D709" s="27">
        <v>112</v>
      </c>
      <c r="E709" s="26">
        <v>21.2</v>
      </c>
      <c r="F709" s="43">
        <f t="shared" si="152"/>
        <v>5.8888888888888893</v>
      </c>
      <c r="G709" s="44">
        <f t="shared" si="158"/>
        <v>-0.1111111111111112</v>
      </c>
      <c r="H709" s="44">
        <f t="shared" si="159"/>
        <v>-0.40000000000000036</v>
      </c>
      <c r="I709" s="44">
        <f>G709*'Input Data'!$B$7</f>
        <v>-179.71666666666681</v>
      </c>
      <c r="J709" s="44">
        <f>IF(F709=0,0,'Input Data'!$B$11*'Input Data'!$B$7*9.81)</f>
        <v>103.13669925000001</v>
      </c>
      <c r="K709" s="44">
        <f>'Input Data'!$B$10*'Input Data'!$B$9*'Input Data'!$B$13*WLTC_class_3!F709^2</f>
        <v>25.256345164246923</v>
      </c>
      <c r="L709" s="44">
        <f t="shared" si="153"/>
        <v>-51.323622252419881</v>
      </c>
      <c r="M709" s="44">
        <f t="shared" si="154"/>
        <v>-302.23910881980601</v>
      </c>
      <c r="N709" s="44">
        <f t="shared" si="160"/>
        <v>0.50612844480110375</v>
      </c>
      <c r="O709" s="44">
        <f t="shared" si="161"/>
        <v>0.29211569301933099</v>
      </c>
      <c r="P709" s="44">
        <f t="shared" si="155"/>
        <v>-302.23910881980601</v>
      </c>
      <c r="Q709" s="44">
        <f t="shared" si="164"/>
        <v>9.2542954440098697E-3</v>
      </c>
      <c r="R709" s="44">
        <f t="shared" si="156"/>
        <v>9.0555864835992608E-2</v>
      </c>
      <c r="S709" s="44">
        <f t="shared" si="157"/>
        <v>0.20448098511353169</v>
      </c>
      <c r="U709">
        <f t="shared" si="149"/>
        <v>0</v>
      </c>
      <c r="V709">
        <f t="shared" si="150"/>
        <v>21.2</v>
      </c>
      <c r="W709">
        <f t="shared" si="151"/>
        <v>5.8888888888888884</v>
      </c>
    </row>
    <row r="710" spans="2:23" x14ac:dyDescent="0.3">
      <c r="B710" s="27" t="s">
        <v>52</v>
      </c>
      <c r="C710" s="27">
        <v>702</v>
      </c>
      <c r="D710" s="27">
        <v>113</v>
      </c>
      <c r="E710" s="26">
        <v>21</v>
      </c>
      <c r="F710" s="43">
        <f t="shared" si="152"/>
        <v>5.833333333333333</v>
      </c>
      <c r="G710" s="44">
        <f t="shared" si="158"/>
        <v>-2.7777777777777679E-2</v>
      </c>
      <c r="H710" s="44">
        <f t="shared" si="159"/>
        <v>-9.9999999999999645E-2</v>
      </c>
      <c r="I710" s="44">
        <f>G710*'Input Data'!$B$7</f>
        <v>-44.929166666666511</v>
      </c>
      <c r="J710" s="44">
        <f>IF(F710=0,0,'Input Data'!$B$11*'Input Data'!$B$7*9.81)</f>
        <v>103.13669925000001</v>
      </c>
      <c r="K710" s="44">
        <f>'Input Data'!$B$10*'Input Data'!$B$9*'Input Data'!$B$13*WLTC_class_3!F710^2</f>
        <v>24.782058155555557</v>
      </c>
      <c r="L710" s="44">
        <f t="shared" si="153"/>
        <v>82.989590738889049</v>
      </c>
      <c r="M710" s="44">
        <f t="shared" si="154"/>
        <v>484.10594597685275</v>
      </c>
      <c r="N710" s="44">
        <f t="shared" si="160"/>
        <v>0.50626291867498618</v>
      </c>
      <c r="O710" s="44">
        <f t="shared" si="161"/>
        <v>0.29211569301933099</v>
      </c>
      <c r="P710" s="44" t="str">
        <f t="shared" si="155"/>
        <v/>
      </c>
      <c r="Q710" s="44"/>
      <c r="R710" s="44">
        <f t="shared" si="156"/>
        <v>9.0555864835992608E-2</v>
      </c>
      <c r="S710" s="44">
        <f t="shared" si="157"/>
        <v>0.20448098511353169</v>
      </c>
      <c r="U710">
        <f t="shared" si="149"/>
        <v>0</v>
      </c>
      <c r="V710">
        <f t="shared" si="150"/>
        <v>21</v>
      </c>
      <c r="W710">
        <f t="shared" si="151"/>
        <v>5.833333333333333</v>
      </c>
    </row>
    <row r="711" spans="2:23" x14ac:dyDescent="0.3">
      <c r="B711" s="27" t="s">
        <v>52</v>
      </c>
      <c r="C711" s="27">
        <v>703</v>
      </c>
      <c r="D711" s="27">
        <v>114</v>
      </c>
      <c r="E711" s="26">
        <v>21</v>
      </c>
      <c r="F711" s="43">
        <f t="shared" si="152"/>
        <v>5.833333333333333</v>
      </c>
      <c r="G711" s="44">
        <f t="shared" si="158"/>
        <v>-1.3888888888889086E-2</v>
      </c>
      <c r="H711" s="44">
        <f t="shared" si="159"/>
        <v>-5.0000000000000711E-2</v>
      </c>
      <c r="I711" s="44">
        <f>G711*'Input Data'!$B$7</f>
        <v>-22.464583333333653</v>
      </c>
      <c r="J711" s="44">
        <f>IF(F711=0,0,'Input Data'!$B$11*'Input Data'!$B$7*9.81)</f>
        <v>103.13669925000001</v>
      </c>
      <c r="K711" s="44">
        <f>'Input Data'!$B$10*'Input Data'!$B$9*'Input Data'!$B$13*WLTC_class_3!F711^2</f>
        <v>24.782058155555557</v>
      </c>
      <c r="L711" s="44">
        <f t="shared" si="153"/>
        <v>105.45417407222192</v>
      </c>
      <c r="M711" s="44">
        <f t="shared" si="154"/>
        <v>615.14934875462779</v>
      </c>
      <c r="N711" s="44">
        <f t="shared" si="160"/>
        <v>0.50643379349408468</v>
      </c>
      <c r="O711" s="44">
        <f t="shared" si="161"/>
        <v>0.29211569301933099</v>
      </c>
      <c r="P711" s="44" t="str">
        <f t="shared" si="155"/>
        <v/>
      </c>
      <c r="Q711" s="44"/>
      <c r="R711" s="44">
        <f t="shared" si="156"/>
        <v>9.0555864835992608E-2</v>
      </c>
      <c r="S711" s="44">
        <f t="shared" si="157"/>
        <v>0.20448098511353169</v>
      </c>
      <c r="U711">
        <f t="shared" si="149"/>
        <v>0</v>
      </c>
      <c r="V711">
        <f t="shared" si="150"/>
        <v>21</v>
      </c>
      <c r="W711">
        <f t="shared" si="151"/>
        <v>5.833333333333333</v>
      </c>
    </row>
    <row r="712" spans="2:23" x14ac:dyDescent="0.3">
      <c r="B712" s="27" t="s">
        <v>52</v>
      </c>
      <c r="C712" s="27">
        <v>704</v>
      </c>
      <c r="D712" s="27">
        <v>115</v>
      </c>
      <c r="E712" s="26">
        <v>20.9</v>
      </c>
      <c r="F712" s="43">
        <f t="shared" si="152"/>
        <v>5.8055555555555554</v>
      </c>
      <c r="G712" s="44">
        <f t="shared" si="158"/>
        <v>-0.15277777777777798</v>
      </c>
      <c r="H712" s="44">
        <f t="shared" si="159"/>
        <v>-0.55000000000000071</v>
      </c>
      <c r="I712" s="44">
        <f>G712*'Input Data'!$B$7</f>
        <v>-247.11041666666702</v>
      </c>
      <c r="J712" s="44">
        <f>IF(F712=0,0,'Input Data'!$B$11*'Input Data'!$B$7*9.81)</f>
        <v>103.13669925000001</v>
      </c>
      <c r="K712" s="44">
        <f>'Input Data'!$B$10*'Input Data'!$B$9*'Input Data'!$B$13*WLTC_class_3!F712^2</f>
        <v>24.546600505506177</v>
      </c>
      <c r="L712" s="44">
        <f t="shared" si="153"/>
        <v>-119.42711691116082</v>
      </c>
      <c r="M712" s="44">
        <f t="shared" si="154"/>
        <v>-693.34076206757254</v>
      </c>
      <c r="N712" s="44">
        <f t="shared" si="160"/>
        <v>0.50643379349408468</v>
      </c>
      <c r="O712" s="44">
        <f t="shared" si="161"/>
        <v>0.29230828767546085</v>
      </c>
      <c r="P712" s="44">
        <f t="shared" si="155"/>
        <v>-693.34076206757254</v>
      </c>
      <c r="Q712" s="44">
        <f>-P712/1000/3600</f>
        <v>1.9259465612988125E-4</v>
      </c>
      <c r="R712" s="44">
        <f t="shared" si="156"/>
        <v>9.0615569179392869E-2</v>
      </c>
      <c r="S712" s="44">
        <f t="shared" si="157"/>
        <v>0.20461580137282259</v>
      </c>
      <c r="U712">
        <f t="shared" ref="U712:U775" si="165">IF(E712&lt;1,1,0)</f>
        <v>0</v>
      </c>
      <c r="V712">
        <f t="shared" ref="V712:V775" si="166">IF(U712=1,"",E712)</f>
        <v>20.9</v>
      </c>
      <c r="W712">
        <f t="shared" ref="W712:W775" si="167">E712/3.6</f>
        <v>5.8055555555555554</v>
      </c>
    </row>
    <row r="713" spans="2:23" x14ac:dyDescent="0.3">
      <c r="B713" s="27" t="s">
        <v>52</v>
      </c>
      <c r="C713" s="27">
        <v>705</v>
      </c>
      <c r="D713" s="27">
        <v>116</v>
      </c>
      <c r="E713" s="26">
        <v>19.899999999999999</v>
      </c>
      <c r="F713" s="43">
        <f t="shared" ref="F713:F776" si="168">E713*1000/3600</f>
        <v>5.5277777777777777</v>
      </c>
      <c r="G713" s="44">
        <f t="shared" si="158"/>
        <v>-0.41666666666666663</v>
      </c>
      <c r="H713" s="44">
        <f t="shared" si="159"/>
        <v>-1.5</v>
      </c>
      <c r="I713" s="44">
        <f>G713*'Input Data'!$B$7</f>
        <v>-673.9375</v>
      </c>
      <c r="J713" s="44">
        <f>IF(F713=0,0,'Input Data'!$B$11*'Input Data'!$B$7*9.81)</f>
        <v>103.13669925000001</v>
      </c>
      <c r="K713" s="44">
        <f>'Input Data'!$B$10*'Input Data'!$B$9*'Input Data'!$B$13*WLTC_class_3!F713^2</f>
        <v>22.253838662543213</v>
      </c>
      <c r="L713" s="44">
        <f t="shared" ref="L713:L776" si="169">I713+J713+K713</f>
        <v>-548.54696208745679</v>
      </c>
      <c r="M713" s="44">
        <f t="shared" ref="M713:M776" si="170">L713*F713</f>
        <v>-3032.2457070945529</v>
      </c>
      <c r="N713" s="44">
        <f t="shared" si="160"/>
        <v>0.50643379349408468</v>
      </c>
      <c r="O713" s="44">
        <f t="shared" si="161"/>
        <v>0.29315057814965378</v>
      </c>
      <c r="P713" s="44">
        <f t="shared" ref="P713:P776" si="171">IF(M713&lt;0,M713,"")</f>
        <v>-3032.2457070945529</v>
      </c>
      <c r="Q713" s="44">
        <f>-P713/1000/3600+Q712</f>
        <v>1.0348851303228126E-3</v>
      </c>
      <c r="R713" s="44">
        <f t="shared" ref="R713:R776" si="172">O713*0.31</f>
        <v>9.087667922639267E-2</v>
      </c>
      <c r="S713" s="44">
        <f t="shared" ref="S713:S776" si="173">O713*0.7</f>
        <v>0.20520540470475765</v>
      </c>
      <c r="U713">
        <f t="shared" si="165"/>
        <v>0</v>
      </c>
      <c r="V713">
        <f t="shared" si="166"/>
        <v>19.899999999999999</v>
      </c>
      <c r="W713">
        <f t="shared" si="167"/>
        <v>5.5277777777777777</v>
      </c>
    </row>
    <row r="714" spans="2:23" x14ac:dyDescent="0.3">
      <c r="B714" s="27" t="s">
        <v>52</v>
      </c>
      <c r="C714" s="27">
        <v>706</v>
      </c>
      <c r="D714" s="27">
        <v>117</v>
      </c>
      <c r="E714" s="26">
        <v>17.899999999999999</v>
      </c>
      <c r="F714" s="43">
        <f t="shared" si="168"/>
        <v>4.9722222222222223</v>
      </c>
      <c r="G714" s="44">
        <f t="shared" ref="G714:G777" si="174">($E715-$E713)/2/3.6</f>
        <v>-0.66666666666666652</v>
      </c>
      <c r="H714" s="44">
        <f t="shared" ref="H714:H777" si="175">($E715-$E713)/2</f>
        <v>-2.3999999999999995</v>
      </c>
      <c r="I714" s="44">
        <f>G714*'Input Data'!$B$7</f>
        <v>-1078.2999999999997</v>
      </c>
      <c r="J714" s="44">
        <f>IF(F714=0,0,'Input Data'!$B$11*'Input Data'!$B$7*9.81)</f>
        <v>103.13669925000001</v>
      </c>
      <c r="K714" s="44">
        <f>'Input Data'!$B$10*'Input Data'!$B$9*'Input Data'!$B$13*WLTC_class_3!F714^2</f>
        <v>18.005485835876549</v>
      </c>
      <c r="L714" s="44">
        <f t="shared" si="169"/>
        <v>-957.15781491412315</v>
      </c>
      <c r="M714" s="44">
        <f t="shared" si="170"/>
        <v>-4759.2013574896682</v>
      </c>
      <c r="N714" s="44">
        <f t="shared" ref="N714:N777" si="176">IF(M714&gt;0,M714/1000/3600+N713,N713)</f>
        <v>0.50643379349408468</v>
      </c>
      <c r="O714" s="44">
        <f t="shared" ref="O714:O777" si="177">IF(M714&lt;0,O713-M714/1000/3600,O713)</f>
        <v>0.29447257852673425</v>
      </c>
      <c r="P714" s="44">
        <f t="shared" si="171"/>
        <v>-4759.2013574896682</v>
      </c>
      <c r="Q714" s="44">
        <f t="shared" ref="Q714:Q716" si="178">-P714/1000/3600+Q713</f>
        <v>2.356885507403276E-3</v>
      </c>
      <c r="R714" s="44">
        <f t="shared" si="172"/>
        <v>9.1286499343287614E-2</v>
      </c>
      <c r="S714" s="44">
        <f t="shared" si="173"/>
        <v>0.20613080496871397</v>
      </c>
      <c r="U714">
        <f t="shared" si="165"/>
        <v>0</v>
      </c>
      <c r="V714">
        <f t="shared" si="166"/>
        <v>17.899999999999999</v>
      </c>
      <c r="W714">
        <f t="shared" si="167"/>
        <v>4.9722222222222214</v>
      </c>
    </row>
    <row r="715" spans="2:23" x14ac:dyDescent="0.3">
      <c r="B715" s="27" t="s">
        <v>52</v>
      </c>
      <c r="C715" s="27">
        <v>707</v>
      </c>
      <c r="D715" s="27">
        <v>118</v>
      </c>
      <c r="E715" s="26">
        <v>15.1</v>
      </c>
      <c r="F715" s="43">
        <f t="shared" si="168"/>
        <v>4.1944444444444446</v>
      </c>
      <c r="G715" s="44">
        <f t="shared" si="174"/>
        <v>-0.70833333333333304</v>
      </c>
      <c r="H715" s="44">
        <f t="shared" si="175"/>
        <v>-2.5499999999999989</v>
      </c>
      <c r="I715" s="44">
        <f>G715*'Input Data'!$B$7</f>
        <v>-1145.6937499999995</v>
      </c>
      <c r="J715" s="44">
        <f>IF(F715=0,0,'Input Data'!$B$11*'Input Data'!$B$7*9.81)</f>
        <v>103.13669925000001</v>
      </c>
      <c r="K715" s="44">
        <f>'Input Data'!$B$10*'Input Data'!$B$9*'Input Data'!$B$13*WLTC_class_3!F715^2</f>
        <v>12.813054603283955</v>
      </c>
      <c r="L715" s="44">
        <f t="shared" si="169"/>
        <v>-1029.7439961467155</v>
      </c>
      <c r="M715" s="44">
        <f t="shared" si="170"/>
        <v>-4319.2039838376122</v>
      </c>
      <c r="N715" s="44">
        <f t="shared" si="176"/>
        <v>0.50643379349408468</v>
      </c>
      <c r="O715" s="44">
        <f t="shared" si="177"/>
        <v>0.29567235741113357</v>
      </c>
      <c r="P715" s="44">
        <f t="shared" si="171"/>
        <v>-4319.2039838376122</v>
      </c>
      <c r="Q715" s="44">
        <f t="shared" si="178"/>
        <v>3.5566643918026127E-3</v>
      </c>
      <c r="R715" s="44">
        <f t="shared" si="172"/>
        <v>9.165843079745141E-2</v>
      </c>
      <c r="S715" s="44">
        <f t="shared" si="173"/>
        <v>0.20697065018779348</v>
      </c>
      <c r="U715">
        <f t="shared" si="165"/>
        <v>0</v>
      </c>
      <c r="V715">
        <f t="shared" si="166"/>
        <v>15.1</v>
      </c>
      <c r="W715">
        <f t="shared" si="167"/>
        <v>4.1944444444444446</v>
      </c>
    </row>
    <row r="716" spans="2:23" x14ac:dyDescent="0.3">
      <c r="B716" s="27" t="s">
        <v>52</v>
      </c>
      <c r="C716" s="27">
        <v>708</v>
      </c>
      <c r="D716" s="27">
        <v>119</v>
      </c>
      <c r="E716" s="26">
        <v>12.8</v>
      </c>
      <c r="F716" s="43">
        <f t="shared" si="168"/>
        <v>3.5555555555555554</v>
      </c>
      <c r="G716" s="44">
        <f t="shared" si="174"/>
        <v>-0.43055555555555547</v>
      </c>
      <c r="H716" s="44">
        <f t="shared" si="175"/>
        <v>-1.5499999999999998</v>
      </c>
      <c r="I716" s="44">
        <f>G716*'Input Data'!$B$7</f>
        <v>-696.40208333333317</v>
      </c>
      <c r="J716" s="44">
        <f>IF(F716=0,0,'Input Data'!$B$11*'Input Data'!$B$7*9.81)</f>
        <v>103.13669925000001</v>
      </c>
      <c r="K716" s="44">
        <f>'Input Data'!$B$10*'Input Data'!$B$9*'Input Data'!$B$13*WLTC_class_3!F716^2</f>
        <v>9.207012263506174</v>
      </c>
      <c r="L716" s="44">
        <f t="shared" si="169"/>
        <v>-584.05837181982702</v>
      </c>
      <c r="M716" s="44">
        <f t="shared" si="170"/>
        <v>-2076.6519886927181</v>
      </c>
      <c r="N716" s="44">
        <f t="shared" si="176"/>
        <v>0.50643379349408468</v>
      </c>
      <c r="O716" s="44">
        <f t="shared" si="177"/>
        <v>0.29624920518577041</v>
      </c>
      <c r="P716" s="44">
        <f t="shared" si="171"/>
        <v>-2076.6519886927181</v>
      </c>
      <c r="Q716" s="44">
        <f t="shared" si="178"/>
        <v>4.1335121664394792E-3</v>
      </c>
      <c r="R716" s="44">
        <f t="shared" si="172"/>
        <v>9.1837253607588834E-2</v>
      </c>
      <c r="S716" s="44">
        <f t="shared" si="173"/>
        <v>0.20737444363003929</v>
      </c>
      <c r="U716">
        <f t="shared" si="165"/>
        <v>0</v>
      </c>
      <c r="V716">
        <f t="shared" si="166"/>
        <v>12.8</v>
      </c>
      <c r="W716">
        <f t="shared" si="167"/>
        <v>3.5555555555555558</v>
      </c>
    </row>
    <row r="717" spans="2:23" x14ac:dyDescent="0.3">
      <c r="B717" s="27" t="s">
        <v>52</v>
      </c>
      <c r="C717" s="27">
        <v>709</v>
      </c>
      <c r="D717" s="27">
        <v>120</v>
      </c>
      <c r="E717" s="26">
        <v>12</v>
      </c>
      <c r="F717" s="43">
        <f t="shared" si="168"/>
        <v>3.3333333333333335</v>
      </c>
      <c r="G717" s="44">
        <f t="shared" si="174"/>
        <v>5.5555555555555358E-2</v>
      </c>
      <c r="H717" s="44">
        <f t="shared" si="175"/>
        <v>0.19999999999999929</v>
      </c>
      <c r="I717" s="44">
        <f>G717*'Input Data'!$B$7</f>
        <v>89.858333333333022</v>
      </c>
      <c r="J717" s="44">
        <f>IF(F717=0,0,'Input Data'!$B$11*'Input Data'!$B$7*9.81)</f>
        <v>103.13669925000001</v>
      </c>
      <c r="K717" s="44">
        <f>'Input Data'!$B$10*'Input Data'!$B$9*'Input Data'!$B$13*WLTC_class_3!F717^2</f>
        <v>8.0921006222222243</v>
      </c>
      <c r="L717" s="44">
        <f t="shared" si="169"/>
        <v>201.08713320555526</v>
      </c>
      <c r="M717" s="44">
        <f t="shared" si="170"/>
        <v>670.29044401851752</v>
      </c>
      <c r="N717" s="44">
        <f t="shared" si="176"/>
        <v>0.5066199852840898</v>
      </c>
      <c r="O717" s="44">
        <f t="shared" si="177"/>
        <v>0.29624920518577041</v>
      </c>
      <c r="P717" s="44" t="str">
        <f t="shared" si="171"/>
        <v/>
      </c>
      <c r="Q717" s="44"/>
      <c r="R717" s="44">
        <f t="shared" si="172"/>
        <v>9.1837253607588834E-2</v>
      </c>
      <c r="S717" s="44">
        <f t="shared" si="173"/>
        <v>0.20737444363003929</v>
      </c>
      <c r="U717">
        <f t="shared" si="165"/>
        <v>0</v>
      </c>
      <c r="V717">
        <f t="shared" si="166"/>
        <v>12</v>
      </c>
      <c r="W717">
        <f t="shared" si="167"/>
        <v>3.333333333333333</v>
      </c>
    </row>
    <row r="718" spans="2:23" x14ac:dyDescent="0.3">
      <c r="B718" s="27" t="s">
        <v>52</v>
      </c>
      <c r="C718" s="27">
        <v>710</v>
      </c>
      <c r="D718" s="27">
        <v>121</v>
      </c>
      <c r="E718" s="26">
        <v>13.2</v>
      </c>
      <c r="F718" s="43">
        <f t="shared" si="168"/>
        <v>3.6666666666666665</v>
      </c>
      <c r="G718" s="44">
        <f t="shared" si="174"/>
        <v>0.70833333333333348</v>
      </c>
      <c r="H718" s="44">
        <f t="shared" si="175"/>
        <v>2.5500000000000007</v>
      </c>
      <c r="I718" s="44">
        <f>G718*'Input Data'!$B$7</f>
        <v>1145.6937500000004</v>
      </c>
      <c r="J718" s="44">
        <f>IF(F718=0,0,'Input Data'!$B$11*'Input Data'!$B$7*9.81)</f>
        <v>103.13669925000001</v>
      </c>
      <c r="K718" s="44">
        <f>'Input Data'!$B$10*'Input Data'!$B$9*'Input Data'!$B$13*WLTC_class_3!F718^2</f>
        <v>9.7914417528888897</v>
      </c>
      <c r="L718" s="44">
        <f t="shared" si="169"/>
        <v>1258.6218910028892</v>
      </c>
      <c r="M718" s="44">
        <f t="shared" si="170"/>
        <v>4614.9469336772599</v>
      </c>
      <c r="N718" s="44">
        <f t="shared" si="176"/>
        <v>0.50790191498788906</v>
      </c>
      <c r="O718" s="44">
        <f t="shared" si="177"/>
        <v>0.29624920518577041</v>
      </c>
      <c r="P718" s="44" t="str">
        <f t="shared" si="171"/>
        <v/>
      </c>
      <c r="Q718" s="44"/>
      <c r="R718" s="44">
        <f t="shared" si="172"/>
        <v>9.1837253607588834E-2</v>
      </c>
      <c r="S718" s="44">
        <f t="shared" si="173"/>
        <v>0.20737444363003929</v>
      </c>
      <c r="U718">
        <f t="shared" si="165"/>
        <v>0</v>
      </c>
      <c r="V718">
        <f t="shared" si="166"/>
        <v>13.2</v>
      </c>
      <c r="W718">
        <f t="shared" si="167"/>
        <v>3.6666666666666665</v>
      </c>
    </row>
    <row r="719" spans="2:23" x14ac:dyDescent="0.3">
      <c r="B719" s="27" t="s">
        <v>52</v>
      </c>
      <c r="C719" s="27">
        <v>711</v>
      </c>
      <c r="D719" s="27">
        <v>122</v>
      </c>
      <c r="E719" s="26">
        <v>17.100000000000001</v>
      </c>
      <c r="F719" s="43">
        <f t="shared" si="168"/>
        <v>4.75</v>
      </c>
      <c r="G719" s="44">
        <f t="shared" si="174"/>
        <v>1.0972222222222225</v>
      </c>
      <c r="H719" s="44">
        <f t="shared" si="175"/>
        <v>3.9500000000000011</v>
      </c>
      <c r="I719" s="44">
        <f>G719*'Input Data'!$B$7</f>
        <v>1774.7020833333338</v>
      </c>
      <c r="J719" s="44">
        <f>IF(F719=0,0,'Input Data'!$B$11*'Input Data'!$B$7*9.81)</f>
        <v>103.13669925000001</v>
      </c>
      <c r="K719" s="44">
        <f>'Input Data'!$B$10*'Input Data'!$B$9*'Input Data'!$B$13*WLTC_class_3!F719^2</f>
        <v>16.432021826000003</v>
      </c>
      <c r="L719" s="44">
        <f t="shared" si="169"/>
        <v>1894.2708044093338</v>
      </c>
      <c r="M719" s="44">
        <f t="shared" si="170"/>
        <v>8997.7863209443349</v>
      </c>
      <c r="N719" s="44">
        <f t="shared" si="176"/>
        <v>0.51040130007704021</v>
      </c>
      <c r="O719" s="44">
        <f t="shared" si="177"/>
        <v>0.29624920518577041</v>
      </c>
      <c r="P719" s="44" t="str">
        <f t="shared" si="171"/>
        <v/>
      </c>
      <c r="Q719" s="44"/>
      <c r="R719" s="44">
        <f t="shared" si="172"/>
        <v>9.1837253607588834E-2</v>
      </c>
      <c r="S719" s="44">
        <f t="shared" si="173"/>
        <v>0.20737444363003929</v>
      </c>
      <c r="U719">
        <f t="shared" si="165"/>
        <v>0</v>
      </c>
      <c r="V719">
        <f t="shared" si="166"/>
        <v>17.100000000000001</v>
      </c>
      <c r="W719">
        <f t="shared" si="167"/>
        <v>4.75</v>
      </c>
    </row>
    <row r="720" spans="2:23" x14ac:dyDescent="0.3">
      <c r="B720" s="27" t="s">
        <v>52</v>
      </c>
      <c r="C720" s="27">
        <v>712</v>
      </c>
      <c r="D720" s="27">
        <v>123</v>
      </c>
      <c r="E720" s="26">
        <v>21.1</v>
      </c>
      <c r="F720" s="43">
        <f t="shared" si="168"/>
        <v>5.8611111111111107</v>
      </c>
      <c r="G720" s="44">
        <f t="shared" si="174"/>
        <v>0.65277777777777768</v>
      </c>
      <c r="H720" s="44">
        <f t="shared" si="175"/>
        <v>2.3499999999999996</v>
      </c>
      <c r="I720" s="44">
        <f>G720*'Input Data'!$B$7</f>
        <v>1055.8354166666666</v>
      </c>
      <c r="J720" s="44">
        <f>IF(F720=0,0,'Input Data'!$B$11*'Input Data'!$B$7*9.81)</f>
        <v>103.13669925000001</v>
      </c>
      <c r="K720" s="44">
        <f>'Input Data'!$B$10*'Input Data'!$B$9*'Input Data'!$B$13*WLTC_class_3!F720^2</f>
        <v>25.018639708469138</v>
      </c>
      <c r="L720" s="44">
        <f t="shared" si="169"/>
        <v>1183.9907556251358</v>
      </c>
      <c r="M720" s="44">
        <f t="shared" si="170"/>
        <v>6939.5013732473226</v>
      </c>
      <c r="N720" s="44">
        <f t="shared" si="176"/>
        <v>0.51232893934738666</v>
      </c>
      <c r="O720" s="44">
        <f t="shared" si="177"/>
        <v>0.29624920518577041</v>
      </c>
      <c r="P720" s="44" t="str">
        <f t="shared" si="171"/>
        <v/>
      </c>
      <c r="Q720" s="44"/>
      <c r="R720" s="44">
        <f t="shared" si="172"/>
        <v>9.1837253607588834E-2</v>
      </c>
      <c r="S720" s="44">
        <f t="shared" si="173"/>
        <v>0.20737444363003929</v>
      </c>
      <c r="U720">
        <f t="shared" si="165"/>
        <v>0</v>
      </c>
      <c r="V720">
        <f t="shared" si="166"/>
        <v>21.1</v>
      </c>
      <c r="W720">
        <f t="shared" si="167"/>
        <v>5.8611111111111116</v>
      </c>
    </row>
    <row r="721" spans="2:23" x14ac:dyDescent="0.3">
      <c r="B721" s="27" t="s">
        <v>52</v>
      </c>
      <c r="C721" s="27">
        <v>713</v>
      </c>
      <c r="D721" s="27">
        <v>124</v>
      </c>
      <c r="E721" s="26">
        <v>21.8</v>
      </c>
      <c r="F721" s="43">
        <f t="shared" si="168"/>
        <v>6.0555555555555554</v>
      </c>
      <c r="G721" s="44">
        <f t="shared" si="174"/>
        <v>1.3888888888888593E-2</v>
      </c>
      <c r="H721" s="44">
        <f t="shared" si="175"/>
        <v>4.9999999999998934E-2</v>
      </c>
      <c r="I721" s="44">
        <f>G721*'Input Data'!$B$7</f>
        <v>22.464583333332854</v>
      </c>
      <c r="J721" s="44">
        <f>IF(F721=0,0,'Input Data'!$B$11*'Input Data'!$B$7*9.81)</f>
        <v>103.13669925000001</v>
      </c>
      <c r="K721" s="44">
        <f>'Input Data'!$B$10*'Input Data'!$B$9*'Input Data'!$B$13*WLTC_class_3!F721^2</f>
        <v>26.706179859061734</v>
      </c>
      <c r="L721" s="44">
        <f t="shared" si="169"/>
        <v>152.30746244239458</v>
      </c>
      <c r="M721" s="44">
        <f t="shared" si="170"/>
        <v>922.30630034561159</v>
      </c>
      <c r="N721" s="44">
        <f t="shared" si="176"/>
        <v>0.51258513554192708</v>
      </c>
      <c r="O721" s="44">
        <f t="shared" si="177"/>
        <v>0.29624920518577041</v>
      </c>
      <c r="P721" s="44" t="str">
        <f t="shared" si="171"/>
        <v/>
      </c>
      <c r="Q721" s="44"/>
      <c r="R721" s="44">
        <f t="shared" si="172"/>
        <v>9.1837253607588834E-2</v>
      </c>
      <c r="S721" s="44">
        <f t="shared" si="173"/>
        <v>0.20737444363003929</v>
      </c>
      <c r="U721">
        <f t="shared" si="165"/>
        <v>0</v>
      </c>
      <c r="V721">
        <f t="shared" si="166"/>
        <v>21.8</v>
      </c>
      <c r="W721">
        <f t="shared" si="167"/>
        <v>6.0555555555555554</v>
      </c>
    </row>
    <row r="722" spans="2:23" x14ac:dyDescent="0.3">
      <c r="B722" s="27" t="s">
        <v>52</v>
      </c>
      <c r="C722" s="27">
        <v>714</v>
      </c>
      <c r="D722" s="27">
        <v>125</v>
      </c>
      <c r="E722" s="26">
        <v>21.2</v>
      </c>
      <c r="F722" s="43">
        <f t="shared" si="168"/>
        <v>5.8888888888888893</v>
      </c>
      <c r="G722" s="44">
        <f t="shared" si="174"/>
        <v>-0.45833333333333343</v>
      </c>
      <c r="H722" s="44">
        <f t="shared" si="175"/>
        <v>-1.6500000000000004</v>
      </c>
      <c r="I722" s="44">
        <f>G722*'Input Data'!$B$7</f>
        <v>-741.33125000000018</v>
      </c>
      <c r="J722" s="44">
        <f>IF(F722=0,0,'Input Data'!$B$11*'Input Data'!$B$7*9.81)</f>
        <v>103.13669925000001</v>
      </c>
      <c r="K722" s="44">
        <f>'Input Data'!$B$10*'Input Data'!$B$9*'Input Data'!$B$13*WLTC_class_3!F722^2</f>
        <v>25.256345164246923</v>
      </c>
      <c r="L722" s="44">
        <f t="shared" si="169"/>
        <v>-612.93820558575328</v>
      </c>
      <c r="M722" s="44">
        <f t="shared" si="170"/>
        <v>-3609.524988449436</v>
      </c>
      <c r="N722" s="44">
        <f t="shared" si="176"/>
        <v>0.51258513554192708</v>
      </c>
      <c r="O722" s="44">
        <f t="shared" si="177"/>
        <v>0.29725185101589524</v>
      </c>
      <c r="P722" s="44">
        <f t="shared" si="171"/>
        <v>-3609.524988449436</v>
      </c>
      <c r="Q722" s="44">
        <f>-P722/1000/3600</f>
        <v>1.0026458301248434E-3</v>
      </c>
      <c r="R722" s="44">
        <f t="shared" si="172"/>
        <v>9.2148073814927525E-2</v>
      </c>
      <c r="S722" s="44">
        <f t="shared" si="173"/>
        <v>0.20807629571112665</v>
      </c>
      <c r="U722">
        <f t="shared" si="165"/>
        <v>0</v>
      </c>
      <c r="V722">
        <f t="shared" si="166"/>
        <v>21.2</v>
      </c>
      <c r="W722">
        <f t="shared" si="167"/>
        <v>5.8888888888888884</v>
      </c>
    </row>
    <row r="723" spans="2:23" x14ac:dyDescent="0.3">
      <c r="B723" s="27" t="s">
        <v>52</v>
      </c>
      <c r="C723" s="27">
        <v>715</v>
      </c>
      <c r="D723" s="27">
        <v>126</v>
      </c>
      <c r="E723" s="26">
        <v>18.5</v>
      </c>
      <c r="F723" s="43">
        <f t="shared" si="168"/>
        <v>5.1388888888888893</v>
      </c>
      <c r="G723" s="44">
        <f t="shared" si="174"/>
        <v>-1.0138888888888886</v>
      </c>
      <c r="H723" s="44">
        <f t="shared" si="175"/>
        <v>-3.6499999999999995</v>
      </c>
      <c r="I723" s="44">
        <f>G723*'Input Data'!$B$7</f>
        <v>-1639.914583333333</v>
      </c>
      <c r="J723" s="44">
        <f>IF(F723=0,0,'Input Data'!$B$11*'Input Data'!$B$7*9.81)</f>
        <v>103.13669925000001</v>
      </c>
      <c r="K723" s="44">
        <f>'Input Data'!$B$10*'Input Data'!$B$9*'Input Data'!$B$13*WLTC_class_3!F723^2</f>
        <v>19.232787763580255</v>
      </c>
      <c r="L723" s="44">
        <f t="shared" si="169"/>
        <v>-1517.5450963197527</v>
      </c>
      <c r="M723" s="44">
        <f t="shared" si="170"/>
        <v>-7798.4956338653965</v>
      </c>
      <c r="N723" s="44">
        <f t="shared" si="176"/>
        <v>0.51258513554192708</v>
      </c>
      <c r="O723" s="44">
        <f t="shared" si="177"/>
        <v>0.2994180998030801</v>
      </c>
      <c r="P723" s="44">
        <f t="shared" si="171"/>
        <v>-7798.4956338653965</v>
      </c>
      <c r="Q723" s="44">
        <f>-P723/1000/3600+Q722</f>
        <v>3.1688946173096758E-3</v>
      </c>
      <c r="R723" s="44">
        <f t="shared" si="172"/>
        <v>9.2819610938954827E-2</v>
      </c>
      <c r="S723" s="44">
        <f t="shared" si="173"/>
        <v>0.20959266986215605</v>
      </c>
      <c r="U723">
        <f t="shared" si="165"/>
        <v>0</v>
      </c>
      <c r="V723">
        <f t="shared" si="166"/>
        <v>18.5</v>
      </c>
      <c r="W723">
        <f t="shared" si="167"/>
        <v>5.1388888888888884</v>
      </c>
    </row>
    <row r="724" spans="2:23" x14ac:dyDescent="0.3">
      <c r="B724" s="27" t="s">
        <v>52</v>
      </c>
      <c r="C724" s="27">
        <v>716</v>
      </c>
      <c r="D724" s="27">
        <v>127</v>
      </c>
      <c r="E724" s="26">
        <v>13.9</v>
      </c>
      <c r="F724" s="43">
        <f t="shared" si="168"/>
        <v>3.8611111111111112</v>
      </c>
      <c r="G724" s="44">
        <f t="shared" si="174"/>
        <v>-0.90277777777777779</v>
      </c>
      <c r="H724" s="44">
        <f t="shared" si="175"/>
        <v>-3.25</v>
      </c>
      <c r="I724" s="44">
        <f>G724*'Input Data'!$B$7</f>
        <v>-1460.1979166666667</v>
      </c>
      <c r="J724" s="44">
        <f>IF(F724=0,0,'Input Data'!$B$11*'Input Data'!$B$7*9.81)</f>
        <v>103.13669925000001</v>
      </c>
      <c r="K724" s="44">
        <f>'Input Data'!$B$10*'Input Data'!$B$9*'Input Data'!$B$13*WLTC_class_3!F724^2</f>
        <v>10.857463619580249</v>
      </c>
      <c r="L724" s="44">
        <f t="shared" si="169"/>
        <v>-1346.2037537970864</v>
      </c>
      <c r="M724" s="44">
        <f t="shared" si="170"/>
        <v>-5197.8422716054174</v>
      </c>
      <c r="N724" s="44">
        <f t="shared" si="176"/>
        <v>0.51258513554192708</v>
      </c>
      <c r="O724" s="44">
        <f t="shared" si="177"/>
        <v>0.30086194487852602</v>
      </c>
      <c r="P724" s="44">
        <f t="shared" si="171"/>
        <v>-5197.8422716054174</v>
      </c>
      <c r="Q724" s="44">
        <f t="shared" ref="Q724:Q725" si="179">-P724/1000/3600+Q723</f>
        <v>4.6127396927556248E-3</v>
      </c>
      <c r="R724" s="44">
        <f t="shared" si="172"/>
        <v>9.326720291234307E-2</v>
      </c>
      <c r="S724" s="44">
        <f t="shared" si="173"/>
        <v>0.21060336141496822</v>
      </c>
      <c r="U724">
        <f t="shared" si="165"/>
        <v>0</v>
      </c>
      <c r="V724">
        <f t="shared" si="166"/>
        <v>13.9</v>
      </c>
      <c r="W724">
        <f t="shared" si="167"/>
        <v>3.8611111111111112</v>
      </c>
    </row>
    <row r="725" spans="2:23" x14ac:dyDescent="0.3">
      <c r="B725" s="27" t="s">
        <v>52</v>
      </c>
      <c r="C725" s="27">
        <v>717</v>
      </c>
      <c r="D725" s="27">
        <v>128</v>
      </c>
      <c r="E725" s="26">
        <v>12</v>
      </c>
      <c r="F725" s="43">
        <f t="shared" si="168"/>
        <v>3.3333333333333335</v>
      </c>
      <c r="G725" s="44">
        <f t="shared" si="174"/>
        <v>-0.26388888888888895</v>
      </c>
      <c r="H725" s="44">
        <f t="shared" si="175"/>
        <v>-0.95000000000000018</v>
      </c>
      <c r="I725" s="44">
        <f>G725*'Input Data'!$B$7</f>
        <v>-426.82708333333346</v>
      </c>
      <c r="J725" s="44">
        <f>IF(F725=0,0,'Input Data'!$B$11*'Input Data'!$B$7*9.81)</f>
        <v>103.13669925000001</v>
      </c>
      <c r="K725" s="44">
        <f>'Input Data'!$B$10*'Input Data'!$B$9*'Input Data'!$B$13*WLTC_class_3!F725^2</f>
        <v>8.0921006222222243</v>
      </c>
      <c r="L725" s="44">
        <f t="shared" si="169"/>
        <v>-315.59828346111124</v>
      </c>
      <c r="M725" s="44">
        <f t="shared" si="170"/>
        <v>-1051.9942782037042</v>
      </c>
      <c r="N725" s="44">
        <f t="shared" si="176"/>
        <v>0.51258513554192708</v>
      </c>
      <c r="O725" s="44">
        <f t="shared" si="177"/>
        <v>0.30115416551136037</v>
      </c>
      <c r="P725" s="44">
        <f t="shared" si="171"/>
        <v>-1051.9942782037042</v>
      </c>
      <c r="Q725" s="44">
        <f t="shared" si="179"/>
        <v>4.9049603255899871E-3</v>
      </c>
      <c r="R725" s="44">
        <f t="shared" si="172"/>
        <v>9.3357791308521718E-2</v>
      </c>
      <c r="S725" s="44">
        <f t="shared" si="173"/>
        <v>0.21080791585795225</v>
      </c>
      <c r="U725">
        <f t="shared" si="165"/>
        <v>0</v>
      </c>
      <c r="V725">
        <f t="shared" si="166"/>
        <v>12</v>
      </c>
      <c r="W725">
        <f t="shared" si="167"/>
        <v>3.333333333333333</v>
      </c>
    </row>
    <row r="726" spans="2:23" x14ac:dyDescent="0.3">
      <c r="B726" s="27" t="s">
        <v>52</v>
      </c>
      <c r="C726" s="27">
        <v>718</v>
      </c>
      <c r="D726" s="27">
        <v>129</v>
      </c>
      <c r="E726" s="26">
        <v>12</v>
      </c>
      <c r="F726" s="43">
        <f t="shared" si="168"/>
        <v>3.3333333333333335</v>
      </c>
      <c r="G726" s="44">
        <f t="shared" si="174"/>
        <v>0.1388888888888889</v>
      </c>
      <c r="H726" s="44">
        <f t="shared" si="175"/>
        <v>0.5</v>
      </c>
      <c r="I726" s="44">
        <f>G726*'Input Data'!$B$7</f>
        <v>224.64583333333334</v>
      </c>
      <c r="J726" s="44">
        <f>IF(F726=0,0,'Input Data'!$B$11*'Input Data'!$B$7*9.81)</f>
        <v>103.13669925000001</v>
      </c>
      <c r="K726" s="44">
        <f>'Input Data'!$B$10*'Input Data'!$B$9*'Input Data'!$B$13*WLTC_class_3!F726^2</f>
        <v>8.0921006222222243</v>
      </c>
      <c r="L726" s="44">
        <f t="shared" si="169"/>
        <v>335.8746332055556</v>
      </c>
      <c r="M726" s="44">
        <f t="shared" si="170"/>
        <v>1119.5821106851854</v>
      </c>
      <c r="N726" s="44">
        <f t="shared" si="176"/>
        <v>0.51289613057267291</v>
      </c>
      <c r="O726" s="44">
        <f t="shared" si="177"/>
        <v>0.30115416551136037</v>
      </c>
      <c r="P726" s="44" t="str">
        <f t="shared" si="171"/>
        <v/>
      </c>
      <c r="Q726" s="44"/>
      <c r="R726" s="44">
        <f t="shared" si="172"/>
        <v>9.3357791308521718E-2</v>
      </c>
      <c r="S726" s="44">
        <f t="shared" si="173"/>
        <v>0.21080791585795225</v>
      </c>
      <c r="U726">
        <f t="shared" si="165"/>
        <v>0</v>
      </c>
      <c r="V726">
        <f t="shared" si="166"/>
        <v>12</v>
      </c>
      <c r="W726">
        <f t="shared" si="167"/>
        <v>3.333333333333333</v>
      </c>
    </row>
    <row r="727" spans="2:23" x14ac:dyDescent="0.3">
      <c r="B727" s="27" t="s">
        <v>52</v>
      </c>
      <c r="C727" s="27">
        <v>719</v>
      </c>
      <c r="D727" s="27">
        <v>130</v>
      </c>
      <c r="E727" s="26">
        <v>13</v>
      </c>
      <c r="F727" s="43">
        <f t="shared" si="168"/>
        <v>3.6111111111111112</v>
      </c>
      <c r="G727" s="44">
        <f t="shared" si="174"/>
        <v>0.55555555555555558</v>
      </c>
      <c r="H727" s="44">
        <f t="shared" si="175"/>
        <v>2</v>
      </c>
      <c r="I727" s="44">
        <f>G727*'Input Data'!$B$7</f>
        <v>898.58333333333337</v>
      </c>
      <c r="J727" s="44">
        <f>IF(F727=0,0,'Input Data'!$B$11*'Input Data'!$B$7*9.81)</f>
        <v>103.13669925000001</v>
      </c>
      <c r="K727" s="44">
        <f>'Input Data'!$B$10*'Input Data'!$B$9*'Input Data'!$B$13*WLTC_class_3!F727^2</f>
        <v>9.496979202469138</v>
      </c>
      <c r="L727" s="44">
        <f t="shared" si="169"/>
        <v>1011.2170117858025</v>
      </c>
      <c r="M727" s="44">
        <f t="shared" si="170"/>
        <v>3651.6169870042868</v>
      </c>
      <c r="N727" s="44">
        <f t="shared" si="176"/>
        <v>0.51391046862461853</v>
      </c>
      <c r="O727" s="44">
        <f t="shared" si="177"/>
        <v>0.30115416551136037</v>
      </c>
      <c r="P727" s="44" t="str">
        <f t="shared" si="171"/>
        <v/>
      </c>
      <c r="Q727" s="44"/>
      <c r="R727" s="44">
        <f t="shared" si="172"/>
        <v>9.3357791308521718E-2</v>
      </c>
      <c r="S727" s="44">
        <f t="shared" si="173"/>
        <v>0.21080791585795225</v>
      </c>
      <c r="U727">
        <f t="shared" si="165"/>
        <v>0</v>
      </c>
      <c r="V727">
        <f t="shared" si="166"/>
        <v>13</v>
      </c>
      <c r="W727">
        <f t="shared" si="167"/>
        <v>3.6111111111111112</v>
      </c>
    </row>
    <row r="728" spans="2:23" x14ac:dyDescent="0.3">
      <c r="B728" s="27" t="s">
        <v>52</v>
      </c>
      <c r="C728" s="27">
        <v>720</v>
      </c>
      <c r="D728" s="27">
        <v>131</v>
      </c>
      <c r="E728" s="26">
        <v>16</v>
      </c>
      <c r="F728" s="43">
        <f t="shared" si="168"/>
        <v>4.4444444444444446</v>
      </c>
      <c r="G728" s="44">
        <f t="shared" si="174"/>
        <v>0.76388888888888884</v>
      </c>
      <c r="H728" s="44">
        <f t="shared" si="175"/>
        <v>2.75</v>
      </c>
      <c r="I728" s="44">
        <f>G728*'Input Data'!$B$7</f>
        <v>1235.5520833333333</v>
      </c>
      <c r="J728" s="44">
        <f>IF(F728=0,0,'Input Data'!$B$11*'Input Data'!$B$7*9.81)</f>
        <v>103.13669925000001</v>
      </c>
      <c r="K728" s="44">
        <f>'Input Data'!$B$10*'Input Data'!$B$9*'Input Data'!$B$13*WLTC_class_3!F728^2</f>
        <v>14.3859566617284</v>
      </c>
      <c r="L728" s="44">
        <f t="shared" si="169"/>
        <v>1353.0747392450617</v>
      </c>
      <c r="M728" s="44">
        <f t="shared" si="170"/>
        <v>6013.6655077558298</v>
      </c>
      <c r="N728" s="44">
        <f t="shared" si="176"/>
        <v>0.51558093126566185</v>
      </c>
      <c r="O728" s="44">
        <f t="shared" si="177"/>
        <v>0.30115416551136037</v>
      </c>
      <c r="P728" s="44" t="str">
        <f t="shared" si="171"/>
        <v/>
      </c>
      <c r="Q728" s="44"/>
      <c r="R728" s="44">
        <f t="shared" si="172"/>
        <v>9.3357791308521718E-2</v>
      </c>
      <c r="S728" s="44">
        <f t="shared" si="173"/>
        <v>0.21080791585795225</v>
      </c>
      <c r="U728">
        <f t="shared" si="165"/>
        <v>0</v>
      </c>
      <c r="V728">
        <f t="shared" si="166"/>
        <v>16</v>
      </c>
      <c r="W728">
        <f t="shared" si="167"/>
        <v>4.4444444444444446</v>
      </c>
    </row>
    <row r="729" spans="2:23" x14ac:dyDescent="0.3">
      <c r="B729" s="27" t="s">
        <v>52</v>
      </c>
      <c r="C729" s="27">
        <v>721</v>
      </c>
      <c r="D729" s="27">
        <v>132</v>
      </c>
      <c r="E729" s="26">
        <v>18.5</v>
      </c>
      <c r="F729" s="43">
        <f t="shared" si="168"/>
        <v>5.1388888888888893</v>
      </c>
      <c r="G729" s="44">
        <f t="shared" si="174"/>
        <v>0.63888888888888906</v>
      </c>
      <c r="H729" s="44">
        <f t="shared" si="175"/>
        <v>2.3000000000000007</v>
      </c>
      <c r="I729" s="44">
        <f>G729*'Input Data'!$B$7</f>
        <v>1033.3708333333336</v>
      </c>
      <c r="J729" s="44">
        <f>IF(F729=0,0,'Input Data'!$B$11*'Input Data'!$B$7*9.81)</f>
        <v>103.13669925000001</v>
      </c>
      <c r="K729" s="44">
        <f>'Input Data'!$B$10*'Input Data'!$B$9*'Input Data'!$B$13*WLTC_class_3!F729^2</f>
        <v>19.232787763580255</v>
      </c>
      <c r="L729" s="44">
        <f t="shared" si="169"/>
        <v>1155.7403203469139</v>
      </c>
      <c r="M729" s="44">
        <f t="shared" si="170"/>
        <v>5939.2210906716409</v>
      </c>
      <c r="N729" s="44">
        <f t="shared" si="176"/>
        <v>0.51723071490195949</v>
      </c>
      <c r="O729" s="44">
        <f t="shared" si="177"/>
        <v>0.30115416551136037</v>
      </c>
      <c r="P729" s="44" t="str">
        <f t="shared" si="171"/>
        <v/>
      </c>
      <c r="Q729" s="44"/>
      <c r="R729" s="44">
        <f t="shared" si="172"/>
        <v>9.3357791308521718E-2</v>
      </c>
      <c r="S729" s="44">
        <f t="shared" si="173"/>
        <v>0.21080791585795225</v>
      </c>
      <c r="U729">
        <f t="shared" si="165"/>
        <v>0</v>
      </c>
      <c r="V729">
        <f t="shared" si="166"/>
        <v>18.5</v>
      </c>
      <c r="W729">
        <f t="shared" si="167"/>
        <v>5.1388888888888884</v>
      </c>
    </row>
    <row r="730" spans="2:23" x14ac:dyDescent="0.3">
      <c r="B730" s="27" t="s">
        <v>52</v>
      </c>
      <c r="C730" s="27">
        <v>722</v>
      </c>
      <c r="D730" s="27">
        <v>133</v>
      </c>
      <c r="E730" s="26">
        <v>20.6</v>
      </c>
      <c r="F730" s="43">
        <f t="shared" si="168"/>
        <v>5.7222222222222223</v>
      </c>
      <c r="G730" s="44">
        <f t="shared" si="174"/>
        <v>0.55555555555555558</v>
      </c>
      <c r="H730" s="44">
        <f t="shared" si="175"/>
        <v>2</v>
      </c>
      <c r="I730" s="44">
        <f>G730*'Input Data'!$B$7</f>
        <v>898.58333333333337</v>
      </c>
      <c r="J730" s="44">
        <f>IF(F730=0,0,'Input Data'!$B$11*'Input Data'!$B$7*9.81)</f>
        <v>103.13669925000001</v>
      </c>
      <c r="K730" s="44">
        <f>'Input Data'!$B$10*'Input Data'!$B$9*'Input Data'!$B$13*WLTC_class_3!F730^2</f>
        <v>23.846970972543218</v>
      </c>
      <c r="L730" s="44">
        <f t="shared" si="169"/>
        <v>1025.5670035558767</v>
      </c>
      <c r="M730" s="44">
        <f t="shared" si="170"/>
        <v>5868.5222981252946</v>
      </c>
      <c r="N730" s="44">
        <f t="shared" si="176"/>
        <v>0.51886085998477205</v>
      </c>
      <c r="O730" s="44">
        <f t="shared" si="177"/>
        <v>0.30115416551136037</v>
      </c>
      <c r="P730" s="44" t="str">
        <f t="shared" si="171"/>
        <v/>
      </c>
      <c r="Q730" s="44"/>
      <c r="R730" s="44">
        <f t="shared" si="172"/>
        <v>9.3357791308521718E-2</v>
      </c>
      <c r="S730" s="44">
        <f t="shared" si="173"/>
        <v>0.21080791585795225</v>
      </c>
      <c r="U730">
        <f t="shared" si="165"/>
        <v>0</v>
      </c>
      <c r="V730">
        <f t="shared" si="166"/>
        <v>20.6</v>
      </c>
      <c r="W730">
        <f t="shared" si="167"/>
        <v>5.7222222222222223</v>
      </c>
    </row>
    <row r="731" spans="2:23" x14ac:dyDescent="0.3">
      <c r="B731" s="27" t="s">
        <v>52</v>
      </c>
      <c r="C731" s="27">
        <v>723</v>
      </c>
      <c r="D731" s="27">
        <v>134</v>
      </c>
      <c r="E731" s="26">
        <v>22.5</v>
      </c>
      <c r="F731" s="43">
        <f t="shared" si="168"/>
        <v>6.25</v>
      </c>
      <c r="G731" s="44">
        <f t="shared" si="174"/>
        <v>0.47222222222222199</v>
      </c>
      <c r="H731" s="44">
        <f t="shared" si="175"/>
        <v>1.6999999999999993</v>
      </c>
      <c r="I731" s="44">
        <f>G731*'Input Data'!$B$7</f>
        <v>763.79583333333301</v>
      </c>
      <c r="J731" s="44">
        <f>IF(F731=0,0,'Input Data'!$B$11*'Input Data'!$B$7*9.81)</f>
        <v>103.13669925000001</v>
      </c>
      <c r="K731" s="44">
        <f>'Input Data'!$B$10*'Input Data'!$B$9*'Input Data'!$B$13*WLTC_class_3!F731^2</f>
        <v>28.448791250000006</v>
      </c>
      <c r="L731" s="44">
        <f t="shared" si="169"/>
        <v>895.381323833333</v>
      </c>
      <c r="M731" s="44">
        <f t="shared" si="170"/>
        <v>5596.1332739583313</v>
      </c>
      <c r="N731" s="44">
        <f t="shared" si="176"/>
        <v>0.52041534144976043</v>
      </c>
      <c r="O731" s="44">
        <f t="shared" si="177"/>
        <v>0.30115416551136037</v>
      </c>
      <c r="P731" s="44" t="str">
        <f t="shared" si="171"/>
        <v/>
      </c>
      <c r="Q731" s="44"/>
      <c r="R731" s="44">
        <f t="shared" si="172"/>
        <v>9.3357791308521718E-2</v>
      </c>
      <c r="S731" s="44">
        <f t="shared" si="173"/>
        <v>0.21080791585795225</v>
      </c>
      <c r="U731">
        <f t="shared" si="165"/>
        <v>0</v>
      </c>
      <c r="V731">
        <f t="shared" si="166"/>
        <v>22.5</v>
      </c>
      <c r="W731">
        <f t="shared" si="167"/>
        <v>6.25</v>
      </c>
    </row>
    <row r="732" spans="2:23" x14ac:dyDescent="0.3">
      <c r="B732" s="27" t="s">
        <v>52</v>
      </c>
      <c r="C732" s="27">
        <v>724</v>
      </c>
      <c r="D732" s="27">
        <v>135</v>
      </c>
      <c r="E732" s="26">
        <v>24</v>
      </c>
      <c r="F732" s="43">
        <f t="shared" si="168"/>
        <v>6.666666666666667</v>
      </c>
      <c r="G732" s="44">
        <f t="shared" si="174"/>
        <v>0.56944444444444464</v>
      </c>
      <c r="H732" s="44">
        <f t="shared" si="175"/>
        <v>2.0500000000000007</v>
      </c>
      <c r="I732" s="44">
        <f>G732*'Input Data'!$B$7</f>
        <v>921.04791666666699</v>
      </c>
      <c r="J732" s="44">
        <f>IF(F732=0,0,'Input Data'!$B$11*'Input Data'!$B$7*9.81)</f>
        <v>103.13669925000001</v>
      </c>
      <c r="K732" s="44">
        <f>'Input Data'!$B$10*'Input Data'!$B$9*'Input Data'!$B$13*WLTC_class_3!F732^2</f>
        <v>32.368402488888897</v>
      </c>
      <c r="L732" s="44">
        <f t="shared" si="169"/>
        <v>1056.553018405556</v>
      </c>
      <c r="M732" s="44">
        <f t="shared" si="170"/>
        <v>7043.6867893703738</v>
      </c>
      <c r="N732" s="44">
        <f t="shared" si="176"/>
        <v>0.52237192111347441</v>
      </c>
      <c r="O732" s="44">
        <f t="shared" si="177"/>
        <v>0.30115416551136037</v>
      </c>
      <c r="P732" s="44" t="str">
        <f t="shared" si="171"/>
        <v/>
      </c>
      <c r="Q732" s="44"/>
      <c r="R732" s="44">
        <f t="shared" si="172"/>
        <v>9.3357791308521718E-2</v>
      </c>
      <c r="S732" s="44">
        <f t="shared" si="173"/>
        <v>0.21080791585795225</v>
      </c>
      <c r="U732">
        <f t="shared" si="165"/>
        <v>0</v>
      </c>
      <c r="V732">
        <f t="shared" si="166"/>
        <v>24</v>
      </c>
      <c r="W732">
        <f t="shared" si="167"/>
        <v>6.6666666666666661</v>
      </c>
    </row>
    <row r="733" spans="2:23" x14ac:dyDescent="0.3">
      <c r="B733" s="27" t="s">
        <v>52</v>
      </c>
      <c r="C733" s="27">
        <v>725</v>
      </c>
      <c r="D733" s="27">
        <v>136</v>
      </c>
      <c r="E733" s="26">
        <v>26.6</v>
      </c>
      <c r="F733" s="43">
        <f t="shared" si="168"/>
        <v>7.3888888888888893</v>
      </c>
      <c r="G733" s="44">
        <f t="shared" si="174"/>
        <v>0.8194444444444442</v>
      </c>
      <c r="H733" s="44">
        <f t="shared" si="175"/>
        <v>2.9499999999999993</v>
      </c>
      <c r="I733" s="44">
        <f>G733*'Input Data'!$B$7</f>
        <v>1325.4104166666664</v>
      </c>
      <c r="J733" s="44">
        <f>IF(F733=0,0,'Input Data'!$B$11*'Input Data'!$B$7*9.81)</f>
        <v>103.13669925000001</v>
      </c>
      <c r="K733" s="44">
        <f>'Input Data'!$B$10*'Input Data'!$B$9*'Input Data'!$B$13*WLTC_class_3!F733^2</f>
        <v>39.761435529580261</v>
      </c>
      <c r="L733" s="44">
        <f t="shared" si="169"/>
        <v>1468.3085514462466</v>
      </c>
      <c r="M733" s="44">
        <f t="shared" si="170"/>
        <v>10849.168741241712</v>
      </c>
      <c r="N733" s="44">
        <f t="shared" si="176"/>
        <v>0.52538557909715267</v>
      </c>
      <c r="O733" s="44">
        <f t="shared" si="177"/>
        <v>0.30115416551136037</v>
      </c>
      <c r="P733" s="44" t="str">
        <f t="shared" si="171"/>
        <v/>
      </c>
      <c r="Q733" s="44"/>
      <c r="R733" s="44">
        <f t="shared" si="172"/>
        <v>9.3357791308521718E-2</v>
      </c>
      <c r="S733" s="44">
        <f t="shared" si="173"/>
        <v>0.21080791585795225</v>
      </c>
      <c r="U733">
        <f t="shared" si="165"/>
        <v>0</v>
      </c>
      <c r="V733">
        <f t="shared" si="166"/>
        <v>26.6</v>
      </c>
      <c r="W733">
        <f t="shared" si="167"/>
        <v>7.3888888888888893</v>
      </c>
    </row>
    <row r="734" spans="2:23" x14ac:dyDescent="0.3">
      <c r="B734" s="27" t="s">
        <v>52</v>
      </c>
      <c r="C734" s="27">
        <v>726</v>
      </c>
      <c r="D734" s="27">
        <v>137</v>
      </c>
      <c r="E734" s="26">
        <v>29.9</v>
      </c>
      <c r="F734" s="43">
        <f t="shared" si="168"/>
        <v>8.3055555555555554</v>
      </c>
      <c r="G734" s="44">
        <f t="shared" si="174"/>
        <v>1.1388888888888882</v>
      </c>
      <c r="H734" s="44">
        <f t="shared" si="175"/>
        <v>4.0999999999999979</v>
      </c>
      <c r="I734" s="44">
        <f>G734*'Input Data'!$B$7</f>
        <v>1842.0958333333322</v>
      </c>
      <c r="J734" s="44">
        <f>IF(F734=0,0,'Input Data'!$B$11*'Input Data'!$B$7*9.81)</f>
        <v>103.13669925000001</v>
      </c>
      <c r="K734" s="44">
        <f>'Input Data'!$B$10*'Input Data'!$B$9*'Input Data'!$B$13*WLTC_class_3!F734^2</f>
        <v>50.239019981061737</v>
      </c>
      <c r="L734" s="44">
        <f t="shared" si="169"/>
        <v>1995.471552564394</v>
      </c>
      <c r="M734" s="44">
        <f t="shared" si="170"/>
        <v>16573.49983935427</v>
      </c>
      <c r="N734" s="44">
        <f t="shared" si="176"/>
        <v>0.52998932905252882</v>
      </c>
      <c r="O734" s="44">
        <f t="shared" si="177"/>
        <v>0.30115416551136037</v>
      </c>
      <c r="P734" s="44" t="str">
        <f t="shared" si="171"/>
        <v/>
      </c>
      <c r="Q734" s="44"/>
      <c r="R734" s="44">
        <f t="shared" si="172"/>
        <v>9.3357791308521718E-2</v>
      </c>
      <c r="S734" s="44">
        <f t="shared" si="173"/>
        <v>0.21080791585795225</v>
      </c>
      <c r="U734">
        <f t="shared" si="165"/>
        <v>0</v>
      </c>
      <c r="V734">
        <f t="shared" si="166"/>
        <v>29.9</v>
      </c>
      <c r="W734">
        <f t="shared" si="167"/>
        <v>8.3055555555555554</v>
      </c>
    </row>
    <row r="735" spans="2:23" x14ac:dyDescent="0.3">
      <c r="B735" s="27" t="s">
        <v>52</v>
      </c>
      <c r="C735" s="27">
        <v>727</v>
      </c>
      <c r="D735" s="27">
        <v>138</v>
      </c>
      <c r="E735" s="26">
        <v>34.799999999999997</v>
      </c>
      <c r="F735" s="43">
        <f t="shared" si="168"/>
        <v>9.6666666666666661</v>
      </c>
      <c r="G735" s="44">
        <f t="shared" si="174"/>
        <v>1.0972222222222221</v>
      </c>
      <c r="H735" s="44">
        <f t="shared" si="175"/>
        <v>3.9499999999999993</v>
      </c>
      <c r="I735" s="44">
        <f>G735*'Input Data'!$B$7</f>
        <v>1774.7020833333331</v>
      </c>
      <c r="J735" s="44">
        <f>IF(F735=0,0,'Input Data'!$B$11*'Input Data'!$B$7*9.81)</f>
        <v>103.13669925000001</v>
      </c>
      <c r="K735" s="44">
        <f>'Input Data'!$B$10*'Input Data'!$B$9*'Input Data'!$B$13*WLTC_class_3!F735^2</f>
        <v>68.054566232888888</v>
      </c>
      <c r="L735" s="44">
        <f t="shared" si="169"/>
        <v>1945.893348816222</v>
      </c>
      <c r="M735" s="44">
        <f t="shared" si="170"/>
        <v>18810.302371890146</v>
      </c>
      <c r="N735" s="44">
        <f t="shared" si="176"/>
        <v>0.53521441304472051</v>
      </c>
      <c r="O735" s="44">
        <f t="shared" si="177"/>
        <v>0.30115416551136037</v>
      </c>
      <c r="P735" s="44" t="str">
        <f t="shared" si="171"/>
        <v/>
      </c>
      <c r="Q735" s="44"/>
      <c r="R735" s="44">
        <f t="shared" si="172"/>
        <v>9.3357791308521718E-2</v>
      </c>
      <c r="S735" s="44">
        <f t="shared" si="173"/>
        <v>0.21080791585795225</v>
      </c>
      <c r="U735">
        <f t="shared" si="165"/>
        <v>0</v>
      </c>
      <c r="V735">
        <f t="shared" si="166"/>
        <v>34.799999999999997</v>
      </c>
      <c r="W735">
        <f t="shared" si="167"/>
        <v>9.6666666666666661</v>
      </c>
    </row>
    <row r="736" spans="2:23" x14ac:dyDescent="0.3">
      <c r="B736" s="27" t="s">
        <v>52</v>
      </c>
      <c r="C736" s="27">
        <v>728</v>
      </c>
      <c r="D736" s="27">
        <v>139</v>
      </c>
      <c r="E736" s="26">
        <v>37.799999999999997</v>
      </c>
      <c r="F736" s="43">
        <f t="shared" si="168"/>
        <v>10.5</v>
      </c>
      <c r="G736" s="44">
        <f t="shared" si="174"/>
        <v>0.75000000000000078</v>
      </c>
      <c r="H736" s="44">
        <f t="shared" si="175"/>
        <v>2.7000000000000028</v>
      </c>
      <c r="I736" s="44">
        <f>G736*'Input Data'!$B$7</f>
        <v>1213.0875000000012</v>
      </c>
      <c r="J736" s="44">
        <f>IF(F736=0,0,'Input Data'!$B$11*'Input Data'!$B$7*9.81)</f>
        <v>103.13669925000001</v>
      </c>
      <c r="K736" s="44">
        <f>'Input Data'!$B$10*'Input Data'!$B$9*'Input Data'!$B$13*WLTC_class_3!F736^2</f>
        <v>80.293868424000024</v>
      </c>
      <c r="L736" s="44">
        <f t="shared" si="169"/>
        <v>1396.5180676740013</v>
      </c>
      <c r="M736" s="44">
        <f t="shared" si="170"/>
        <v>14663.439710577013</v>
      </c>
      <c r="N736" s="44">
        <f t="shared" si="176"/>
        <v>0.53928759074210297</v>
      </c>
      <c r="O736" s="44">
        <f t="shared" si="177"/>
        <v>0.30115416551136037</v>
      </c>
      <c r="P736" s="44" t="str">
        <f t="shared" si="171"/>
        <v/>
      </c>
      <c r="Q736" s="44"/>
      <c r="R736" s="44">
        <f t="shared" si="172"/>
        <v>9.3357791308521718E-2</v>
      </c>
      <c r="S736" s="44">
        <f t="shared" si="173"/>
        <v>0.21080791585795225</v>
      </c>
      <c r="U736">
        <f t="shared" si="165"/>
        <v>0</v>
      </c>
      <c r="V736">
        <f t="shared" si="166"/>
        <v>37.799999999999997</v>
      </c>
      <c r="W736">
        <f t="shared" si="167"/>
        <v>10.499999999999998</v>
      </c>
    </row>
    <row r="737" spans="2:23" x14ac:dyDescent="0.3">
      <c r="B737" s="27" t="s">
        <v>52</v>
      </c>
      <c r="C737" s="27">
        <v>729</v>
      </c>
      <c r="D737" s="27">
        <v>140</v>
      </c>
      <c r="E737" s="26">
        <v>40.200000000000003</v>
      </c>
      <c r="F737" s="43">
        <f t="shared" si="168"/>
        <v>11.166666666666666</v>
      </c>
      <c r="G737" s="44">
        <f t="shared" si="174"/>
        <v>0.52777777777777835</v>
      </c>
      <c r="H737" s="44">
        <f t="shared" si="175"/>
        <v>1.9000000000000021</v>
      </c>
      <c r="I737" s="44">
        <f>G737*'Input Data'!$B$7</f>
        <v>853.65416666666761</v>
      </c>
      <c r="J737" s="44">
        <f>IF(F737=0,0,'Input Data'!$B$11*'Input Data'!$B$7*9.81)</f>
        <v>103.13669925000001</v>
      </c>
      <c r="K737" s="44">
        <f>'Input Data'!$B$10*'Input Data'!$B$9*'Input Data'!$B$13*WLTC_class_3!F737^2</f>
        <v>90.81359923288889</v>
      </c>
      <c r="L737" s="44">
        <f t="shared" si="169"/>
        <v>1047.6044651495565</v>
      </c>
      <c r="M737" s="44">
        <f t="shared" si="170"/>
        <v>11698.249860836713</v>
      </c>
      <c r="N737" s="44">
        <f t="shared" si="176"/>
        <v>0.5425371045923354</v>
      </c>
      <c r="O737" s="44">
        <f t="shared" si="177"/>
        <v>0.30115416551136037</v>
      </c>
      <c r="P737" s="44" t="str">
        <f t="shared" si="171"/>
        <v/>
      </c>
      <c r="Q737" s="44"/>
      <c r="R737" s="44">
        <f t="shared" si="172"/>
        <v>9.3357791308521718E-2</v>
      </c>
      <c r="S737" s="44">
        <f t="shared" si="173"/>
        <v>0.21080791585795225</v>
      </c>
      <c r="U737">
        <f t="shared" si="165"/>
        <v>0</v>
      </c>
      <c r="V737">
        <f t="shared" si="166"/>
        <v>40.200000000000003</v>
      </c>
      <c r="W737">
        <f t="shared" si="167"/>
        <v>11.166666666666668</v>
      </c>
    </row>
    <row r="738" spans="2:23" x14ac:dyDescent="0.3">
      <c r="B738" s="27" t="s">
        <v>52</v>
      </c>
      <c r="C738" s="27">
        <v>730</v>
      </c>
      <c r="D738" s="27">
        <v>141</v>
      </c>
      <c r="E738" s="26">
        <v>41.6</v>
      </c>
      <c r="F738" s="43">
        <f t="shared" si="168"/>
        <v>11.555555555555555</v>
      </c>
      <c r="G738" s="44">
        <f t="shared" si="174"/>
        <v>0.23611111111111052</v>
      </c>
      <c r="H738" s="44">
        <f t="shared" si="175"/>
        <v>0.84999999999999787</v>
      </c>
      <c r="I738" s="44">
        <f>G738*'Input Data'!$B$7</f>
        <v>381.89791666666571</v>
      </c>
      <c r="J738" s="44">
        <f>IF(F738=0,0,'Input Data'!$B$11*'Input Data'!$B$7*9.81)</f>
        <v>103.13669925000001</v>
      </c>
      <c r="K738" s="44">
        <f>'Input Data'!$B$10*'Input Data'!$B$9*'Input Data'!$B$13*WLTC_class_3!F738^2</f>
        <v>97.249067033283964</v>
      </c>
      <c r="L738" s="44">
        <f t="shared" si="169"/>
        <v>582.28368294994971</v>
      </c>
      <c r="M738" s="44">
        <f t="shared" si="170"/>
        <v>6728.6114474216411</v>
      </c>
      <c r="N738" s="44">
        <f t="shared" si="176"/>
        <v>0.54440616332773029</v>
      </c>
      <c r="O738" s="44">
        <f t="shared" si="177"/>
        <v>0.30115416551136037</v>
      </c>
      <c r="P738" s="44" t="str">
        <f t="shared" si="171"/>
        <v/>
      </c>
      <c r="Q738" s="44"/>
      <c r="R738" s="44">
        <f t="shared" si="172"/>
        <v>9.3357791308521718E-2</v>
      </c>
      <c r="S738" s="44">
        <f t="shared" si="173"/>
        <v>0.21080791585795225</v>
      </c>
      <c r="U738">
        <f t="shared" si="165"/>
        <v>0</v>
      </c>
      <c r="V738">
        <f t="shared" si="166"/>
        <v>41.6</v>
      </c>
      <c r="W738">
        <f t="shared" si="167"/>
        <v>11.555555555555555</v>
      </c>
    </row>
    <row r="739" spans="2:23" x14ac:dyDescent="0.3">
      <c r="B739" s="27" t="s">
        <v>52</v>
      </c>
      <c r="C739" s="27">
        <v>731</v>
      </c>
      <c r="D739" s="27">
        <v>142</v>
      </c>
      <c r="E739" s="26">
        <v>41.9</v>
      </c>
      <c r="F739" s="43">
        <f t="shared" si="168"/>
        <v>11.638888888888889</v>
      </c>
      <c r="G739" s="44">
        <f t="shared" si="174"/>
        <v>5.5555555555555358E-2</v>
      </c>
      <c r="H739" s="44">
        <f t="shared" si="175"/>
        <v>0.19999999999999929</v>
      </c>
      <c r="I739" s="44">
        <f>G739*'Input Data'!$B$7</f>
        <v>89.858333333333022</v>
      </c>
      <c r="J739" s="44">
        <f>IF(F739=0,0,'Input Data'!$B$11*'Input Data'!$B$7*9.81)</f>
        <v>103.13669925000001</v>
      </c>
      <c r="K739" s="44">
        <f>'Input Data'!$B$10*'Input Data'!$B$9*'Input Data'!$B$13*WLTC_class_3!F739^2</f>
        <v>98.656755370691386</v>
      </c>
      <c r="L739" s="44">
        <f t="shared" si="169"/>
        <v>291.65178795402443</v>
      </c>
      <c r="M739" s="44">
        <f t="shared" si="170"/>
        <v>3394.5027542426733</v>
      </c>
      <c r="N739" s="44">
        <f t="shared" si="176"/>
        <v>0.54534908075946431</v>
      </c>
      <c r="O739" s="44">
        <f t="shared" si="177"/>
        <v>0.30115416551136037</v>
      </c>
      <c r="P739" s="44" t="str">
        <f t="shared" si="171"/>
        <v/>
      </c>
      <c r="Q739" s="44"/>
      <c r="R739" s="44">
        <f t="shared" si="172"/>
        <v>9.3357791308521718E-2</v>
      </c>
      <c r="S739" s="44">
        <f t="shared" si="173"/>
        <v>0.21080791585795225</v>
      </c>
      <c r="U739">
        <f t="shared" si="165"/>
        <v>0</v>
      </c>
      <c r="V739">
        <f t="shared" si="166"/>
        <v>41.9</v>
      </c>
      <c r="W739">
        <f t="shared" si="167"/>
        <v>11.638888888888888</v>
      </c>
    </row>
    <row r="740" spans="2:23" x14ac:dyDescent="0.3">
      <c r="B740" s="27" t="s">
        <v>52</v>
      </c>
      <c r="C740" s="27">
        <v>732</v>
      </c>
      <c r="D740" s="27">
        <v>143</v>
      </c>
      <c r="E740" s="26">
        <v>42</v>
      </c>
      <c r="F740" s="43">
        <f t="shared" si="168"/>
        <v>11.666666666666666</v>
      </c>
      <c r="G740" s="44">
        <f t="shared" si="174"/>
        <v>4.1666666666667261E-2</v>
      </c>
      <c r="H740" s="44">
        <f t="shared" si="175"/>
        <v>0.15000000000000213</v>
      </c>
      <c r="I740" s="44">
        <f>G740*'Input Data'!$B$7</f>
        <v>67.393750000000963</v>
      </c>
      <c r="J740" s="44">
        <f>IF(F740=0,0,'Input Data'!$B$11*'Input Data'!$B$7*9.81)</f>
        <v>103.13669925000001</v>
      </c>
      <c r="K740" s="44">
        <f>'Input Data'!$B$10*'Input Data'!$B$9*'Input Data'!$B$13*WLTC_class_3!F740^2</f>
        <v>99.128232622222228</v>
      </c>
      <c r="L740" s="44">
        <f t="shared" si="169"/>
        <v>269.65868187222321</v>
      </c>
      <c r="M740" s="44">
        <f t="shared" si="170"/>
        <v>3146.0179551759375</v>
      </c>
      <c r="N740" s="44">
        <f t="shared" si="176"/>
        <v>0.54622297463590208</v>
      </c>
      <c r="O740" s="44">
        <f t="shared" si="177"/>
        <v>0.30115416551136037</v>
      </c>
      <c r="P740" s="44" t="str">
        <f t="shared" si="171"/>
        <v/>
      </c>
      <c r="Q740" s="44"/>
      <c r="R740" s="44">
        <f t="shared" si="172"/>
        <v>9.3357791308521718E-2</v>
      </c>
      <c r="S740" s="44">
        <f t="shared" si="173"/>
        <v>0.21080791585795225</v>
      </c>
      <c r="U740">
        <f t="shared" si="165"/>
        <v>0</v>
      </c>
      <c r="V740">
        <f t="shared" si="166"/>
        <v>42</v>
      </c>
      <c r="W740">
        <f t="shared" si="167"/>
        <v>11.666666666666666</v>
      </c>
    </row>
    <row r="741" spans="2:23" x14ac:dyDescent="0.3">
      <c r="B741" s="27" t="s">
        <v>52</v>
      </c>
      <c r="C741" s="27">
        <v>733</v>
      </c>
      <c r="D741" s="27">
        <v>144</v>
      </c>
      <c r="E741" s="26">
        <v>42.2</v>
      </c>
      <c r="F741" s="43">
        <f t="shared" si="168"/>
        <v>11.722222222222221</v>
      </c>
      <c r="G741" s="44">
        <f t="shared" si="174"/>
        <v>5.5555555555555358E-2</v>
      </c>
      <c r="H741" s="44">
        <f t="shared" si="175"/>
        <v>0.19999999999999929</v>
      </c>
      <c r="I741" s="44">
        <f>G741*'Input Data'!$B$7</f>
        <v>89.858333333333022</v>
      </c>
      <c r="J741" s="44">
        <f>IF(F741=0,0,'Input Data'!$B$11*'Input Data'!$B$7*9.81)</f>
        <v>103.13669925000001</v>
      </c>
      <c r="K741" s="44">
        <f>'Input Data'!$B$10*'Input Data'!$B$9*'Input Data'!$B$13*WLTC_class_3!F741^2</f>
        <v>100.07455883387655</v>
      </c>
      <c r="L741" s="44">
        <f t="shared" si="169"/>
        <v>293.06959141720961</v>
      </c>
      <c r="M741" s="44">
        <f t="shared" si="170"/>
        <v>3435.4268771684015</v>
      </c>
      <c r="N741" s="44">
        <f t="shared" si="176"/>
        <v>0.54717725987956001</v>
      </c>
      <c r="O741" s="44">
        <f t="shared" si="177"/>
        <v>0.30115416551136037</v>
      </c>
      <c r="P741" s="44" t="str">
        <f t="shared" si="171"/>
        <v/>
      </c>
      <c r="Q741" s="44"/>
      <c r="R741" s="44">
        <f t="shared" si="172"/>
        <v>9.3357791308521718E-2</v>
      </c>
      <c r="S741" s="44">
        <f t="shared" si="173"/>
        <v>0.21080791585795225</v>
      </c>
      <c r="U741">
        <f t="shared" si="165"/>
        <v>0</v>
      </c>
      <c r="V741">
        <f t="shared" si="166"/>
        <v>42.2</v>
      </c>
      <c r="W741">
        <f t="shared" si="167"/>
        <v>11.722222222222223</v>
      </c>
    </row>
    <row r="742" spans="2:23" x14ac:dyDescent="0.3">
      <c r="B742" s="27" t="s">
        <v>52</v>
      </c>
      <c r="C742" s="27">
        <v>734</v>
      </c>
      <c r="D742" s="27">
        <v>145</v>
      </c>
      <c r="E742" s="26">
        <v>42.4</v>
      </c>
      <c r="F742" s="43">
        <f t="shared" si="168"/>
        <v>11.777777777777779</v>
      </c>
      <c r="G742" s="44">
        <f t="shared" si="174"/>
        <v>6.9444444444444448E-2</v>
      </c>
      <c r="H742" s="44">
        <f t="shared" si="175"/>
        <v>0.25</v>
      </c>
      <c r="I742" s="44">
        <f>G742*'Input Data'!$B$7</f>
        <v>112.32291666666667</v>
      </c>
      <c r="J742" s="44">
        <f>IF(F742=0,0,'Input Data'!$B$11*'Input Data'!$B$7*9.81)</f>
        <v>103.13669925000001</v>
      </c>
      <c r="K742" s="44">
        <f>'Input Data'!$B$10*'Input Data'!$B$9*'Input Data'!$B$13*WLTC_class_3!F742^2</f>
        <v>101.02538065698769</v>
      </c>
      <c r="L742" s="44">
        <f t="shared" si="169"/>
        <v>316.48499657365437</v>
      </c>
      <c r="M742" s="44">
        <f t="shared" si="170"/>
        <v>3727.4899596452628</v>
      </c>
      <c r="N742" s="44">
        <f t="shared" si="176"/>
        <v>0.54821267375723925</v>
      </c>
      <c r="O742" s="44">
        <f t="shared" si="177"/>
        <v>0.30115416551136037</v>
      </c>
      <c r="P742" s="44" t="str">
        <f t="shared" si="171"/>
        <v/>
      </c>
      <c r="Q742" s="44"/>
      <c r="R742" s="44">
        <f t="shared" si="172"/>
        <v>9.3357791308521718E-2</v>
      </c>
      <c r="S742" s="44">
        <f t="shared" si="173"/>
        <v>0.21080791585795225</v>
      </c>
      <c r="U742">
        <f t="shared" si="165"/>
        <v>0</v>
      </c>
      <c r="V742">
        <f t="shared" si="166"/>
        <v>42.4</v>
      </c>
      <c r="W742">
        <f t="shared" si="167"/>
        <v>11.777777777777777</v>
      </c>
    </row>
    <row r="743" spans="2:23" x14ac:dyDescent="0.3">
      <c r="B743" s="27" t="s">
        <v>52</v>
      </c>
      <c r="C743" s="27">
        <v>735</v>
      </c>
      <c r="D743" s="27">
        <v>146</v>
      </c>
      <c r="E743" s="26">
        <v>42.7</v>
      </c>
      <c r="F743" s="43">
        <f t="shared" si="168"/>
        <v>11.861111111111111</v>
      </c>
      <c r="G743" s="44">
        <f t="shared" si="174"/>
        <v>9.7222222222222612E-2</v>
      </c>
      <c r="H743" s="44">
        <f t="shared" si="175"/>
        <v>0.35000000000000142</v>
      </c>
      <c r="I743" s="44">
        <f>G743*'Input Data'!$B$7</f>
        <v>157.25208333333396</v>
      </c>
      <c r="J743" s="44">
        <f>IF(F743=0,0,'Input Data'!$B$11*'Input Data'!$B$7*9.81)</f>
        <v>103.13669925000001</v>
      </c>
      <c r="K743" s="44">
        <f>'Input Data'!$B$10*'Input Data'!$B$9*'Input Data'!$B$13*WLTC_class_3!F743^2</f>
        <v>102.46004266313581</v>
      </c>
      <c r="L743" s="44">
        <f t="shared" si="169"/>
        <v>362.8488252464698</v>
      </c>
      <c r="M743" s="44">
        <f t="shared" si="170"/>
        <v>4303.7902327845168</v>
      </c>
      <c r="N743" s="44">
        <f t="shared" si="176"/>
        <v>0.54940817104412387</v>
      </c>
      <c r="O743" s="44">
        <f t="shared" si="177"/>
        <v>0.30115416551136037</v>
      </c>
      <c r="P743" s="44" t="str">
        <f t="shared" si="171"/>
        <v/>
      </c>
      <c r="Q743" s="44"/>
      <c r="R743" s="44">
        <f t="shared" si="172"/>
        <v>9.3357791308521718E-2</v>
      </c>
      <c r="S743" s="44">
        <f t="shared" si="173"/>
        <v>0.21080791585795225</v>
      </c>
      <c r="U743">
        <f t="shared" si="165"/>
        <v>0</v>
      </c>
      <c r="V743">
        <f t="shared" si="166"/>
        <v>42.7</v>
      </c>
      <c r="W743">
        <f t="shared" si="167"/>
        <v>11.861111111111112</v>
      </c>
    </row>
    <row r="744" spans="2:23" x14ac:dyDescent="0.3">
      <c r="B744" s="27" t="s">
        <v>52</v>
      </c>
      <c r="C744" s="27">
        <v>736</v>
      </c>
      <c r="D744" s="27">
        <v>147</v>
      </c>
      <c r="E744" s="26">
        <v>43.1</v>
      </c>
      <c r="F744" s="43">
        <f t="shared" si="168"/>
        <v>11.972222222222221</v>
      </c>
      <c r="G744" s="44">
        <f t="shared" si="174"/>
        <v>0.1388888888888889</v>
      </c>
      <c r="H744" s="44">
        <f t="shared" si="175"/>
        <v>0.5</v>
      </c>
      <c r="I744" s="44">
        <f>G744*'Input Data'!$B$7</f>
        <v>224.64583333333334</v>
      </c>
      <c r="J744" s="44">
        <f>IF(F744=0,0,'Input Data'!$B$11*'Input Data'!$B$7*9.81)</f>
        <v>103.13669925000001</v>
      </c>
      <c r="K744" s="44">
        <f>'Input Data'!$B$10*'Input Data'!$B$9*'Input Data'!$B$13*WLTC_class_3!F744^2</f>
        <v>104.38865997809879</v>
      </c>
      <c r="L744" s="44">
        <f t="shared" si="169"/>
        <v>432.17119256143212</v>
      </c>
      <c r="M744" s="44">
        <f t="shared" si="170"/>
        <v>5174.0495553882565</v>
      </c>
      <c r="N744" s="44">
        <f t="shared" si="176"/>
        <v>0.55084540703173168</v>
      </c>
      <c r="O744" s="44">
        <f t="shared" si="177"/>
        <v>0.30115416551136037</v>
      </c>
      <c r="P744" s="44" t="str">
        <f t="shared" si="171"/>
        <v/>
      </c>
      <c r="Q744" s="44"/>
      <c r="R744" s="44">
        <f t="shared" si="172"/>
        <v>9.3357791308521718E-2</v>
      </c>
      <c r="S744" s="44">
        <f t="shared" si="173"/>
        <v>0.21080791585795225</v>
      </c>
      <c r="U744">
        <f t="shared" si="165"/>
        <v>0</v>
      </c>
      <c r="V744">
        <f t="shared" si="166"/>
        <v>43.1</v>
      </c>
      <c r="W744">
        <f t="shared" si="167"/>
        <v>11.972222222222223</v>
      </c>
    </row>
    <row r="745" spans="2:23" x14ac:dyDescent="0.3">
      <c r="B745" s="27" t="s">
        <v>52</v>
      </c>
      <c r="C745" s="27">
        <v>737</v>
      </c>
      <c r="D745" s="27">
        <v>148</v>
      </c>
      <c r="E745" s="26">
        <v>43.7</v>
      </c>
      <c r="F745" s="43">
        <f t="shared" si="168"/>
        <v>12.138888888888889</v>
      </c>
      <c r="G745" s="44">
        <f t="shared" si="174"/>
        <v>0.12499999999999981</v>
      </c>
      <c r="H745" s="44">
        <f t="shared" si="175"/>
        <v>0.44999999999999929</v>
      </c>
      <c r="I745" s="44">
        <f>G745*'Input Data'!$B$7</f>
        <v>202.18124999999969</v>
      </c>
      <c r="J745" s="44">
        <f>IF(F745=0,0,'Input Data'!$B$11*'Input Data'!$B$7*9.81)</f>
        <v>103.13669925000001</v>
      </c>
      <c r="K745" s="44">
        <f>'Input Data'!$B$10*'Input Data'!$B$9*'Input Data'!$B$13*WLTC_class_3!F745^2</f>
        <v>107.31530303646916</v>
      </c>
      <c r="L745" s="44">
        <f t="shared" si="169"/>
        <v>412.63325228646886</v>
      </c>
      <c r="M745" s="44">
        <f t="shared" si="170"/>
        <v>5008.909201366303</v>
      </c>
      <c r="N745" s="44">
        <f t="shared" si="176"/>
        <v>0.55223677069877786</v>
      </c>
      <c r="O745" s="44">
        <f t="shared" si="177"/>
        <v>0.30115416551136037</v>
      </c>
      <c r="P745" s="44" t="str">
        <f t="shared" si="171"/>
        <v/>
      </c>
      <c r="Q745" s="44"/>
      <c r="R745" s="44">
        <f t="shared" si="172"/>
        <v>9.3357791308521718E-2</v>
      </c>
      <c r="S745" s="44">
        <f t="shared" si="173"/>
        <v>0.21080791585795225</v>
      </c>
      <c r="U745">
        <f t="shared" si="165"/>
        <v>0</v>
      </c>
      <c r="V745">
        <f t="shared" si="166"/>
        <v>43.7</v>
      </c>
      <c r="W745">
        <f t="shared" si="167"/>
        <v>12.138888888888889</v>
      </c>
    </row>
    <row r="746" spans="2:23" x14ac:dyDescent="0.3">
      <c r="B746" s="27" t="s">
        <v>52</v>
      </c>
      <c r="C746" s="27">
        <v>738</v>
      </c>
      <c r="D746" s="27">
        <v>149</v>
      </c>
      <c r="E746" s="26">
        <v>44</v>
      </c>
      <c r="F746" s="43">
        <f t="shared" si="168"/>
        <v>12.222222222222221</v>
      </c>
      <c r="G746" s="44">
        <f t="shared" si="174"/>
        <v>5.5555555555555358E-2</v>
      </c>
      <c r="H746" s="44">
        <f t="shared" si="175"/>
        <v>0.19999999999999929</v>
      </c>
      <c r="I746" s="44">
        <f>G746*'Input Data'!$B$7</f>
        <v>89.858333333333022</v>
      </c>
      <c r="J746" s="44">
        <f>IF(F746=0,0,'Input Data'!$B$11*'Input Data'!$B$7*9.81)</f>
        <v>103.13669925000001</v>
      </c>
      <c r="K746" s="44">
        <f>'Input Data'!$B$10*'Input Data'!$B$9*'Input Data'!$B$13*WLTC_class_3!F746^2</f>
        <v>108.79379725432101</v>
      </c>
      <c r="L746" s="44">
        <f t="shared" si="169"/>
        <v>301.78882983765402</v>
      </c>
      <c r="M746" s="44">
        <f t="shared" si="170"/>
        <v>3688.5301424602158</v>
      </c>
      <c r="N746" s="44">
        <f t="shared" si="176"/>
        <v>0.55326136240501678</v>
      </c>
      <c r="O746" s="44">
        <f t="shared" si="177"/>
        <v>0.30115416551136037</v>
      </c>
      <c r="P746" s="44" t="str">
        <f t="shared" si="171"/>
        <v/>
      </c>
      <c r="Q746" s="44"/>
      <c r="R746" s="44">
        <f t="shared" si="172"/>
        <v>9.3357791308521718E-2</v>
      </c>
      <c r="S746" s="44">
        <f t="shared" si="173"/>
        <v>0.21080791585795225</v>
      </c>
      <c r="U746">
        <f t="shared" si="165"/>
        <v>0</v>
      </c>
      <c r="V746">
        <f t="shared" si="166"/>
        <v>44</v>
      </c>
      <c r="W746">
        <f t="shared" si="167"/>
        <v>12.222222222222221</v>
      </c>
    </row>
    <row r="747" spans="2:23" x14ac:dyDescent="0.3">
      <c r="B747" s="27" t="s">
        <v>52</v>
      </c>
      <c r="C747" s="27">
        <v>739</v>
      </c>
      <c r="D747" s="27">
        <v>150</v>
      </c>
      <c r="E747" s="26">
        <v>44.1</v>
      </c>
      <c r="F747" s="43">
        <f t="shared" si="168"/>
        <v>12.25</v>
      </c>
      <c r="G747" s="44">
        <f t="shared" si="174"/>
        <v>0.18055555555555516</v>
      </c>
      <c r="H747" s="44">
        <f t="shared" si="175"/>
        <v>0.64999999999999858</v>
      </c>
      <c r="I747" s="44">
        <f>G747*'Input Data'!$B$7</f>
        <v>292.0395833333327</v>
      </c>
      <c r="J747" s="44">
        <f>IF(F747=0,0,'Input Data'!$B$11*'Input Data'!$B$7*9.81)</f>
        <v>103.13669925000001</v>
      </c>
      <c r="K747" s="44">
        <f>'Input Data'!$B$10*'Input Data'!$B$9*'Input Data'!$B$13*WLTC_class_3!F747^2</f>
        <v>109.28887646600002</v>
      </c>
      <c r="L747" s="44">
        <f t="shared" si="169"/>
        <v>504.46515904933273</v>
      </c>
      <c r="M747" s="44">
        <f t="shared" si="170"/>
        <v>6179.6981983543255</v>
      </c>
      <c r="N747" s="44">
        <f t="shared" si="176"/>
        <v>0.55497794523789301</v>
      </c>
      <c r="O747" s="44">
        <f t="shared" si="177"/>
        <v>0.30115416551136037</v>
      </c>
      <c r="P747" s="44" t="str">
        <f t="shared" si="171"/>
        <v/>
      </c>
      <c r="Q747" s="44"/>
      <c r="R747" s="44">
        <f t="shared" si="172"/>
        <v>9.3357791308521718E-2</v>
      </c>
      <c r="S747" s="44">
        <f t="shared" si="173"/>
        <v>0.21080791585795225</v>
      </c>
      <c r="U747">
        <f t="shared" si="165"/>
        <v>0</v>
      </c>
      <c r="V747">
        <f t="shared" si="166"/>
        <v>44.1</v>
      </c>
      <c r="W747">
        <f t="shared" si="167"/>
        <v>12.25</v>
      </c>
    </row>
    <row r="748" spans="2:23" x14ac:dyDescent="0.3">
      <c r="B748" s="27" t="s">
        <v>52</v>
      </c>
      <c r="C748" s="27">
        <v>740</v>
      </c>
      <c r="D748" s="27">
        <v>151</v>
      </c>
      <c r="E748" s="26">
        <v>45.3</v>
      </c>
      <c r="F748" s="43">
        <f t="shared" si="168"/>
        <v>12.583333333333334</v>
      </c>
      <c r="G748" s="44">
        <f t="shared" si="174"/>
        <v>0.31944444444444403</v>
      </c>
      <c r="H748" s="44">
        <f t="shared" si="175"/>
        <v>1.1499999999999986</v>
      </c>
      <c r="I748" s="44">
        <f>G748*'Input Data'!$B$7</f>
        <v>516.68541666666601</v>
      </c>
      <c r="J748" s="44">
        <f>IF(F748=0,0,'Input Data'!$B$11*'Input Data'!$B$7*9.81)</f>
        <v>103.13669925000001</v>
      </c>
      <c r="K748" s="44">
        <f>'Input Data'!$B$10*'Input Data'!$B$9*'Input Data'!$B$13*WLTC_class_3!F748^2</f>
        <v>115.3174914295556</v>
      </c>
      <c r="L748" s="44">
        <f t="shared" si="169"/>
        <v>735.13960734622162</v>
      </c>
      <c r="M748" s="44">
        <f t="shared" si="170"/>
        <v>9250.5067257732899</v>
      </c>
      <c r="N748" s="44">
        <f t="shared" si="176"/>
        <v>0.55754753043949667</v>
      </c>
      <c r="O748" s="44">
        <f t="shared" si="177"/>
        <v>0.30115416551136037</v>
      </c>
      <c r="P748" s="44" t="str">
        <f t="shared" si="171"/>
        <v/>
      </c>
      <c r="Q748" s="44"/>
      <c r="R748" s="44">
        <f t="shared" si="172"/>
        <v>9.3357791308521718E-2</v>
      </c>
      <c r="S748" s="44">
        <f t="shared" si="173"/>
        <v>0.21080791585795225</v>
      </c>
      <c r="U748">
        <f t="shared" si="165"/>
        <v>0</v>
      </c>
      <c r="V748">
        <f t="shared" si="166"/>
        <v>45.3</v>
      </c>
      <c r="W748">
        <f t="shared" si="167"/>
        <v>12.583333333333332</v>
      </c>
    </row>
    <row r="749" spans="2:23" x14ac:dyDescent="0.3">
      <c r="B749" s="27" t="s">
        <v>52</v>
      </c>
      <c r="C749" s="27">
        <v>741</v>
      </c>
      <c r="D749" s="27">
        <v>152</v>
      </c>
      <c r="E749" s="26">
        <v>46.4</v>
      </c>
      <c r="F749" s="43">
        <f t="shared" si="168"/>
        <v>12.888888888888889</v>
      </c>
      <c r="G749" s="44">
        <f t="shared" si="174"/>
        <v>0.26388888888888967</v>
      </c>
      <c r="H749" s="44">
        <f t="shared" si="175"/>
        <v>0.95000000000000284</v>
      </c>
      <c r="I749" s="44">
        <f>G749*'Input Data'!$B$7</f>
        <v>426.8270833333346</v>
      </c>
      <c r="J749" s="44">
        <f>IF(F749=0,0,'Input Data'!$B$11*'Input Data'!$B$7*9.81)</f>
        <v>103.13669925000001</v>
      </c>
      <c r="K749" s="44">
        <f>'Input Data'!$B$10*'Input Data'!$B$9*'Input Data'!$B$13*WLTC_class_3!F749^2</f>
        <v>120.98589552513583</v>
      </c>
      <c r="L749" s="44">
        <f t="shared" si="169"/>
        <v>650.94967810847038</v>
      </c>
      <c r="M749" s="44">
        <f t="shared" si="170"/>
        <v>8390.0180733980633</v>
      </c>
      <c r="N749" s="44">
        <f t="shared" si="176"/>
        <v>0.55987809101544062</v>
      </c>
      <c r="O749" s="44">
        <f t="shared" si="177"/>
        <v>0.30115416551136037</v>
      </c>
      <c r="P749" s="44" t="str">
        <f t="shared" si="171"/>
        <v/>
      </c>
      <c r="Q749" s="44"/>
      <c r="R749" s="44">
        <f t="shared" si="172"/>
        <v>9.3357791308521718E-2</v>
      </c>
      <c r="S749" s="44">
        <f t="shared" si="173"/>
        <v>0.21080791585795225</v>
      </c>
      <c r="U749">
        <f t="shared" si="165"/>
        <v>0</v>
      </c>
      <c r="V749">
        <f t="shared" si="166"/>
        <v>46.4</v>
      </c>
      <c r="W749">
        <f t="shared" si="167"/>
        <v>12.888888888888888</v>
      </c>
    </row>
    <row r="750" spans="2:23" x14ac:dyDescent="0.3">
      <c r="B750" s="27" t="s">
        <v>52</v>
      </c>
      <c r="C750" s="27">
        <v>742</v>
      </c>
      <c r="D750" s="27">
        <v>153</v>
      </c>
      <c r="E750" s="26">
        <v>47.2</v>
      </c>
      <c r="F750" s="43">
        <f t="shared" si="168"/>
        <v>13.111111111111111</v>
      </c>
      <c r="G750" s="44">
        <f t="shared" si="174"/>
        <v>0.12499999999999981</v>
      </c>
      <c r="H750" s="44">
        <f t="shared" si="175"/>
        <v>0.44999999999999929</v>
      </c>
      <c r="I750" s="44">
        <f>G750*'Input Data'!$B$7</f>
        <v>202.18124999999969</v>
      </c>
      <c r="J750" s="44">
        <f>IF(F750=0,0,'Input Data'!$B$11*'Input Data'!$B$7*9.81)</f>
        <v>103.13669925000001</v>
      </c>
      <c r="K750" s="44">
        <f>'Input Data'!$B$10*'Input Data'!$B$9*'Input Data'!$B$13*WLTC_class_3!F750^2</f>
        <v>125.19378784869137</v>
      </c>
      <c r="L750" s="44">
        <f t="shared" si="169"/>
        <v>430.51173709869107</v>
      </c>
      <c r="M750" s="44">
        <f t="shared" si="170"/>
        <v>5644.4872197383938</v>
      </c>
      <c r="N750" s="44">
        <f t="shared" si="176"/>
        <v>0.5614460041320346</v>
      </c>
      <c r="O750" s="44">
        <f t="shared" si="177"/>
        <v>0.30115416551136037</v>
      </c>
      <c r="P750" s="44" t="str">
        <f t="shared" si="171"/>
        <v/>
      </c>
      <c r="Q750" s="44"/>
      <c r="R750" s="44">
        <f t="shared" si="172"/>
        <v>9.3357791308521718E-2</v>
      </c>
      <c r="S750" s="44">
        <f t="shared" si="173"/>
        <v>0.21080791585795225</v>
      </c>
      <c r="U750">
        <f t="shared" si="165"/>
        <v>0</v>
      </c>
      <c r="V750">
        <f t="shared" si="166"/>
        <v>47.2</v>
      </c>
      <c r="W750">
        <f t="shared" si="167"/>
        <v>13.111111111111111</v>
      </c>
    </row>
    <row r="751" spans="2:23" x14ac:dyDescent="0.3">
      <c r="B751" s="27" t="s">
        <v>52</v>
      </c>
      <c r="C751" s="27">
        <v>743</v>
      </c>
      <c r="D751" s="27">
        <v>154</v>
      </c>
      <c r="E751" s="26">
        <v>47.3</v>
      </c>
      <c r="F751" s="43">
        <f t="shared" si="168"/>
        <v>13.138888888888889</v>
      </c>
      <c r="G751" s="44">
        <f t="shared" si="174"/>
        <v>2.7777777777777186E-2</v>
      </c>
      <c r="H751" s="44">
        <f t="shared" si="175"/>
        <v>9.9999999999997868E-2</v>
      </c>
      <c r="I751" s="44">
        <f>G751*'Input Data'!$B$7</f>
        <v>44.929166666665708</v>
      </c>
      <c r="J751" s="44">
        <f>IF(F751=0,0,'Input Data'!$B$11*'Input Data'!$B$7*9.81)</f>
        <v>103.13669925000001</v>
      </c>
      <c r="K751" s="44">
        <f>'Input Data'!$B$10*'Input Data'!$B$9*'Input Data'!$B$13*WLTC_class_3!F751^2</f>
        <v>125.72483195202472</v>
      </c>
      <c r="L751" s="44">
        <f t="shared" si="169"/>
        <v>273.79069786869042</v>
      </c>
      <c r="M751" s="44">
        <f t="shared" si="170"/>
        <v>3597.3055581080712</v>
      </c>
      <c r="N751" s="44">
        <f t="shared" si="176"/>
        <v>0.56244525567595349</v>
      </c>
      <c r="O751" s="44">
        <f t="shared" si="177"/>
        <v>0.30115416551136037</v>
      </c>
      <c r="P751" s="44" t="str">
        <f t="shared" si="171"/>
        <v/>
      </c>
      <c r="Q751" s="44"/>
      <c r="R751" s="44">
        <f t="shared" si="172"/>
        <v>9.3357791308521718E-2</v>
      </c>
      <c r="S751" s="44">
        <f t="shared" si="173"/>
        <v>0.21080791585795225</v>
      </c>
      <c r="U751">
        <f t="shared" si="165"/>
        <v>0</v>
      </c>
      <c r="V751">
        <f t="shared" si="166"/>
        <v>47.3</v>
      </c>
      <c r="W751">
        <f t="shared" si="167"/>
        <v>13.138888888888888</v>
      </c>
    </row>
    <row r="752" spans="2:23" x14ac:dyDescent="0.3">
      <c r="B752" s="27" t="s">
        <v>52</v>
      </c>
      <c r="C752" s="27">
        <v>744</v>
      </c>
      <c r="D752" s="27">
        <v>155</v>
      </c>
      <c r="E752" s="26">
        <v>47.4</v>
      </c>
      <c r="F752" s="43">
        <f t="shared" si="168"/>
        <v>13.166666666666666</v>
      </c>
      <c r="G752" s="44">
        <f t="shared" si="174"/>
        <v>1.3888888888889086E-2</v>
      </c>
      <c r="H752" s="44">
        <f t="shared" si="175"/>
        <v>5.0000000000000711E-2</v>
      </c>
      <c r="I752" s="44">
        <f>G752*'Input Data'!$B$7</f>
        <v>22.464583333333653</v>
      </c>
      <c r="J752" s="44">
        <f>IF(F752=0,0,'Input Data'!$B$11*'Input Data'!$B$7*9.81)</f>
        <v>103.13669925000001</v>
      </c>
      <c r="K752" s="44">
        <f>'Input Data'!$B$10*'Input Data'!$B$9*'Input Data'!$B$13*WLTC_class_3!F752^2</f>
        <v>126.25699995822224</v>
      </c>
      <c r="L752" s="44">
        <f t="shared" si="169"/>
        <v>251.85828254155589</v>
      </c>
      <c r="M752" s="44">
        <f t="shared" si="170"/>
        <v>3316.1340534638193</v>
      </c>
      <c r="N752" s="44">
        <f t="shared" si="176"/>
        <v>0.56336640402413785</v>
      </c>
      <c r="O752" s="44">
        <f t="shared" si="177"/>
        <v>0.30115416551136037</v>
      </c>
      <c r="P752" s="44" t="str">
        <f t="shared" si="171"/>
        <v/>
      </c>
      <c r="Q752" s="44"/>
      <c r="R752" s="44">
        <f t="shared" si="172"/>
        <v>9.3357791308521718E-2</v>
      </c>
      <c r="S752" s="44">
        <f t="shared" si="173"/>
        <v>0.21080791585795225</v>
      </c>
      <c r="U752">
        <f t="shared" si="165"/>
        <v>0</v>
      </c>
      <c r="V752">
        <f t="shared" si="166"/>
        <v>47.4</v>
      </c>
      <c r="W752">
        <f t="shared" si="167"/>
        <v>13.166666666666666</v>
      </c>
    </row>
    <row r="753" spans="2:23" x14ac:dyDescent="0.3">
      <c r="B753" s="27" t="s">
        <v>52</v>
      </c>
      <c r="C753" s="27">
        <v>745</v>
      </c>
      <c r="D753" s="27">
        <v>156</v>
      </c>
      <c r="E753" s="26">
        <v>47.4</v>
      </c>
      <c r="F753" s="43">
        <f t="shared" si="168"/>
        <v>13.166666666666666</v>
      </c>
      <c r="G753" s="44">
        <f t="shared" si="174"/>
        <v>1.3888888888889086E-2</v>
      </c>
      <c r="H753" s="44">
        <f t="shared" si="175"/>
        <v>5.0000000000000711E-2</v>
      </c>
      <c r="I753" s="44">
        <f>G753*'Input Data'!$B$7</f>
        <v>22.464583333333653</v>
      </c>
      <c r="J753" s="44">
        <f>IF(F753=0,0,'Input Data'!$B$11*'Input Data'!$B$7*9.81)</f>
        <v>103.13669925000001</v>
      </c>
      <c r="K753" s="44">
        <f>'Input Data'!$B$10*'Input Data'!$B$9*'Input Data'!$B$13*WLTC_class_3!F753^2</f>
        <v>126.25699995822224</v>
      </c>
      <c r="L753" s="44">
        <f t="shared" si="169"/>
        <v>251.85828254155589</v>
      </c>
      <c r="M753" s="44">
        <f t="shared" si="170"/>
        <v>3316.1340534638193</v>
      </c>
      <c r="N753" s="44">
        <f t="shared" si="176"/>
        <v>0.5642875523723222</v>
      </c>
      <c r="O753" s="44">
        <f t="shared" si="177"/>
        <v>0.30115416551136037</v>
      </c>
      <c r="P753" s="44" t="str">
        <f t="shared" si="171"/>
        <v/>
      </c>
      <c r="Q753" s="44"/>
      <c r="R753" s="44">
        <f t="shared" si="172"/>
        <v>9.3357791308521718E-2</v>
      </c>
      <c r="S753" s="44">
        <f t="shared" si="173"/>
        <v>0.21080791585795225</v>
      </c>
      <c r="U753">
        <f t="shared" si="165"/>
        <v>0</v>
      </c>
      <c r="V753">
        <f t="shared" si="166"/>
        <v>47.4</v>
      </c>
      <c r="W753">
        <f t="shared" si="167"/>
        <v>13.166666666666666</v>
      </c>
    </row>
    <row r="754" spans="2:23" x14ac:dyDescent="0.3">
      <c r="B754" s="27" t="s">
        <v>52</v>
      </c>
      <c r="C754" s="27">
        <v>746</v>
      </c>
      <c r="D754" s="27">
        <v>157</v>
      </c>
      <c r="E754" s="26">
        <v>47.5</v>
      </c>
      <c r="F754" s="43">
        <f t="shared" si="168"/>
        <v>13.194444444444445</v>
      </c>
      <c r="G754" s="44">
        <f t="shared" si="174"/>
        <v>6.9444444444444448E-2</v>
      </c>
      <c r="H754" s="44">
        <f t="shared" si="175"/>
        <v>0.25</v>
      </c>
      <c r="I754" s="44">
        <f>G754*'Input Data'!$B$7</f>
        <v>112.32291666666667</v>
      </c>
      <c r="J754" s="44">
        <f>IF(F754=0,0,'Input Data'!$B$11*'Input Data'!$B$7*9.81)</f>
        <v>103.13669925000001</v>
      </c>
      <c r="K754" s="44">
        <f>'Input Data'!$B$10*'Input Data'!$B$9*'Input Data'!$B$13*WLTC_class_3!F754^2</f>
        <v>126.79029186728397</v>
      </c>
      <c r="L754" s="44">
        <f t="shared" si="169"/>
        <v>342.24990778395068</v>
      </c>
      <c r="M754" s="44">
        <f t="shared" si="170"/>
        <v>4515.7973943715715</v>
      </c>
      <c r="N754" s="44">
        <f t="shared" si="176"/>
        <v>0.56554194053742546</v>
      </c>
      <c r="O754" s="44">
        <f t="shared" si="177"/>
        <v>0.30115416551136037</v>
      </c>
      <c r="P754" s="44" t="str">
        <f t="shared" si="171"/>
        <v/>
      </c>
      <c r="Q754" s="44"/>
      <c r="R754" s="44">
        <f t="shared" si="172"/>
        <v>9.3357791308521718E-2</v>
      </c>
      <c r="S754" s="44">
        <f t="shared" si="173"/>
        <v>0.21080791585795225</v>
      </c>
      <c r="U754">
        <f t="shared" si="165"/>
        <v>0</v>
      </c>
      <c r="V754">
        <f t="shared" si="166"/>
        <v>47.5</v>
      </c>
      <c r="W754">
        <f t="shared" si="167"/>
        <v>13.194444444444445</v>
      </c>
    </row>
    <row r="755" spans="2:23" x14ac:dyDescent="0.3">
      <c r="B755" s="27" t="s">
        <v>52</v>
      </c>
      <c r="C755" s="27">
        <v>747</v>
      </c>
      <c r="D755" s="27">
        <v>158</v>
      </c>
      <c r="E755" s="26">
        <v>47.9</v>
      </c>
      <c r="F755" s="43">
        <f t="shared" si="168"/>
        <v>13.305555555555555</v>
      </c>
      <c r="G755" s="44">
        <f t="shared" si="174"/>
        <v>0.15277777777777798</v>
      </c>
      <c r="H755" s="44">
        <f t="shared" si="175"/>
        <v>0.55000000000000071</v>
      </c>
      <c r="I755" s="44">
        <f>G755*'Input Data'!$B$7</f>
        <v>247.11041666666702</v>
      </c>
      <c r="J755" s="44">
        <f>IF(F755=0,0,'Input Data'!$B$11*'Input Data'!$B$7*9.81)</f>
        <v>103.13669925000001</v>
      </c>
      <c r="K755" s="44">
        <f>'Input Data'!$B$10*'Input Data'!$B$9*'Input Data'!$B$13*WLTC_class_3!F755^2</f>
        <v>128.93469853217286</v>
      </c>
      <c r="L755" s="44">
        <f t="shared" si="169"/>
        <v>479.18181444883987</v>
      </c>
      <c r="M755" s="44">
        <f t="shared" si="170"/>
        <v>6375.7802533609529</v>
      </c>
      <c r="N755" s="44">
        <f t="shared" si="176"/>
        <v>0.56731299060780349</v>
      </c>
      <c r="O755" s="44">
        <f t="shared" si="177"/>
        <v>0.30115416551136037</v>
      </c>
      <c r="P755" s="44" t="str">
        <f t="shared" si="171"/>
        <v/>
      </c>
      <c r="Q755" s="44"/>
      <c r="R755" s="44">
        <f t="shared" si="172"/>
        <v>9.3357791308521718E-2</v>
      </c>
      <c r="S755" s="44">
        <f t="shared" si="173"/>
        <v>0.21080791585795225</v>
      </c>
      <c r="U755">
        <f t="shared" si="165"/>
        <v>0</v>
      </c>
      <c r="V755">
        <f t="shared" si="166"/>
        <v>47.9</v>
      </c>
      <c r="W755">
        <f t="shared" si="167"/>
        <v>13.305555555555555</v>
      </c>
    </row>
    <row r="756" spans="2:23" x14ac:dyDescent="0.3">
      <c r="B756" s="27" t="s">
        <v>52</v>
      </c>
      <c r="C756" s="27">
        <v>748</v>
      </c>
      <c r="D756" s="27">
        <v>159</v>
      </c>
      <c r="E756" s="26">
        <v>48.6</v>
      </c>
      <c r="F756" s="43">
        <f t="shared" si="168"/>
        <v>13.5</v>
      </c>
      <c r="G756" s="44">
        <f t="shared" si="174"/>
        <v>0.20833333333333331</v>
      </c>
      <c r="H756" s="44">
        <f t="shared" si="175"/>
        <v>0.75</v>
      </c>
      <c r="I756" s="44">
        <f>G756*'Input Data'!$B$7</f>
        <v>336.96875</v>
      </c>
      <c r="J756" s="44">
        <f>IF(F756=0,0,'Input Data'!$B$11*'Input Data'!$B$7*9.81)</f>
        <v>103.13669925000001</v>
      </c>
      <c r="K756" s="44">
        <f>'Input Data'!$B$10*'Input Data'!$B$9*'Input Data'!$B$13*WLTC_class_3!F756^2</f>
        <v>132.73068045600002</v>
      </c>
      <c r="L756" s="44">
        <f t="shared" si="169"/>
        <v>572.83612970600007</v>
      </c>
      <c r="M756" s="44">
        <f t="shared" si="170"/>
        <v>7733.2877510310009</v>
      </c>
      <c r="N756" s="44">
        <f t="shared" si="176"/>
        <v>0.56946112609420096</v>
      </c>
      <c r="O756" s="44">
        <f t="shared" si="177"/>
        <v>0.30115416551136037</v>
      </c>
      <c r="P756" s="44" t="str">
        <f t="shared" si="171"/>
        <v/>
      </c>
      <c r="Q756" s="44"/>
      <c r="R756" s="44">
        <f t="shared" si="172"/>
        <v>9.3357791308521718E-2</v>
      </c>
      <c r="S756" s="44">
        <f t="shared" si="173"/>
        <v>0.21080791585795225</v>
      </c>
      <c r="U756">
        <f t="shared" si="165"/>
        <v>0</v>
      </c>
      <c r="V756">
        <f t="shared" si="166"/>
        <v>48.6</v>
      </c>
      <c r="W756">
        <f t="shared" si="167"/>
        <v>13.5</v>
      </c>
    </row>
    <row r="757" spans="2:23" x14ac:dyDescent="0.3">
      <c r="B757" s="27" t="s">
        <v>52</v>
      </c>
      <c r="C757" s="27">
        <v>749</v>
      </c>
      <c r="D757" s="27">
        <v>160</v>
      </c>
      <c r="E757" s="26">
        <v>49.4</v>
      </c>
      <c r="F757" s="43">
        <f t="shared" si="168"/>
        <v>13.722222222222221</v>
      </c>
      <c r="G757" s="44">
        <f t="shared" si="174"/>
        <v>0.16666666666666607</v>
      </c>
      <c r="H757" s="44">
        <f t="shared" si="175"/>
        <v>0.59999999999999787</v>
      </c>
      <c r="I757" s="44">
        <f>G757*'Input Data'!$B$7</f>
        <v>269.57499999999902</v>
      </c>
      <c r="J757" s="44">
        <f>IF(F757=0,0,'Input Data'!$B$11*'Input Data'!$B$7*9.81)</f>
        <v>103.13669925000001</v>
      </c>
      <c r="K757" s="44">
        <f>'Input Data'!$B$10*'Input Data'!$B$9*'Input Data'!$B$13*WLTC_class_3!F757^2</f>
        <v>137.13637968365433</v>
      </c>
      <c r="L757" s="44">
        <f t="shared" si="169"/>
        <v>509.84807893365337</v>
      </c>
      <c r="M757" s="44">
        <f t="shared" si="170"/>
        <v>6996.2486387006875</v>
      </c>
      <c r="N757" s="44">
        <f t="shared" si="176"/>
        <v>0.57140452849384005</v>
      </c>
      <c r="O757" s="44">
        <f t="shared" si="177"/>
        <v>0.30115416551136037</v>
      </c>
      <c r="P757" s="44" t="str">
        <f t="shared" si="171"/>
        <v/>
      </c>
      <c r="Q757" s="44"/>
      <c r="R757" s="44">
        <f t="shared" si="172"/>
        <v>9.3357791308521718E-2</v>
      </c>
      <c r="S757" s="44">
        <f t="shared" si="173"/>
        <v>0.21080791585795225</v>
      </c>
      <c r="U757">
        <f t="shared" si="165"/>
        <v>0</v>
      </c>
      <c r="V757">
        <f t="shared" si="166"/>
        <v>49.4</v>
      </c>
      <c r="W757">
        <f t="shared" si="167"/>
        <v>13.722222222222221</v>
      </c>
    </row>
    <row r="758" spans="2:23" x14ac:dyDescent="0.3">
      <c r="B758" s="27" t="s">
        <v>52</v>
      </c>
      <c r="C758" s="27">
        <v>750</v>
      </c>
      <c r="D758" s="27">
        <v>161</v>
      </c>
      <c r="E758" s="26">
        <v>49.8</v>
      </c>
      <c r="F758" s="43">
        <f t="shared" si="168"/>
        <v>13.833333333333334</v>
      </c>
      <c r="G758" s="44">
        <f t="shared" si="174"/>
        <v>5.5555555555555358E-2</v>
      </c>
      <c r="H758" s="44">
        <f t="shared" si="175"/>
        <v>0.19999999999999929</v>
      </c>
      <c r="I758" s="44">
        <f>G758*'Input Data'!$B$7</f>
        <v>89.858333333333022</v>
      </c>
      <c r="J758" s="44">
        <f>IF(F758=0,0,'Input Data'!$B$11*'Input Data'!$B$7*9.81)</f>
        <v>103.13669925000001</v>
      </c>
      <c r="K758" s="44">
        <f>'Input Data'!$B$10*'Input Data'!$B$9*'Input Data'!$B$13*WLTC_class_3!F758^2</f>
        <v>139.36620296622226</v>
      </c>
      <c r="L758" s="44">
        <f t="shared" si="169"/>
        <v>332.36123554955532</v>
      </c>
      <c r="M758" s="44">
        <f t="shared" si="170"/>
        <v>4597.6637584355158</v>
      </c>
      <c r="N758" s="44">
        <f t="shared" si="176"/>
        <v>0.5726816573156277</v>
      </c>
      <c r="O758" s="44">
        <f t="shared" si="177"/>
        <v>0.30115416551136037</v>
      </c>
      <c r="P758" s="44" t="str">
        <f t="shared" si="171"/>
        <v/>
      </c>
      <c r="Q758" s="44"/>
      <c r="R758" s="44">
        <f t="shared" si="172"/>
        <v>9.3357791308521718E-2</v>
      </c>
      <c r="S758" s="44">
        <f t="shared" si="173"/>
        <v>0.21080791585795225</v>
      </c>
      <c r="U758">
        <f t="shared" si="165"/>
        <v>0</v>
      </c>
      <c r="V758">
        <f t="shared" si="166"/>
        <v>49.8</v>
      </c>
      <c r="W758">
        <f t="shared" si="167"/>
        <v>13.833333333333332</v>
      </c>
    </row>
    <row r="759" spans="2:23" x14ac:dyDescent="0.3">
      <c r="B759" s="27" t="s">
        <v>52</v>
      </c>
      <c r="C759" s="27">
        <v>751</v>
      </c>
      <c r="D759" s="27">
        <v>162</v>
      </c>
      <c r="E759" s="26">
        <v>49.8</v>
      </c>
      <c r="F759" s="43">
        <f t="shared" si="168"/>
        <v>13.833333333333334</v>
      </c>
      <c r="G759" s="44">
        <f t="shared" si="174"/>
        <v>-1.3888888888888099E-2</v>
      </c>
      <c r="H759" s="44">
        <f t="shared" si="175"/>
        <v>-4.9999999999997158E-2</v>
      </c>
      <c r="I759" s="44">
        <f>G759*'Input Data'!$B$7</f>
        <v>-22.464583333332055</v>
      </c>
      <c r="J759" s="44">
        <f>IF(F759=0,0,'Input Data'!$B$11*'Input Data'!$B$7*9.81)</f>
        <v>103.13669925000001</v>
      </c>
      <c r="K759" s="44">
        <f>'Input Data'!$B$10*'Input Data'!$B$9*'Input Data'!$B$13*WLTC_class_3!F759^2</f>
        <v>139.36620296622226</v>
      </c>
      <c r="L759" s="44">
        <f t="shared" si="169"/>
        <v>220.03831888289022</v>
      </c>
      <c r="M759" s="44">
        <f t="shared" si="170"/>
        <v>3043.863411213315</v>
      </c>
      <c r="N759" s="44">
        <f t="shared" si="176"/>
        <v>0.57352717492985361</v>
      </c>
      <c r="O759" s="44">
        <f t="shared" si="177"/>
        <v>0.30115416551136037</v>
      </c>
      <c r="P759" s="44" t="str">
        <f t="shared" si="171"/>
        <v/>
      </c>
      <c r="Q759" s="44"/>
      <c r="R759" s="44">
        <f t="shared" si="172"/>
        <v>9.3357791308521718E-2</v>
      </c>
      <c r="S759" s="44">
        <f t="shared" si="173"/>
        <v>0.21080791585795225</v>
      </c>
      <c r="U759">
        <f t="shared" si="165"/>
        <v>0</v>
      </c>
      <c r="V759">
        <f t="shared" si="166"/>
        <v>49.8</v>
      </c>
      <c r="W759">
        <f t="shared" si="167"/>
        <v>13.833333333333332</v>
      </c>
    </row>
    <row r="760" spans="2:23" x14ac:dyDescent="0.3">
      <c r="B760" s="27" t="s">
        <v>52</v>
      </c>
      <c r="C760" s="27">
        <v>752</v>
      </c>
      <c r="D760" s="27">
        <v>163</v>
      </c>
      <c r="E760" s="26">
        <v>49.7</v>
      </c>
      <c r="F760" s="43">
        <f t="shared" si="168"/>
        <v>13.805555555555555</v>
      </c>
      <c r="G760" s="44">
        <f t="shared" si="174"/>
        <v>-6.9444444444444448E-2</v>
      </c>
      <c r="H760" s="44">
        <f t="shared" si="175"/>
        <v>-0.25</v>
      </c>
      <c r="I760" s="44">
        <f>G760*'Input Data'!$B$7</f>
        <v>-112.32291666666667</v>
      </c>
      <c r="J760" s="44">
        <f>IF(F760=0,0,'Input Data'!$B$11*'Input Data'!$B$7*9.81)</f>
        <v>103.13669925000001</v>
      </c>
      <c r="K760" s="44">
        <f>'Input Data'!$B$10*'Input Data'!$B$9*'Input Data'!$B$13*WLTC_class_3!F760^2</f>
        <v>138.80706129128399</v>
      </c>
      <c r="L760" s="44">
        <f t="shared" si="169"/>
        <v>129.62084387461732</v>
      </c>
      <c r="M760" s="44">
        <f t="shared" si="170"/>
        <v>1789.4877612690225</v>
      </c>
      <c r="N760" s="44">
        <f t="shared" si="176"/>
        <v>0.57402425486353947</v>
      </c>
      <c r="O760" s="44">
        <f t="shared" si="177"/>
        <v>0.30115416551136037</v>
      </c>
      <c r="P760" s="44" t="str">
        <f t="shared" si="171"/>
        <v/>
      </c>
      <c r="Q760" s="44"/>
      <c r="R760" s="44">
        <f t="shared" si="172"/>
        <v>9.3357791308521718E-2</v>
      </c>
      <c r="S760" s="44">
        <f t="shared" si="173"/>
        <v>0.21080791585795225</v>
      </c>
      <c r="U760">
        <f t="shared" si="165"/>
        <v>0</v>
      </c>
      <c r="V760">
        <f t="shared" si="166"/>
        <v>49.7</v>
      </c>
      <c r="W760">
        <f t="shared" si="167"/>
        <v>13.805555555555555</v>
      </c>
    </row>
    <row r="761" spans="2:23" x14ac:dyDescent="0.3">
      <c r="B761" s="27" t="s">
        <v>52</v>
      </c>
      <c r="C761" s="27">
        <v>753</v>
      </c>
      <c r="D761" s="27">
        <v>164</v>
      </c>
      <c r="E761" s="26">
        <v>49.3</v>
      </c>
      <c r="F761" s="43">
        <f t="shared" si="168"/>
        <v>13.694444444444445</v>
      </c>
      <c r="G761" s="44">
        <f t="shared" si="174"/>
        <v>-0.16666666666666705</v>
      </c>
      <c r="H761" s="44">
        <f t="shared" si="175"/>
        <v>-0.60000000000000142</v>
      </c>
      <c r="I761" s="44">
        <f>G761*'Input Data'!$B$7</f>
        <v>-269.57500000000061</v>
      </c>
      <c r="J761" s="44">
        <f>IF(F761=0,0,'Input Data'!$B$11*'Input Data'!$B$7*9.81)</f>
        <v>103.13669925000001</v>
      </c>
      <c r="K761" s="44">
        <f>'Input Data'!$B$10*'Input Data'!$B$9*'Input Data'!$B$13*WLTC_class_3!F761^2</f>
        <v>136.58173362017288</v>
      </c>
      <c r="L761" s="44">
        <f t="shared" si="169"/>
        <v>-29.856567129827738</v>
      </c>
      <c r="M761" s="44">
        <f t="shared" si="170"/>
        <v>-408.8690998612521</v>
      </c>
      <c r="N761" s="44">
        <f t="shared" si="176"/>
        <v>0.57402425486353947</v>
      </c>
      <c r="O761" s="44">
        <f t="shared" si="177"/>
        <v>0.3012677402613218</v>
      </c>
      <c r="P761" s="44">
        <f t="shared" si="171"/>
        <v>-408.8690998612521</v>
      </c>
      <c r="Q761" s="44">
        <f>-P761/1000/3600</f>
        <v>1.1357474996145891E-4</v>
      </c>
      <c r="R761" s="44">
        <f t="shared" si="172"/>
        <v>9.3392999481009764E-2</v>
      </c>
      <c r="S761" s="44">
        <f t="shared" si="173"/>
        <v>0.21088741818292525</v>
      </c>
      <c r="U761">
        <f t="shared" si="165"/>
        <v>0</v>
      </c>
      <c r="V761">
        <f t="shared" si="166"/>
        <v>49.3</v>
      </c>
      <c r="W761">
        <f t="shared" si="167"/>
        <v>13.694444444444443</v>
      </c>
    </row>
    <row r="762" spans="2:23" x14ac:dyDescent="0.3">
      <c r="B762" s="27" t="s">
        <v>52</v>
      </c>
      <c r="C762" s="27">
        <v>754</v>
      </c>
      <c r="D762" s="27">
        <v>165</v>
      </c>
      <c r="E762" s="26">
        <v>48.5</v>
      </c>
      <c r="F762" s="43">
        <f t="shared" si="168"/>
        <v>13.472222222222221</v>
      </c>
      <c r="G762" s="44">
        <f t="shared" si="174"/>
        <v>-0.23611111111111052</v>
      </c>
      <c r="H762" s="44">
        <f t="shared" si="175"/>
        <v>-0.84999999999999787</v>
      </c>
      <c r="I762" s="44">
        <f>G762*'Input Data'!$B$7</f>
        <v>-381.89791666666571</v>
      </c>
      <c r="J762" s="44">
        <f>IF(F762=0,0,'Input Data'!$B$11*'Input Data'!$B$7*9.81)</f>
        <v>103.13669925000001</v>
      </c>
      <c r="K762" s="44">
        <f>'Input Data'!$B$10*'Input Data'!$B$9*'Input Data'!$B$13*WLTC_class_3!F762^2</f>
        <v>132.18502561543212</v>
      </c>
      <c r="L762" s="44">
        <f t="shared" si="169"/>
        <v>-146.57619180123359</v>
      </c>
      <c r="M762" s="44">
        <f t="shared" si="170"/>
        <v>-1974.7070284332858</v>
      </c>
      <c r="N762" s="44">
        <f t="shared" si="176"/>
        <v>0.57402425486353947</v>
      </c>
      <c r="O762" s="44">
        <f t="shared" si="177"/>
        <v>0.30181626999144218</v>
      </c>
      <c r="P762" s="44">
        <f t="shared" si="171"/>
        <v>-1974.7070284332858</v>
      </c>
      <c r="Q762" s="44">
        <f>-P762/1000/3600+Q761</f>
        <v>6.6210448008181605E-4</v>
      </c>
      <c r="R762" s="44">
        <f t="shared" si="172"/>
        <v>9.3563043697347067E-2</v>
      </c>
      <c r="S762" s="44">
        <f t="shared" si="173"/>
        <v>0.21127138899400952</v>
      </c>
      <c r="U762">
        <f t="shared" si="165"/>
        <v>0</v>
      </c>
      <c r="V762">
        <f t="shared" si="166"/>
        <v>48.5</v>
      </c>
      <c r="W762">
        <f t="shared" si="167"/>
        <v>13.472222222222221</v>
      </c>
    </row>
    <row r="763" spans="2:23" x14ac:dyDescent="0.3">
      <c r="B763" s="27" t="s">
        <v>52</v>
      </c>
      <c r="C763" s="27">
        <v>755</v>
      </c>
      <c r="D763" s="27">
        <v>166</v>
      </c>
      <c r="E763" s="26">
        <v>47.6</v>
      </c>
      <c r="F763" s="43">
        <f t="shared" si="168"/>
        <v>13.222222222222221</v>
      </c>
      <c r="G763" s="44">
        <f t="shared" si="174"/>
        <v>-0.30555555555555597</v>
      </c>
      <c r="H763" s="44">
        <f t="shared" si="175"/>
        <v>-1.1000000000000014</v>
      </c>
      <c r="I763" s="44">
        <f>G763*'Input Data'!$B$7</f>
        <v>-494.22083333333404</v>
      </c>
      <c r="J763" s="44">
        <f>IF(F763=0,0,'Input Data'!$B$11*'Input Data'!$B$7*9.81)</f>
        <v>103.13669925000001</v>
      </c>
      <c r="K763" s="44">
        <f>'Input Data'!$B$10*'Input Data'!$B$9*'Input Data'!$B$13*WLTC_class_3!F763^2</f>
        <v>127.32470767920988</v>
      </c>
      <c r="L763" s="44">
        <f t="shared" si="169"/>
        <v>-263.75942640412416</v>
      </c>
      <c r="M763" s="44">
        <f t="shared" si="170"/>
        <v>-3487.4857491211969</v>
      </c>
      <c r="N763" s="44">
        <f t="shared" si="176"/>
        <v>0.57402425486353947</v>
      </c>
      <c r="O763" s="44">
        <f t="shared" si="177"/>
        <v>0.30278501603286473</v>
      </c>
      <c r="P763" s="44">
        <f t="shared" si="171"/>
        <v>-3487.4857491211969</v>
      </c>
      <c r="Q763" s="44">
        <f t="shared" ref="Q763:Q772" si="180">-P763/1000/3600+Q762</f>
        <v>1.6308505215043708E-3</v>
      </c>
      <c r="R763" s="44">
        <f t="shared" si="172"/>
        <v>9.3863354970188065E-2</v>
      </c>
      <c r="S763" s="44">
        <f t="shared" si="173"/>
        <v>0.21194951122300529</v>
      </c>
      <c r="U763">
        <f t="shared" si="165"/>
        <v>0</v>
      </c>
      <c r="V763">
        <f t="shared" si="166"/>
        <v>47.6</v>
      </c>
      <c r="W763">
        <f t="shared" si="167"/>
        <v>13.222222222222221</v>
      </c>
    </row>
    <row r="764" spans="2:23" x14ac:dyDescent="0.3">
      <c r="B764" s="27" t="s">
        <v>52</v>
      </c>
      <c r="C764" s="27">
        <v>756</v>
      </c>
      <c r="D764" s="27">
        <v>167</v>
      </c>
      <c r="E764" s="26">
        <v>46.3</v>
      </c>
      <c r="F764" s="43">
        <f t="shared" si="168"/>
        <v>12.861111111111111</v>
      </c>
      <c r="G764" s="44">
        <f t="shared" si="174"/>
        <v>-0.54166666666666641</v>
      </c>
      <c r="H764" s="44">
        <f t="shared" si="175"/>
        <v>-1.9499999999999993</v>
      </c>
      <c r="I764" s="44">
        <f>G764*'Input Data'!$B$7</f>
        <v>-876.11874999999964</v>
      </c>
      <c r="J764" s="44">
        <f>IF(F764=0,0,'Input Data'!$B$11*'Input Data'!$B$7*9.81)</f>
        <v>103.13669925000001</v>
      </c>
      <c r="K764" s="44">
        <f>'Input Data'!$B$10*'Input Data'!$B$9*'Input Data'!$B$13*WLTC_class_3!F764^2</f>
        <v>120.46496654758026</v>
      </c>
      <c r="L764" s="44">
        <f t="shared" si="169"/>
        <v>-652.51708420241937</v>
      </c>
      <c r="M764" s="44">
        <f t="shared" si="170"/>
        <v>-8392.0947218255606</v>
      </c>
      <c r="N764" s="44">
        <f t="shared" si="176"/>
        <v>0.57402425486353947</v>
      </c>
      <c r="O764" s="44">
        <f t="shared" si="177"/>
        <v>0.30511615345559406</v>
      </c>
      <c r="P764" s="44">
        <f t="shared" si="171"/>
        <v>-8392.0947218255606</v>
      </c>
      <c r="Q764" s="44">
        <f t="shared" si="180"/>
        <v>3.9619879442336931E-3</v>
      </c>
      <c r="R764" s="44">
        <f t="shared" si="172"/>
        <v>9.4586007571234157E-2</v>
      </c>
      <c r="S764" s="44">
        <f t="shared" si="173"/>
        <v>0.21358130741891584</v>
      </c>
      <c r="U764">
        <f t="shared" si="165"/>
        <v>0</v>
      </c>
      <c r="V764">
        <f t="shared" si="166"/>
        <v>46.3</v>
      </c>
      <c r="W764">
        <f t="shared" si="167"/>
        <v>12.861111111111111</v>
      </c>
    </row>
    <row r="765" spans="2:23" x14ac:dyDescent="0.3">
      <c r="B765" s="27" t="s">
        <v>52</v>
      </c>
      <c r="C765" s="27">
        <v>757</v>
      </c>
      <c r="D765" s="27">
        <v>168</v>
      </c>
      <c r="E765" s="26">
        <v>43.7</v>
      </c>
      <c r="F765" s="43">
        <f t="shared" si="168"/>
        <v>12.138888888888889</v>
      </c>
      <c r="G765" s="44">
        <f t="shared" si="174"/>
        <v>-0.97222222222222221</v>
      </c>
      <c r="H765" s="44">
        <f t="shared" si="175"/>
        <v>-3.5</v>
      </c>
      <c r="I765" s="44">
        <f>G765*'Input Data'!$B$7</f>
        <v>-1572.5208333333333</v>
      </c>
      <c r="J765" s="44">
        <f>IF(F765=0,0,'Input Data'!$B$11*'Input Data'!$B$7*9.81)</f>
        <v>103.13669925000001</v>
      </c>
      <c r="K765" s="44">
        <f>'Input Data'!$B$10*'Input Data'!$B$9*'Input Data'!$B$13*WLTC_class_3!F765^2</f>
        <v>107.31530303646916</v>
      </c>
      <c r="L765" s="44">
        <f t="shared" si="169"/>
        <v>-1362.068831046864</v>
      </c>
      <c r="M765" s="44">
        <f t="shared" si="170"/>
        <v>-16534.002199096656</v>
      </c>
      <c r="N765" s="44">
        <f t="shared" si="176"/>
        <v>0.57402425486353947</v>
      </c>
      <c r="O765" s="44">
        <f t="shared" si="177"/>
        <v>0.30970893184423204</v>
      </c>
      <c r="P765" s="44">
        <f t="shared" si="171"/>
        <v>-16534.002199096656</v>
      </c>
      <c r="Q765" s="44">
        <f t="shared" si="180"/>
        <v>8.5547663328716522E-3</v>
      </c>
      <c r="R765" s="44">
        <f t="shared" si="172"/>
        <v>9.6009768871711934E-2</v>
      </c>
      <c r="S765" s="44">
        <f t="shared" si="173"/>
        <v>0.21679625229096242</v>
      </c>
      <c r="U765">
        <f t="shared" si="165"/>
        <v>0</v>
      </c>
      <c r="V765">
        <f t="shared" si="166"/>
        <v>43.7</v>
      </c>
      <c r="W765">
        <f t="shared" si="167"/>
        <v>12.138888888888889</v>
      </c>
    </row>
    <row r="766" spans="2:23" x14ac:dyDescent="0.3">
      <c r="B766" s="27" t="s">
        <v>52</v>
      </c>
      <c r="C766" s="27">
        <v>758</v>
      </c>
      <c r="D766" s="27">
        <v>169</v>
      </c>
      <c r="E766" s="26">
        <v>39.299999999999997</v>
      </c>
      <c r="F766" s="43">
        <f t="shared" si="168"/>
        <v>10.916666666666666</v>
      </c>
      <c r="G766" s="44">
        <f t="shared" si="174"/>
        <v>-1.3333333333333335</v>
      </c>
      <c r="H766" s="44">
        <f t="shared" si="175"/>
        <v>-4.8000000000000007</v>
      </c>
      <c r="I766" s="44">
        <f>G766*'Input Data'!$B$7</f>
        <v>-2156.6000000000004</v>
      </c>
      <c r="J766" s="44">
        <f>IF(F766=0,0,'Input Data'!$B$11*'Input Data'!$B$7*9.81)</f>
        <v>103.13669925000001</v>
      </c>
      <c r="K766" s="44">
        <f>'Input Data'!$B$10*'Input Data'!$B$9*'Input Data'!$B$13*WLTC_class_3!F766^2</f>
        <v>86.792836736222228</v>
      </c>
      <c r="L766" s="44">
        <f t="shared" si="169"/>
        <v>-1966.670464013778</v>
      </c>
      <c r="M766" s="44">
        <f t="shared" si="170"/>
        <v>-21469.485898817074</v>
      </c>
      <c r="N766" s="44">
        <f t="shared" si="176"/>
        <v>0.57402425486353947</v>
      </c>
      <c r="O766" s="44">
        <f t="shared" si="177"/>
        <v>0.3156726779272368</v>
      </c>
      <c r="P766" s="44">
        <f t="shared" si="171"/>
        <v>-21469.485898817074</v>
      </c>
      <c r="Q766" s="44">
        <f t="shared" si="180"/>
        <v>1.4518512415876395E-2</v>
      </c>
      <c r="R766" s="44">
        <f t="shared" si="172"/>
        <v>9.7858530157443405E-2</v>
      </c>
      <c r="S766" s="44">
        <f t="shared" si="173"/>
        <v>0.22097087454906575</v>
      </c>
      <c r="U766">
        <f t="shared" si="165"/>
        <v>0</v>
      </c>
      <c r="V766">
        <f t="shared" si="166"/>
        <v>39.299999999999997</v>
      </c>
      <c r="W766">
        <f t="shared" si="167"/>
        <v>10.916666666666666</v>
      </c>
    </row>
    <row r="767" spans="2:23" x14ac:dyDescent="0.3">
      <c r="B767" s="27" t="s">
        <v>52</v>
      </c>
      <c r="C767" s="27">
        <v>759</v>
      </c>
      <c r="D767" s="27">
        <v>170</v>
      </c>
      <c r="E767" s="26">
        <v>34.1</v>
      </c>
      <c r="F767" s="43">
        <f t="shared" si="168"/>
        <v>9.4722222222222214</v>
      </c>
      <c r="G767" s="44">
        <f t="shared" si="174"/>
        <v>-1.4305555555555551</v>
      </c>
      <c r="H767" s="44">
        <f t="shared" si="175"/>
        <v>-5.1499999999999986</v>
      </c>
      <c r="I767" s="44">
        <f>G767*'Input Data'!$B$7</f>
        <v>-2313.8520833333328</v>
      </c>
      <c r="J767" s="44">
        <f>IF(F767=0,0,'Input Data'!$B$11*'Input Data'!$B$7*9.81)</f>
        <v>103.13669925000001</v>
      </c>
      <c r="K767" s="44">
        <f>'Input Data'!$B$10*'Input Data'!$B$9*'Input Data'!$B$13*WLTC_class_3!F767^2</f>
        <v>65.344274475876546</v>
      </c>
      <c r="L767" s="44">
        <f t="shared" si="169"/>
        <v>-2145.3711096074558</v>
      </c>
      <c r="M767" s="44">
        <f t="shared" si="170"/>
        <v>-20321.431899337287</v>
      </c>
      <c r="N767" s="44">
        <f t="shared" si="176"/>
        <v>0.57402425486353947</v>
      </c>
      <c r="O767" s="44">
        <f t="shared" si="177"/>
        <v>0.32131752012149717</v>
      </c>
      <c r="P767" s="44">
        <f t="shared" si="171"/>
        <v>-20321.431899337287</v>
      </c>
      <c r="Q767" s="44">
        <f t="shared" si="180"/>
        <v>2.0163354610136752E-2</v>
      </c>
      <c r="R767" s="44">
        <f t="shared" si="172"/>
        <v>9.9608431237664122E-2</v>
      </c>
      <c r="S767" s="44">
        <f t="shared" si="173"/>
        <v>0.22492226408504801</v>
      </c>
      <c r="U767">
        <f t="shared" si="165"/>
        <v>0</v>
      </c>
      <c r="V767">
        <f t="shared" si="166"/>
        <v>34.1</v>
      </c>
      <c r="W767">
        <f t="shared" si="167"/>
        <v>9.4722222222222232</v>
      </c>
    </row>
    <row r="768" spans="2:23" x14ac:dyDescent="0.3">
      <c r="B768" s="27" t="s">
        <v>52</v>
      </c>
      <c r="C768" s="27">
        <v>760</v>
      </c>
      <c r="D768" s="27">
        <v>171</v>
      </c>
      <c r="E768" s="26">
        <v>29</v>
      </c>
      <c r="F768" s="43">
        <f t="shared" si="168"/>
        <v>8.0555555555555554</v>
      </c>
      <c r="G768" s="44">
        <f t="shared" si="174"/>
        <v>-1.4444444444444446</v>
      </c>
      <c r="H768" s="44">
        <f t="shared" si="175"/>
        <v>-5.2000000000000011</v>
      </c>
      <c r="I768" s="44">
        <f>G768*'Input Data'!$B$7</f>
        <v>-2336.3166666666671</v>
      </c>
      <c r="J768" s="44">
        <f>IF(F768=0,0,'Input Data'!$B$11*'Input Data'!$B$7*9.81)</f>
        <v>103.13669925000001</v>
      </c>
      <c r="K768" s="44">
        <f>'Input Data'!$B$10*'Input Data'!$B$9*'Input Data'!$B$13*WLTC_class_3!F768^2</f>
        <v>47.26011543950618</v>
      </c>
      <c r="L768" s="44">
        <f t="shared" si="169"/>
        <v>-2185.9198519771608</v>
      </c>
      <c r="M768" s="44">
        <f t="shared" si="170"/>
        <v>-17608.798807593794</v>
      </c>
      <c r="N768" s="44">
        <f t="shared" si="176"/>
        <v>0.57402425486353947</v>
      </c>
      <c r="O768" s="44">
        <f t="shared" si="177"/>
        <v>0.32620885312360653</v>
      </c>
      <c r="P768" s="44">
        <f t="shared" si="171"/>
        <v>-17608.798807593794</v>
      </c>
      <c r="Q768" s="44">
        <f t="shared" si="180"/>
        <v>2.5054687612246138E-2</v>
      </c>
      <c r="R768" s="44">
        <f t="shared" si="172"/>
        <v>0.10112474446831803</v>
      </c>
      <c r="S768" s="44">
        <f t="shared" si="173"/>
        <v>0.22834619718652455</v>
      </c>
      <c r="U768">
        <f t="shared" si="165"/>
        <v>0</v>
      </c>
      <c r="V768">
        <f t="shared" si="166"/>
        <v>29</v>
      </c>
      <c r="W768">
        <f t="shared" si="167"/>
        <v>8.0555555555555554</v>
      </c>
    </row>
    <row r="769" spans="2:23" x14ac:dyDescent="0.3">
      <c r="B769" s="27" t="s">
        <v>52</v>
      </c>
      <c r="C769" s="27">
        <v>761</v>
      </c>
      <c r="D769" s="27">
        <v>172</v>
      </c>
      <c r="E769" s="26">
        <v>23.7</v>
      </c>
      <c r="F769" s="43">
        <f t="shared" si="168"/>
        <v>6.583333333333333</v>
      </c>
      <c r="G769" s="44">
        <f t="shared" si="174"/>
        <v>-1.4722222222222223</v>
      </c>
      <c r="H769" s="44">
        <f t="shared" si="175"/>
        <v>-5.3000000000000007</v>
      </c>
      <c r="I769" s="44">
        <f>G769*'Input Data'!$B$7</f>
        <v>-2381.2458333333334</v>
      </c>
      <c r="J769" s="44">
        <f>IF(F769=0,0,'Input Data'!$B$11*'Input Data'!$B$7*9.81)</f>
        <v>103.13669925000001</v>
      </c>
      <c r="K769" s="44">
        <f>'Input Data'!$B$10*'Input Data'!$B$9*'Input Data'!$B$13*WLTC_class_3!F769^2</f>
        <v>31.564249989555559</v>
      </c>
      <c r="L769" s="44">
        <f t="shared" si="169"/>
        <v>-2246.5448840937775</v>
      </c>
      <c r="M769" s="44">
        <f t="shared" si="170"/>
        <v>-14789.753820284035</v>
      </c>
      <c r="N769" s="44">
        <f t="shared" si="176"/>
        <v>0.57402425486353947</v>
      </c>
      <c r="O769" s="44">
        <f t="shared" si="177"/>
        <v>0.33031711807368541</v>
      </c>
      <c r="P769" s="44">
        <f t="shared" si="171"/>
        <v>-14789.753820284035</v>
      </c>
      <c r="Q769" s="44">
        <f t="shared" si="180"/>
        <v>2.9162952562325036E-2</v>
      </c>
      <c r="R769" s="44">
        <f t="shared" si="172"/>
        <v>0.10239830660284248</v>
      </c>
      <c r="S769" s="44">
        <f t="shared" si="173"/>
        <v>0.23122198265157978</v>
      </c>
      <c r="U769">
        <f t="shared" si="165"/>
        <v>0</v>
      </c>
      <c r="V769">
        <f t="shared" si="166"/>
        <v>23.7</v>
      </c>
      <c r="W769">
        <f t="shared" si="167"/>
        <v>6.583333333333333</v>
      </c>
    </row>
    <row r="770" spans="2:23" x14ac:dyDescent="0.3">
      <c r="B770" s="27" t="s">
        <v>52</v>
      </c>
      <c r="C770" s="27">
        <v>762</v>
      </c>
      <c r="D770" s="27">
        <v>173</v>
      </c>
      <c r="E770" s="26">
        <v>18.399999999999999</v>
      </c>
      <c r="F770" s="43">
        <f t="shared" si="168"/>
        <v>5.1111111111111107</v>
      </c>
      <c r="G770" s="44">
        <f t="shared" si="174"/>
        <v>-1.3055555555555554</v>
      </c>
      <c r="H770" s="44">
        <f t="shared" si="175"/>
        <v>-4.6999999999999993</v>
      </c>
      <c r="I770" s="44">
        <f>G770*'Input Data'!$B$7</f>
        <v>-2111.6708333333331</v>
      </c>
      <c r="J770" s="44">
        <f>IF(F770=0,0,'Input Data'!$B$11*'Input Data'!$B$7*9.81)</f>
        <v>103.13669925000001</v>
      </c>
      <c r="K770" s="44">
        <f>'Input Data'!$B$10*'Input Data'!$B$9*'Input Data'!$B$13*WLTC_class_3!F770^2</f>
        <v>19.025427685135803</v>
      </c>
      <c r="L770" s="44">
        <f t="shared" si="169"/>
        <v>-1989.5087063981973</v>
      </c>
      <c r="M770" s="44">
        <f t="shared" si="170"/>
        <v>-10168.600054924118</v>
      </c>
      <c r="N770" s="44">
        <f t="shared" si="176"/>
        <v>0.57402425486353947</v>
      </c>
      <c r="O770" s="44">
        <f t="shared" si="177"/>
        <v>0.33314172920005325</v>
      </c>
      <c r="P770" s="44">
        <f t="shared" si="171"/>
        <v>-10168.600054924118</v>
      </c>
      <c r="Q770" s="44">
        <f t="shared" si="180"/>
        <v>3.1987563688692849E-2</v>
      </c>
      <c r="R770" s="44">
        <f t="shared" si="172"/>
        <v>0.10327393605201651</v>
      </c>
      <c r="S770" s="44">
        <f t="shared" si="173"/>
        <v>0.23319921044003725</v>
      </c>
      <c r="U770">
        <f t="shared" si="165"/>
        <v>0</v>
      </c>
      <c r="V770">
        <f t="shared" si="166"/>
        <v>18.399999999999999</v>
      </c>
      <c r="W770">
        <f t="shared" si="167"/>
        <v>5.1111111111111107</v>
      </c>
    </row>
    <row r="771" spans="2:23" x14ac:dyDescent="0.3">
      <c r="B771" s="27" t="s">
        <v>52</v>
      </c>
      <c r="C771" s="27">
        <v>763</v>
      </c>
      <c r="D771" s="27">
        <v>174</v>
      </c>
      <c r="E771" s="26">
        <v>14.3</v>
      </c>
      <c r="F771" s="43">
        <f t="shared" si="168"/>
        <v>3.9722222222222223</v>
      </c>
      <c r="G771" s="44">
        <f t="shared" si="174"/>
        <v>-0.88888888888888862</v>
      </c>
      <c r="H771" s="44">
        <f t="shared" si="175"/>
        <v>-3.1999999999999993</v>
      </c>
      <c r="I771" s="44">
        <f>G771*'Input Data'!$B$7</f>
        <v>-1437.7333333333329</v>
      </c>
      <c r="J771" s="44">
        <f>IF(F771=0,0,'Input Data'!$B$11*'Input Data'!$B$7*9.81)</f>
        <v>103.13669925000001</v>
      </c>
      <c r="K771" s="44">
        <f>'Input Data'!$B$10*'Input Data'!$B$9*'Input Data'!$B$13*WLTC_class_3!F771^2</f>
        <v>11.491344834987657</v>
      </c>
      <c r="L771" s="44">
        <f t="shared" si="169"/>
        <v>-1323.1052892483453</v>
      </c>
      <c r="M771" s="44">
        <f t="shared" si="170"/>
        <v>-5255.6682322920387</v>
      </c>
      <c r="N771" s="44">
        <f t="shared" si="176"/>
        <v>0.57402425486353947</v>
      </c>
      <c r="O771" s="44">
        <f t="shared" si="177"/>
        <v>0.33460163704235657</v>
      </c>
      <c r="P771" s="44">
        <f t="shared" si="171"/>
        <v>-5255.6682322920387</v>
      </c>
      <c r="Q771" s="44">
        <f t="shared" si="180"/>
        <v>3.3447471530996191E-2</v>
      </c>
      <c r="R771" s="44">
        <f t="shared" si="172"/>
        <v>0.10372650748313053</v>
      </c>
      <c r="S771" s="44">
        <f t="shared" si="173"/>
        <v>0.23422114592964957</v>
      </c>
      <c r="U771">
        <f t="shared" si="165"/>
        <v>0</v>
      </c>
      <c r="V771">
        <f t="shared" si="166"/>
        <v>14.3</v>
      </c>
      <c r="W771">
        <f t="shared" si="167"/>
        <v>3.9722222222222223</v>
      </c>
    </row>
    <row r="772" spans="2:23" x14ac:dyDescent="0.3">
      <c r="B772" s="27" t="s">
        <v>52</v>
      </c>
      <c r="C772" s="27">
        <v>764</v>
      </c>
      <c r="D772" s="27">
        <v>175</v>
      </c>
      <c r="E772" s="26">
        <v>12</v>
      </c>
      <c r="F772" s="43">
        <f t="shared" si="168"/>
        <v>3.3333333333333335</v>
      </c>
      <c r="G772" s="44">
        <f t="shared" si="174"/>
        <v>-0.20833333333333331</v>
      </c>
      <c r="H772" s="44">
        <f t="shared" si="175"/>
        <v>-0.75</v>
      </c>
      <c r="I772" s="44">
        <f>G772*'Input Data'!$B$7</f>
        <v>-336.96875</v>
      </c>
      <c r="J772" s="44">
        <f>IF(F772=0,0,'Input Data'!$B$11*'Input Data'!$B$7*9.81)</f>
        <v>103.13669925000001</v>
      </c>
      <c r="K772" s="44">
        <f>'Input Data'!$B$10*'Input Data'!$B$9*'Input Data'!$B$13*WLTC_class_3!F772^2</f>
        <v>8.0921006222222243</v>
      </c>
      <c r="L772" s="44">
        <f t="shared" si="169"/>
        <v>-225.73995012777777</v>
      </c>
      <c r="M772" s="44">
        <f t="shared" si="170"/>
        <v>-752.46650042592591</v>
      </c>
      <c r="N772" s="44">
        <f t="shared" si="176"/>
        <v>0.57402425486353947</v>
      </c>
      <c r="O772" s="44">
        <f t="shared" si="177"/>
        <v>0.33481065551469713</v>
      </c>
      <c r="P772" s="44">
        <f t="shared" si="171"/>
        <v>-752.46650042592591</v>
      </c>
      <c r="Q772" s="44">
        <f t="shared" si="180"/>
        <v>3.3656490003336724E-2</v>
      </c>
      <c r="R772" s="44">
        <f t="shared" si="172"/>
        <v>0.10379130320955611</v>
      </c>
      <c r="S772" s="44">
        <f t="shared" si="173"/>
        <v>0.23436745886028798</v>
      </c>
      <c r="U772">
        <f t="shared" si="165"/>
        <v>0</v>
      </c>
      <c r="V772">
        <f t="shared" si="166"/>
        <v>12</v>
      </c>
      <c r="W772">
        <f t="shared" si="167"/>
        <v>3.333333333333333</v>
      </c>
    </row>
    <row r="773" spans="2:23" x14ac:dyDescent="0.3">
      <c r="B773" s="27" t="s">
        <v>52</v>
      </c>
      <c r="C773" s="27">
        <v>765</v>
      </c>
      <c r="D773" s="27">
        <v>176</v>
      </c>
      <c r="E773" s="26">
        <v>12.8</v>
      </c>
      <c r="F773" s="43">
        <f t="shared" si="168"/>
        <v>3.5555555555555554</v>
      </c>
      <c r="G773" s="44">
        <f t="shared" si="174"/>
        <v>0.55555555555555558</v>
      </c>
      <c r="H773" s="44">
        <f t="shared" si="175"/>
        <v>2</v>
      </c>
      <c r="I773" s="44">
        <f>G773*'Input Data'!$B$7</f>
        <v>898.58333333333337</v>
      </c>
      <c r="J773" s="44">
        <f>IF(F773=0,0,'Input Data'!$B$11*'Input Data'!$B$7*9.81)</f>
        <v>103.13669925000001</v>
      </c>
      <c r="K773" s="44">
        <f>'Input Data'!$B$10*'Input Data'!$B$9*'Input Data'!$B$13*WLTC_class_3!F773^2</f>
        <v>9.207012263506174</v>
      </c>
      <c r="L773" s="44">
        <f t="shared" si="169"/>
        <v>1010.9270448468395</v>
      </c>
      <c r="M773" s="44">
        <f t="shared" si="170"/>
        <v>3594.4072705665403</v>
      </c>
      <c r="N773" s="44">
        <f t="shared" si="176"/>
        <v>0.57502270132758571</v>
      </c>
      <c r="O773" s="44">
        <f t="shared" si="177"/>
        <v>0.33481065551469713</v>
      </c>
      <c r="P773" s="44" t="str">
        <f t="shared" si="171"/>
        <v/>
      </c>
      <c r="Q773" s="44"/>
      <c r="R773" s="44">
        <f t="shared" si="172"/>
        <v>0.10379130320955611</v>
      </c>
      <c r="S773" s="44">
        <f t="shared" si="173"/>
        <v>0.23436745886028798</v>
      </c>
      <c r="U773">
        <f t="shared" si="165"/>
        <v>0</v>
      </c>
      <c r="V773">
        <f t="shared" si="166"/>
        <v>12.8</v>
      </c>
      <c r="W773">
        <f t="shared" si="167"/>
        <v>3.5555555555555558</v>
      </c>
    </row>
    <row r="774" spans="2:23" x14ac:dyDescent="0.3">
      <c r="B774" s="27" t="s">
        <v>52</v>
      </c>
      <c r="C774" s="27">
        <v>766</v>
      </c>
      <c r="D774" s="27">
        <v>177</v>
      </c>
      <c r="E774" s="26">
        <v>16</v>
      </c>
      <c r="F774" s="43">
        <f t="shared" si="168"/>
        <v>4.4444444444444446</v>
      </c>
      <c r="G774" s="44">
        <f t="shared" si="174"/>
        <v>0.87500000000000011</v>
      </c>
      <c r="H774" s="44">
        <f t="shared" si="175"/>
        <v>3.1500000000000004</v>
      </c>
      <c r="I774" s="44">
        <f>G774*'Input Data'!$B$7</f>
        <v>1415.2687500000002</v>
      </c>
      <c r="J774" s="44">
        <f>IF(F774=0,0,'Input Data'!$B$11*'Input Data'!$B$7*9.81)</f>
        <v>103.13669925000001</v>
      </c>
      <c r="K774" s="44">
        <f>'Input Data'!$B$10*'Input Data'!$B$9*'Input Data'!$B$13*WLTC_class_3!F774^2</f>
        <v>14.3859566617284</v>
      </c>
      <c r="L774" s="44">
        <f t="shared" si="169"/>
        <v>1532.7914059117286</v>
      </c>
      <c r="M774" s="44">
        <f t="shared" si="170"/>
        <v>6812.4062484965716</v>
      </c>
      <c r="N774" s="44">
        <f t="shared" si="176"/>
        <v>0.57691503639661257</v>
      </c>
      <c r="O774" s="44">
        <f t="shared" si="177"/>
        <v>0.33481065551469713</v>
      </c>
      <c r="P774" s="44" t="str">
        <f t="shared" si="171"/>
        <v/>
      </c>
      <c r="Q774" s="44"/>
      <c r="R774" s="44">
        <f t="shared" si="172"/>
        <v>0.10379130320955611</v>
      </c>
      <c r="S774" s="44">
        <f t="shared" si="173"/>
        <v>0.23436745886028798</v>
      </c>
      <c r="U774">
        <f t="shared" si="165"/>
        <v>0</v>
      </c>
      <c r="V774">
        <f t="shared" si="166"/>
        <v>16</v>
      </c>
      <c r="W774">
        <f t="shared" si="167"/>
        <v>4.4444444444444446</v>
      </c>
    </row>
    <row r="775" spans="2:23" x14ac:dyDescent="0.3">
      <c r="B775" s="27" t="s">
        <v>52</v>
      </c>
      <c r="C775" s="27">
        <v>767</v>
      </c>
      <c r="D775" s="27">
        <v>178</v>
      </c>
      <c r="E775" s="26">
        <v>19.100000000000001</v>
      </c>
      <c r="F775" s="43">
        <f t="shared" si="168"/>
        <v>5.3055555555555554</v>
      </c>
      <c r="G775" s="44">
        <f t="shared" si="174"/>
        <v>0.88888888888888862</v>
      </c>
      <c r="H775" s="44">
        <f t="shared" si="175"/>
        <v>3.1999999999999993</v>
      </c>
      <c r="I775" s="44">
        <f>G775*'Input Data'!$B$7</f>
        <v>1437.7333333333329</v>
      </c>
      <c r="J775" s="44">
        <f>IF(F775=0,0,'Input Data'!$B$11*'Input Data'!$B$7*9.81)</f>
        <v>103.13669925000001</v>
      </c>
      <c r="K775" s="44">
        <f>'Input Data'!$B$10*'Input Data'!$B$9*'Input Data'!$B$13*WLTC_class_3!F775^2</f>
        <v>20.500550194395064</v>
      </c>
      <c r="L775" s="44">
        <f t="shared" si="169"/>
        <v>1561.370582777728</v>
      </c>
      <c r="M775" s="44">
        <f t="shared" si="170"/>
        <v>8283.9383697373905</v>
      </c>
      <c r="N775" s="44">
        <f t="shared" si="176"/>
        <v>0.5792161303882063</v>
      </c>
      <c r="O775" s="44">
        <f t="shared" si="177"/>
        <v>0.33481065551469713</v>
      </c>
      <c r="P775" s="44" t="str">
        <f t="shared" si="171"/>
        <v/>
      </c>
      <c r="Q775" s="44"/>
      <c r="R775" s="44">
        <f t="shared" si="172"/>
        <v>0.10379130320955611</v>
      </c>
      <c r="S775" s="44">
        <f t="shared" si="173"/>
        <v>0.23436745886028798</v>
      </c>
      <c r="U775">
        <f t="shared" si="165"/>
        <v>0</v>
      </c>
      <c r="V775">
        <f t="shared" si="166"/>
        <v>19.100000000000001</v>
      </c>
      <c r="W775">
        <f t="shared" si="167"/>
        <v>5.3055555555555562</v>
      </c>
    </row>
    <row r="776" spans="2:23" x14ac:dyDescent="0.3">
      <c r="B776" s="27" t="s">
        <v>52</v>
      </c>
      <c r="C776" s="27">
        <v>768</v>
      </c>
      <c r="D776" s="27">
        <v>179</v>
      </c>
      <c r="E776" s="26">
        <v>22.4</v>
      </c>
      <c r="F776" s="43">
        <f t="shared" si="168"/>
        <v>6.2222222222222223</v>
      </c>
      <c r="G776" s="44">
        <f t="shared" si="174"/>
        <v>0.90277777777777779</v>
      </c>
      <c r="H776" s="44">
        <f t="shared" si="175"/>
        <v>3.25</v>
      </c>
      <c r="I776" s="44">
        <f>G776*'Input Data'!$B$7</f>
        <v>1460.1979166666667</v>
      </c>
      <c r="J776" s="44">
        <f>IF(F776=0,0,'Input Data'!$B$11*'Input Data'!$B$7*9.81)</f>
        <v>103.13669925000001</v>
      </c>
      <c r="K776" s="44">
        <f>'Input Data'!$B$10*'Input Data'!$B$9*'Input Data'!$B$13*WLTC_class_3!F776^2</f>
        <v>28.196475056987662</v>
      </c>
      <c r="L776" s="44">
        <f t="shared" si="169"/>
        <v>1591.5310909736545</v>
      </c>
      <c r="M776" s="44">
        <f t="shared" si="170"/>
        <v>9902.8601216138504</v>
      </c>
      <c r="N776" s="44">
        <f t="shared" si="176"/>
        <v>0.58196692486643231</v>
      </c>
      <c r="O776" s="44">
        <f t="shared" si="177"/>
        <v>0.33481065551469713</v>
      </c>
      <c r="P776" s="44" t="str">
        <f t="shared" si="171"/>
        <v/>
      </c>
      <c r="Q776" s="44"/>
      <c r="R776" s="44">
        <f t="shared" si="172"/>
        <v>0.10379130320955611</v>
      </c>
      <c r="S776" s="44">
        <f t="shared" si="173"/>
        <v>0.23436745886028798</v>
      </c>
      <c r="U776">
        <f t="shared" ref="U776:U839" si="181">IF(E776&lt;1,1,0)</f>
        <v>0</v>
      </c>
      <c r="V776">
        <f t="shared" ref="V776:V839" si="182">IF(U776=1,"",E776)</f>
        <v>22.4</v>
      </c>
      <c r="W776">
        <f t="shared" ref="W776:W839" si="183">E776/3.6</f>
        <v>6.2222222222222214</v>
      </c>
    </row>
    <row r="777" spans="2:23" x14ac:dyDescent="0.3">
      <c r="B777" s="27" t="s">
        <v>52</v>
      </c>
      <c r="C777" s="27">
        <v>769</v>
      </c>
      <c r="D777" s="27">
        <v>180</v>
      </c>
      <c r="E777" s="26">
        <v>25.6</v>
      </c>
      <c r="F777" s="43">
        <f t="shared" ref="F777:F840" si="184">E777*1000/3600</f>
        <v>7.1111111111111107</v>
      </c>
      <c r="G777" s="44">
        <f t="shared" si="174"/>
        <v>1.0694444444444449</v>
      </c>
      <c r="H777" s="44">
        <f t="shared" si="175"/>
        <v>3.8500000000000014</v>
      </c>
      <c r="I777" s="44">
        <f>G777*'Input Data'!$B$7</f>
        <v>1729.7729166666675</v>
      </c>
      <c r="J777" s="44">
        <f>IF(F777=0,0,'Input Data'!$B$11*'Input Data'!$B$7*9.81)</f>
        <v>103.13669925000001</v>
      </c>
      <c r="K777" s="44">
        <f>'Input Data'!$B$10*'Input Data'!$B$9*'Input Data'!$B$13*WLTC_class_3!F777^2</f>
        <v>36.828049054024696</v>
      </c>
      <c r="L777" s="44">
        <f t="shared" ref="L777:L840" si="185">I777+J777+K777</f>
        <v>1869.7376649706921</v>
      </c>
      <c r="M777" s="44">
        <f t="shared" ref="M777:M840" si="186">L777*F777</f>
        <v>13295.912284236032</v>
      </c>
      <c r="N777" s="44">
        <f t="shared" si="176"/>
        <v>0.58566023383427568</v>
      </c>
      <c r="O777" s="44">
        <f t="shared" si="177"/>
        <v>0.33481065551469713</v>
      </c>
      <c r="P777" s="44" t="str">
        <f t="shared" ref="P777:P840" si="187">IF(M777&lt;0,M777,"")</f>
        <v/>
      </c>
      <c r="Q777" s="44"/>
      <c r="R777" s="44">
        <f t="shared" ref="R777:R840" si="188">O777*0.31</f>
        <v>0.10379130320955611</v>
      </c>
      <c r="S777" s="44">
        <f t="shared" ref="S777:S840" si="189">O777*0.7</f>
        <v>0.23436745886028798</v>
      </c>
      <c r="U777">
        <f t="shared" si="181"/>
        <v>0</v>
      </c>
      <c r="V777">
        <f t="shared" si="182"/>
        <v>25.6</v>
      </c>
      <c r="W777">
        <f t="shared" si="183"/>
        <v>7.1111111111111116</v>
      </c>
    </row>
    <row r="778" spans="2:23" x14ac:dyDescent="0.3">
      <c r="B778" s="27" t="s">
        <v>52</v>
      </c>
      <c r="C778" s="27">
        <v>770</v>
      </c>
      <c r="D778" s="27">
        <v>181</v>
      </c>
      <c r="E778" s="26">
        <v>30.1</v>
      </c>
      <c r="F778" s="43">
        <f t="shared" si="184"/>
        <v>8.3611111111111107</v>
      </c>
      <c r="G778" s="44">
        <f t="shared" ref="G778:G841" si="190">($E779-$E777)/2/3.6</f>
        <v>1.3472222222222217</v>
      </c>
      <c r="H778" s="44">
        <f t="shared" ref="H778:H841" si="191">($E779-$E777)/2</f>
        <v>4.8499999999999979</v>
      </c>
      <c r="I778" s="44">
        <f>G778*'Input Data'!$B$7</f>
        <v>2179.0645833333324</v>
      </c>
      <c r="J778" s="44">
        <f>IF(F778=0,0,'Input Data'!$B$11*'Input Data'!$B$7*9.81)</f>
        <v>103.13669925000001</v>
      </c>
      <c r="K778" s="44">
        <f>'Input Data'!$B$10*'Input Data'!$B$9*'Input Data'!$B$13*WLTC_class_3!F778^2</f>
        <v>50.91336169958025</v>
      </c>
      <c r="L778" s="44">
        <f t="shared" si="185"/>
        <v>2333.1146442829126</v>
      </c>
      <c r="M778" s="44">
        <f t="shared" si="186"/>
        <v>19507.430775809909</v>
      </c>
      <c r="N778" s="44">
        <f t="shared" ref="N778:N841" si="192">IF(M778&gt;0,M778/1000/3600+N777,N777)</f>
        <v>0.59107896460533393</v>
      </c>
      <c r="O778" s="44">
        <f t="shared" ref="O778:O841" si="193">IF(M778&lt;0,O777-M778/1000/3600,O777)</f>
        <v>0.33481065551469713</v>
      </c>
      <c r="P778" s="44" t="str">
        <f t="shared" si="187"/>
        <v/>
      </c>
      <c r="Q778" s="44"/>
      <c r="R778" s="44">
        <f t="shared" si="188"/>
        <v>0.10379130320955611</v>
      </c>
      <c r="S778" s="44">
        <f t="shared" si="189"/>
        <v>0.23436745886028798</v>
      </c>
      <c r="U778">
        <f t="shared" si="181"/>
        <v>0</v>
      </c>
      <c r="V778">
        <f t="shared" si="182"/>
        <v>30.1</v>
      </c>
      <c r="W778">
        <f t="shared" si="183"/>
        <v>8.3611111111111107</v>
      </c>
    </row>
    <row r="779" spans="2:23" x14ac:dyDescent="0.3">
      <c r="B779" s="27" t="s">
        <v>52</v>
      </c>
      <c r="C779" s="27">
        <v>771</v>
      </c>
      <c r="D779" s="27">
        <v>182</v>
      </c>
      <c r="E779" s="26">
        <v>35.299999999999997</v>
      </c>
      <c r="F779" s="43">
        <f t="shared" si="184"/>
        <v>9.8055555555555554</v>
      </c>
      <c r="G779" s="44">
        <f t="shared" si="190"/>
        <v>1.3611111111111107</v>
      </c>
      <c r="H779" s="44">
        <f t="shared" si="191"/>
        <v>4.8999999999999986</v>
      </c>
      <c r="I779" s="44">
        <f>G779*'Input Data'!$B$7</f>
        <v>2201.5291666666662</v>
      </c>
      <c r="J779" s="44">
        <f>IF(F779=0,0,'Input Data'!$B$11*'Input Data'!$B$7*9.81)</f>
        <v>103.13669925000001</v>
      </c>
      <c r="K779" s="44">
        <f>'Input Data'!$B$10*'Input Data'!$B$9*'Input Data'!$B$13*WLTC_class_3!F779^2</f>
        <v>70.024206002395076</v>
      </c>
      <c r="L779" s="44">
        <f t="shared" si="185"/>
        <v>2374.6900719190617</v>
      </c>
      <c r="M779" s="44">
        <f t="shared" si="186"/>
        <v>23285.155427428577</v>
      </c>
      <c r="N779" s="44">
        <f t="shared" si="192"/>
        <v>0.59754706333517515</v>
      </c>
      <c r="O779" s="44">
        <f t="shared" si="193"/>
        <v>0.33481065551469713</v>
      </c>
      <c r="P779" s="44" t="str">
        <f t="shared" si="187"/>
        <v/>
      </c>
      <c r="Q779" s="44"/>
      <c r="R779" s="44">
        <f t="shared" si="188"/>
        <v>0.10379130320955611</v>
      </c>
      <c r="S779" s="44">
        <f t="shared" si="189"/>
        <v>0.23436745886028798</v>
      </c>
      <c r="U779">
        <f t="shared" si="181"/>
        <v>0</v>
      </c>
      <c r="V779">
        <f t="shared" si="182"/>
        <v>35.299999999999997</v>
      </c>
      <c r="W779">
        <f t="shared" si="183"/>
        <v>9.8055555555555554</v>
      </c>
    </row>
    <row r="780" spans="2:23" x14ac:dyDescent="0.3">
      <c r="B780" s="27" t="s">
        <v>52</v>
      </c>
      <c r="C780" s="27">
        <v>772</v>
      </c>
      <c r="D780" s="27">
        <v>183</v>
      </c>
      <c r="E780" s="26">
        <v>39.9</v>
      </c>
      <c r="F780" s="43">
        <f t="shared" si="184"/>
        <v>11.083333333333334</v>
      </c>
      <c r="G780" s="44">
        <f t="shared" si="190"/>
        <v>1.2777777777777781</v>
      </c>
      <c r="H780" s="44">
        <f t="shared" si="191"/>
        <v>4.6000000000000014</v>
      </c>
      <c r="I780" s="44">
        <f>G780*'Input Data'!$B$7</f>
        <v>2066.7416666666672</v>
      </c>
      <c r="J780" s="44">
        <f>IF(F780=0,0,'Input Data'!$B$11*'Input Data'!$B$7*9.81)</f>
        <v>103.13669925000001</v>
      </c>
      <c r="K780" s="44">
        <f>'Input Data'!$B$10*'Input Data'!$B$9*'Input Data'!$B$13*WLTC_class_3!F780^2</f>
        <v>89.463229941555582</v>
      </c>
      <c r="L780" s="44">
        <f t="shared" si="185"/>
        <v>2259.3415958582232</v>
      </c>
      <c r="M780" s="44">
        <f t="shared" si="186"/>
        <v>25041.036020761974</v>
      </c>
      <c r="N780" s="44">
        <f t="shared" si="192"/>
        <v>0.60450290667427575</v>
      </c>
      <c r="O780" s="44">
        <f t="shared" si="193"/>
        <v>0.33481065551469713</v>
      </c>
      <c r="P780" s="44" t="str">
        <f t="shared" si="187"/>
        <v/>
      </c>
      <c r="Q780" s="44"/>
      <c r="R780" s="44">
        <f t="shared" si="188"/>
        <v>0.10379130320955611</v>
      </c>
      <c r="S780" s="44">
        <f t="shared" si="189"/>
        <v>0.23436745886028798</v>
      </c>
      <c r="U780">
        <f t="shared" si="181"/>
        <v>0</v>
      </c>
      <c r="V780">
        <f t="shared" si="182"/>
        <v>39.9</v>
      </c>
      <c r="W780">
        <f t="shared" si="183"/>
        <v>11.083333333333332</v>
      </c>
    </row>
    <row r="781" spans="2:23" x14ac:dyDescent="0.3">
      <c r="B781" s="27" t="s">
        <v>52</v>
      </c>
      <c r="C781" s="27">
        <v>773</v>
      </c>
      <c r="D781" s="27">
        <v>184</v>
      </c>
      <c r="E781" s="26">
        <v>44.5</v>
      </c>
      <c r="F781" s="43">
        <f t="shared" si="184"/>
        <v>12.361111111111111</v>
      </c>
      <c r="G781" s="44">
        <f t="shared" si="190"/>
        <v>1.0555555555555558</v>
      </c>
      <c r="H781" s="44">
        <f t="shared" si="191"/>
        <v>3.8000000000000007</v>
      </c>
      <c r="I781" s="44">
        <f>G781*'Input Data'!$B$7</f>
        <v>1707.3083333333338</v>
      </c>
      <c r="J781" s="44">
        <f>IF(F781=0,0,'Input Data'!$B$11*'Input Data'!$B$7*9.81)</f>
        <v>103.13669925000001</v>
      </c>
      <c r="K781" s="44">
        <f>'Input Data'!$B$10*'Input Data'!$B$9*'Input Data'!$B$13*WLTC_class_3!F781^2</f>
        <v>111.28043234135804</v>
      </c>
      <c r="L781" s="44">
        <f t="shared" si="185"/>
        <v>1921.7254649246918</v>
      </c>
      <c r="M781" s="44">
        <f t="shared" si="186"/>
        <v>23754.661996985771</v>
      </c>
      <c r="N781" s="44">
        <f t="shared" si="192"/>
        <v>0.61110142389566069</v>
      </c>
      <c r="O781" s="44">
        <f t="shared" si="193"/>
        <v>0.33481065551469713</v>
      </c>
      <c r="P781" s="44" t="str">
        <f t="shared" si="187"/>
        <v/>
      </c>
      <c r="Q781" s="44"/>
      <c r="R781" s="44">
        <f t="shared" si="188"/>
        <v>0.10379130320955611</v>
      </c>
      <c r="S781" s="44">
        <f t="shared" si="189"/>
        <v>0.23436745886028798</v>
      </c>
      <c r="U781">
        <f t="shared" si="181"/>
        <v>0</v>
      </c>
      <c r="V781">
        <f t="shared" si="182"/>
        <v>44.5</v>
      </c>
      <c r="W781">
        <f t="shared" si="183"/>
        <v>12.361111111111111</v>
      </c>
    </row>
    <row r="782" spans="2:23" x14ac:dyDescent="0.3">
      <c r="B782" s="27" t="s">
        <v>52</v>
      </c>
      <c r="C782" s="27">
        <v>774</v>
      </c>
      <c r="D782" s="27">
        <v>185</v>
      </c>
      <c r="E782" s="26">
        <v>47.5</v>
      </c>
      <c r="F782" s="43">
        <f t="shared" si="184"/>
        <v>13.194444444444445</v>
      </c>
      <c r="G782" s="44">
        <f t="shared" si="190"/>
        <v>0.88888888888888862</v>
      </c>
      <c r="H782" s="44">
        <f t="shared" si="191"/>
        <v>3.1999999999999993</v>
      </c>
      <c r="I782" s="44">
        <f>G782*'Input Data'!$B$7</f>
        <v>1437.7333333333329</v>
      </c>
      <c r="J782" s="44">
        <f>IF(F782=0,0,'Input Data'!$B$11*'Input Data'!$B$7*9.81)</f>
        <v>103.13669925000001</v>
      </c>
      <c r="K782" s="44">
        <f>'Input Data'!$B$10*'Input Data'!$B$9*'Input Data'!$B$13*WLTC_class_3!F782^2</f>
        <v>126.79029186728397</v>
      </c>
      <c r="L782" s="44">
        <f t="shared" si="185"/>
        <v>1667.6603244506168</v>
      </c>
      <c r="M782" s="44">
        <f t="shared" si="186"/>
        <v>22003.851503167862</v>
      </c>
      <c r="N782" s="44">
        <f t="shared" si="192"/>
        <v>0.61721360486876287</v>
      </c>
      <c r="O782" s="44">
        <f t="shared" si="193"/>
        <v>0.33481065551469713</v>
      </c>
      <c r="P782" s="44" t="str">
        <f t="shared" si="187"/>
        <v/>
      </c>
      <c r="Q782" s="44"/>
      <c r="R782" s="44">
        <f t="shared" si="188"/>
        <v>0.10379130320955611</v>
      </c>
      <c r="S782" s="44">
        <f t="shared" si="189"/>
        <v>0.23436745886028798</v>
      </c>
      <c r="U782">
        <f t="shared" si="181"/>
        <v>0</v>
      </c>
      <c r="V782">
        <f t="shared" si="182"/>
        <v>47.5</v>
      </c>
      <c r="W782">
        <f t="shared" si="183"/>
        <v>13.194444444444445</v>
      </c>
    </row>
    <row r="783" spans="2:23" x14ac:dyDescent="0.3">
      <c r="B783" s="27" t="s">
        <v>52</v>
      </c>
      <c r="C783" s="27">
        <v>775</v>
      </c>
      <c r="D783" s="27">
        <v>186</v>
      </c>
      <c r="E783" s="26">
        <v>50.9</v>
      </c>
      <c r="F783" s="43">
        <f t="shared" si="184"/>
        <v>14.138888888888889</v>
      </c>
      <c r="G783" s="44">
        <f t="shared" si="190"/>
        <v>0.91666666666666685</v>
      </c>
      <c r="H783" s="44">
        <f t="shared" si="191"/>
        <v>3.3000000000000007</v>
      </c>
      <c r="I783" s="44">
        <f>G783*'Input Data'!$B$7</f>
        <v>1482.6625000000004</v>
      </c>
      <c r="J783" s="44">
        <f>IF(F783=0,0,'Input Data'!$B$11*'Input Data'!$B$7*9.81)</f>
        <v>103.13669925000001</v>
      </c>
      <c r="K783" s="44">
        <f>'Input Data'!$B$10*'Input Data'!$B$9*'Input Data'!$B$13*WLTC_class_3!F783^2</f>
        <v>145.5909389795803</v>
      </c>
      <c r="L783" s="44">
        <f t="shared" si="185"/>
        <v>1731.3901382295808</v>
      </c>
      <c r="M783" s="44">
        <f t="shared" si="186"/>
        <v>24479.932787746016</v>
      </c>
      <c r="N783" s="44">
        <f t="shared" si="192"/>
        <v>0.62401358619869229</v>
      </c>
      <c r="O783" s="44">
        <f t="shared" si="193"/>
        <v>0.33481065551469713</v>
      </c>
      <c r="P783" s="44" t="str">
        <f t="shared" si="187"/>
        <v/>
      </c>
      <c r="Q783" s="44"/>
      <c r="R783" s="44">
        <f t="shared" si="188"/>
        <v>0.10379130320955611</v>
      </c>
      <c r="S783" s="44">
        <f t="shared" si="189"/>
        <v>0.23436745886028798</v>
      </c>
      <c r="U783">
        <f t="shared" si="181"/>
        <v>0</v>
      </c>
      <c r="V783">
        <f t="shared" si="182"/>
        <v>50.9</v>
      </c>
      <c r="W783">
        <f t="shared" si="183"/>
        <v>14.138888888888888</v>
      </c>
    </row>
    <row r="784" spans="2:23" x14ac:dyDescent="0.3">
      <c r="B784" s="27" t="s">
        <v>52</v>
      </c>
      <c r="C784" s="27">
        <v>776</v>
      </c>
      <c r="D784" s="27">
        <v>187</v>
      </c>
      <c r="E784" s="26">
        <v>54.1</v>
      </c>
      <c r="F784" s="43">
        <f t="shared" si="184"/>
        <v>15.027777777777779</v>
      </c>
      <c r="G784" s="44">
        <f t="shared" si="190"/>
        <v>0.74999999999999978</v>
      </c>
      <c r="H784" s="44">
        <f t="shared" si="191"/>
        <v>2.6999999999999993</v>
      </c>
      <c r="I784" s="44">
        <f>G784*'Input Data'!$B$7</f>
        <v>1213.0874999999996</v>
      </c>
      <c r="J784" s="44">
        <f>IF(F784=0,0,'Input Data'!$B$11*'Input Data'!$B$7*9.81)</f>
        <v>103.13669925000001</v>
      </c>
      <c r="K784" s="44">
        <f>'Input Data'!$B$10*'Input Data'!$B$9*'Input Data'!$B$13*WLTC_class_3!F784^2</f>
        <v>164.47250709809882</v>
      </c>
      <c r="L784" s="44">
        <f t="shared" si="185"/>
        <v>1480.6967063480984</v>
      </c>
      <c r="M784" s="44">
        <f t="shared" si="186"/>
        <v>22251.581059286702</v>
      </c>
      <c r="N784" s="44">
        <f t="shared" si="192"/>
        <v>0.63019458093738301</v>
      </c>
      <c r="O784" s="44">
        <f t="shared" si="193"/>
        <v>0.33481065551469713</v>
      </c>
      <c r="P784" s="44" t="str">
        <f t="shared" si="187"/>
        <v/>
      </c>
      <c r="Q784" s="44"/>
      <c r="R784" s="44">
        <f t="shared" si="188"/>
        <v>0.10379130320955611</v>
      </c>
      <c r="S784" s="44">
        <f t="shared" si="189"/>
        <v>0.23436745886028798</v>
      </c>
      <c r="U784">
        <f t="shared" si="181"/>
        <v>0</v>
      </c>
      <c r="V784">
        <f t="shared" si="182"/>
        <v>54.1</v>
      </c>
      <c r="W784">
        <f t="shared" si="183"/>
        <v>15.027777777777779</v>
      </c>
    </row>
    <row r="785" spans="2:23" x14ac:dyDescent="0.3">
      <c r="B785" s="27" t="s">
        <v>52</v>
      </c>
      <c r="C785" s="27">
        <v>777</v>
      </c>
      <c r="D785" s="27">
        <v>188</v>
      </c>
      <c r="E785" s="26">
        <v>56.3</v>
      </c>
      <c r="F785" s="43">
        <f t="shared" si="184"/>
        <v>15.638888888888889</v>
      </c>
      <c r="G785" s="44">
        <f t="shared" si="190"/>
        <v>0.55555555555555558</v>
      </c>
      <c r="H785" s="44">
        <f t="shared" si="191"/>
        <v>2</v>
      </c>
      <c r="I785" s="44">
        <f>G785*'Input Data'!$B$7</f>
        <v>898.58333333333337</v>
      </c>
      <c r="J785" s="44">
        <f>IF(F785=0,0,'Input Data'!$B$11*'Input Data'!$B$7*9.81)</f>
        <v>103.13669925000001</v>
      </c>
      <c r="K785" s="44">
        <f>'Input Data'!$B$10*'Input Data'!$B$9*'Input Data'!$B$13*WLTC_class_3!F785^2</f>
        <v>178.12118348091363</v>
      </c>
      <c r="L785" s="44">
        <f t="shared" si="185"/>
        <v>1179.841216064247</v>
      </c>
      <c r="M785" s="44">
        <f t="shared" si="186"/>
        <v>18451.405684560308</v>
      </c>
      <c r="N785" s="44">
        <f t="shared" si="192"/>
        <v>0.63531997140531637</v>
      </c>
      <c r="O785" s="44">
        <f t="shared" si="193"/>
        <v>0.33481065551469713</v>
      </c>
      <c r="P785" s="44" t="str">
        <f t="shared" si="187"/>
        <v/>
      </c>
      <c r="Q785" s="44"/>
      <c r="R785" s="44">
        <f t="shared" si="188"/>
        <v>0.10379130320955611</v>
      </c>
      <c r="S785" s="44">
        <f t="shared" si="189"/>
        <v>0.23436745886028798</v>
      </c>
      <c r="U785">
        <f t="shared" si="181"/>
        <v>0</v>
      </c>
      <c r="V785">
        <f t="shared" si="182"/>
        <v>56.3</v>
      </c>
      <c r="W785">
        <f t="shared" si="183"/>
        <v>15.638888888888888</v>
      </c>
    </row>
    <row r="786" spans="2:23" x14ac:dyDescent="0.3">
      <c r="B786" s="27" t="s">
        <v>52</v>
      </c>
      <c r="C786" s="27">
        <v>778</v>
      </c>
      <c r="D786" s="27">
        <v>189</v>
      </c>
      <c r="E786" s="26">
        <v>58.1</v>
      </c>
      <c r="F786" s="43">
        <f t="shared" si="184"/>
        <v>16.138888888888889</v>
      </c>
      <c r="G786" s="44">
        <f t="shared" si="190"/>
        <v>0.4861111111111111</v>
      </c>
      <c r="H786" s="44">
        <f t="shared" si="191"/>
        <v>1.75</v>
      </c>
      <c r="I786" s="44">
        <f>G786*'Input Data'!$B$7</f>
        <v>786.26041666666663</v>
      </c>
      <c r="J786" s="44">
        <f>IF(F786=0,0,'Input Data'!$B$11*'Input Data'!$B$7*9.81)</f>
        <v>103.13669925000001</v>
      </c>
      <c r="K786" s="44">
        <f>'Input Data'!$B$10*'Input Data'!$B$9*'Input Data'!$B$13*WLTC_class_3!F786^2</f>
        <v>189.69288737069144</v>
      </c>
      <c r="L786" s="44">
        <f t="shared" si="185"/>
        <v>1079.0900032873581</v>
      </c>
      <c r="M786" s="44">
        <f t="shared" si="186"/>
        <v>17415.313664165416</v>
      </c>
      <c r="N786" s="44">
        <f t="shared" si="192"/>
        <v>0.64015755853425116</v>
      </c>
      <c r="O786" s="44">
        <f t="shared" si="193"/>
        <v>0.33481065551469713</v>
      </c>
      <c r="P786" s="44" t="str">
        <f t="shared" si="187"/>
        <v/>
      </c>
      <c r="Q786" s="44"/>
      <c r="R786" s="44">
        <f t="shared" si="188"/>
        <v>0.10379130320955611</v>
      </c>
      <c r="S786" s="44">
        <f t="shared" si="189"/>
        <v>0.23436745886028798</v>
      </c>
      <c r="U786">
        <f t="shared" si="181"/>
        <v>0</v>
      </c>
      <c r="V786">
        <f t="shared" si="182"/>
        <v>58.1</v>
      </c>
      <c r="W786">
        <f t="shared" si="183"/>
        <v>16.138888888888889</v>
      </c>
    </row>
    <row r="787" spans="2:23" x14ac:dyDescent="0.3">
      <c r="B787" s="27" t="s">
        <v>52</v>
      </c>
      <c r="C787" s="27">
        <v>779</v>
      </c>
      <c r="D787" s="27">
        <v>190</v>
      </c>
      <c r="E787" s="26">
        <v>59.8</v>
      </c>
      <c r="F787" s="43">
        <f t="shared" si="184"/>
        <v>16.611111111111111</v>
      </c>
      <c r="G787" s="44">
        <f t="shared" si="190"/>
        <v>0.41666666666666663</v>
      </c>
      <c r="H787" s="44">
        <f t="shared" si="191"/>
        <v>1.5</v>
      </c>
      <c r="I787" s="44">
        <f>G787*'Input Data'!$B$7</f>
        <v>673.9375</v>
      </c>
      <c r="J787" s="44">
        <f>IF(F787=0,0,'Input Data'!$B$11*'Input Data'!$B$7*9.81)</f>
        <v>103.13669925000001</v>
      </c>
      <c r="K787" s="44">
        <f>'Input Data'!$B$10*'Input Data'!$B$9*'Input Data'!$B$13*WLTC_class_3!F787^2</f>
        <v>200.95607992424695</v>
      </c>
      <c r="L787" s="44">
        <f t="shared" si="185"/>
        <v>978.03027917424697</v>
      </c>
      <c r="M787" s="44">
        <f t="shared" si="186"/>
        <v>16246.169637394436</v>
      </c>
      <c r="N787" s="44">
        <f t="shared" si="192"/>
        <v>0.64467038343352734</v>
      </c>
      <c r="O787" s="44">
        <f t="shared" si="193"/>
        <v>0.33481065551469713</v>
      </c>
      <c r="P787" s="44" t="str">
        <f t="shared" si="187"/>
        <v/>
      </c>
      <c r="Q787" s="44"/>
      <c r="R787" s="44">
        <f t="shared" si="188"/>
        <v>0.10379130320955611</v>
      </c>
      <c r="S787" s="44">
        <f t="shared" si="189"/>
        <v>0.23436745886028798</v>
      </c>
      <c r="U787">
        <f t="shared" si="181"/>
        <v>0</v>
      </c>
      <c r="V787">
        <f t="shared" si="182"/>
        <v>59.8</v>
      </c>
      <c r="W787">
        <f t="shared" si="183"/>
        <v>16.611111111111111</v>
      </c>
    </row>
    <row r="788" spans="2:23" x14ac:dyDescent="0.3">
      <c r="B788" s="27" t="s">
        <v>52</v>
      </c>
      <c r="C788" s="27">
        <v>780</v>
      </c>
      <c r="D788" s="27">
        <v>191</v>
      </c>
      <c r="E788" s="26">
        <v>61.1</v>
      </c>
      <c r="F788" s="43">
        <f t="shared" si="184"/>
        <v>16.972222222222221</v>
      </c>
      <c r="G788" s="44">
        <f t="shared" si="190"/>
        <v>0.31944444444444503</v>
      </c>
      <c r="H788" s="44">
        <f t="shared" si="191"/>
        <v>1.1500000000000021</v>
      </c>
      <c r="I788" s="44">
        <f>G788*'Input Data'!$B$7</f>
        <v>516.68541666666761</v>
      </c>
      <c r="J788" s="44">
        <f>IF(F788=0,0,'Input Data'!$B$11*'Input Data'!$B$7*9.81)</f>
        <v>103.13669925000001</v>
      </c>
      <c r="K788" s="44">
        <f>'Input Data'!$B$10*'Input Data'!$B$9*'Input Data'!$B$13*WLTC_class_3!F788^2</f>
        <v>209.78827058254325</v>
      </c>
      <c r="L788" s="44">
        <f t="shared" si="185"/>
        <v>829.61038649921079</v>
      </c>
      <c r="M788" s="44">
        <f t="shared" si="186"/>
        <v>14080.331837528271</v>
      </c>
      <c r="N788" s="44">
        <f t="shared" si="192"/>
        <v>0.64858158672172961</v>
      </c>
      <c r="O788" s="44">
        <f t="shared" si="193"/>
        <v>0.33481065551469713</v>
      </c>
      <c r="P788" s="44" t="str">
        <f t="shared" si="187"/>
        <v/>
      </c>
      <c r="Q788" s="44"/>
      <c r="R788" s="44">
        <f t="shared" si="188"/>
        <v>0.10379130320955611</v>
      </c>
      <c r="S788" s="44">
        <f t="shared" si="189"/>
        <v>0.23436745886028798</v>
      </c>
      <c r="U788">
        <f t="shared" si="181"/>
        <v>0</v>
      </c>
      <c r="V788">
        <f t="shared" si="182"/>
        <v>61.1</v>
      </c>
      <c r="W788">
        <f t="shared" si="183"/>
        <v>16.972222222222221</v>
      </c>
    </row>
    <row r="789" spans="2:23" x14ac:dyDescent="0.3">
      <c r="B789" s="27" t="s">
        <v>52</v>
      </c>
      <c r="C789" s="27">
        <v>781</v>
      </c>
      <c r="D789" s="27">
        <v>192</v>
      </c>
      <c r="E789" s="26">
        <v>62.1</v>
      </c>
      <c r="F789" s="43">
        <f t="shared" si="184"/>
        <v>17.25</v>
      </c>
      <c r="G789" s="44">
        <f t="shared" si="190"/>
        <v>0.23611111111111052</v>
      </c>
      <c r="H789" s="44">
        <f t="shared" si="191"/>
        <v>0.84999999999999787</v>
      </c>
      <c r="I789" s="44">
        <f>G789*'Input Data'!$B$7</f>
        <v>381.89791666666571</v>
      </c>
      <c r="J789" s="44">
        <f>IF(F789=0,0,'Input Data'!$B$11*'Input Data'!$B$7*9.81)</f>
        <v>103.13669925000001</v>
      </c>
      <c r="K789" s="44">
        <f>'Input Data'!$B$10*'Input Data'!$B$9*'Input Data'!$B$13*WLTC_class_3!F789^2</f>
        <v>216.71151222600005</v>
      </c>
      <c r="L789" s="44">
        <f t="shared" si="185"/>
        <v>701.74612814266573</v>
      </c>
      <c r="M789" s="44">
        <f t="shared" si="186"/>
        <v>12105.120710460984</v>
      </c>
      <c r="N789" s="44">
        <f t="shared" si="192"/>
        <v>0.65194412025241322</v>
      </c>
      <c r="O789" s="44">
        <f t="shared" si="193"/>
        <v>0.33481065551469713</v>
      </c>
      <c r="P789" s="44" t="str">
        <f t="shared" si="187"/>
        <v/>
      </c>
      <c r="Q789" s="44"/>
      <c r="R789" s="44">
        <f t="shared" si="188"/>
        <v>0.10379130320955611</v>
      </c>
      <c r="S789" s="44">
        <f t="shared" si="189"/>
        <v>0.23436745886028798</v>
      </c>
      <c r="U789">
        <f t="shared" si="181"/>
        <v>0</v>
      </c>
      <c r="V789">
        <f t="shared" si="182"/>
        <v>62.1</v>
      </c>
      <c r="W789">
        <f t="shared" si="183"/>
        <v>17.25</v>
      </c>
    </row>
    <row r="790" spans="2:23" x14ac:dyDescent="0.3">
      <c r="B790" s="27" t="s">
        <v>52</v>
      </c>
      <c r="C790" s="27">
        <v>782</v>
      </c>
      <c r="D790" s="27">
        <v>193</v>
      </c>
      <c r="E790" s="26">
        <v>62.8</v>
      </c>
      <c r="F790" s="43">
        <f t="shared" si="184"/>
        <v>17.444444444444443</v>
      </c>
      <c r="G790" s="44">
        <f t="shared" si="190"/>
        <v>0.16666666666666607</v>
      </c>
      <c r="H790" s="44">
        <f t="shared" si="191"/>
        <v>0.59999999999999787</v>
      </c>
      <c r="I790" s="44">
        <f>G790*'Input Data'!$B$7</f>
        <v>269.57499999999902</v>
      </c>
      <c r="J790" s="44">
        <f>IF(F790=0,0,'Input Data'!$B$11*'Input Data'!$B$7*9.81)</f>
        <v>103.13669925000001</v>
      </c>
      <c r="K790" s="44">
        <f>'Input Data'!$B$10*'Input Data'!$B$9*'Input Data'!$B$13*WLTC_class_3!F790^2</f>
        <v>221.62465359683952</v>
      </c>
      <c r="L790" s="44">
        <f t="shared" si="185"/>
        <v>594.33635284683851</v>
      </c>
      <c r="M790" s="44">
        <f t="shared" si="186"/>
        <v>10367.867488550404</v>
      </c>
      <c r="N790" s="44">
        <f t="shared" si="192"/>
        <v>0.65482408344367726</v>
      </c>
      <c r="O790" s="44">
        <f t="shared" si="193"/>
        <v>0.33481065551469713</v>
      </c>
      <c r="P790" s="44" t="str">
        <f t="shared" si="187"/>
        <v/>
      </c>
      <c r="Q790" s="44"/>
      <c r="R790" s="44">
        <f t="shared" si="188"/>
        <v>0.10379130320955611</v>
      </c>
      <c r="S790" s="44">
        <f t="shared" si="189"/>
        <v>0.23436745886028798</v>
      </c>
      <c r="U790">
        <f t="shared" si="181"/>
        <v>0</v>
      </c>
      <c r="V790">
        <f t="shared" si="182"/>
        <v>62.8</v>
      </c>
      <c r="W790">
        <f t="shared" si="183"/>
        <v>17.444444444444443</v>
      </c>
    </row>
    <row r="791" spans="2:23" x14ac:dyDescent="0.3">
      <c r="B791" s="27" t="s">
        <v>52</v>
      </c>
      <c r="C791" s="27">
        <v>783</v>
      </c>
      <c r="D791" s="27">
        <v>194</v>
      </c>
      <c r="E791" s="26">
        <v>63.3</v>
      </c>
      <c r="F791" s="43">
        <f t="shared" si="184"/>
        <v>17.583333333333332</v>
      </c>
      <c r="G791" s="44">
        <f t="shared" si="190"/>
        <v>0.1111111111111117</v>
      </c>
      <c r="H791" s="44">
        <f t="shared" si="191"/>
        <v>0.40000000000000213</v>
      </c>
      <c r="I791" s="44">
        <f>G791*'Input Data'!$B$7</f>
        <v>179.71666666666763</v>
      </c>
      <c r="J791" s="44">
        <f>IF(F791=0,0,'Input Data'!$B$11*'Input Data'!$B$7*9.81)</f>
        <v>103.13669925000001</v>
      </c>
      <c r="K791" s="44">
        <f>'Input Data'!$B$10*'Input Data'!$B$9*'Input Data'!$B$13*WLTC_class_3!F791^2</f>
        <v>225.16775737622226</v>
      </c>
      <c r="L791" s="44">
        <f t="shared" si="185"/>
        <v>508.02112329288991</v>
      </c>
      <c r="M791" s="44">
        <f t="shared" si="186"/>
        <v>8932.7047512333138</v>
      </c>
      <c r="N791" s="44">
        <f t="shared" si="192"/>
        <v>0.6573053903190198</v>
      </c>
      <c r="O791" s="44">
        <f t="shared" si="193"/>
        <v>0.33481065551469713</v>
      </c>
      <c r="P791" s="44" t="str">
        <f t="shared" si="187"/>
        <v/>
      </c>
      <c r="Q791" s="44"/>
      <c r="R791" s="44">
        <f t="shared" si="188"/>
        <v>0.10379130320955611</v>
      </c>
      <c r="S791" s="44">
        <f t="shared" si="189"/>
        <v>0.23436745886028798</v>
      </c>
      <c r="U791">
        <f t="shared" si="181"/>
        <v>0</v>
      </c>
      <c r="V791">
        <f t="shared" si="182"/>
        <v>63.3</v>
      </c>
      <c r="W791">
        <f t="shared" si="183"/>
        <v>17.583333333333332</v>
      </c>
    </row>
    <row r="792" spans="2:23" x14ac:dyDescent="0.3">
      <c r="B792" s="27" t="s">
        <v>52</v>
      </c>
      <c r="C792" s="27">
        <v>784</v>
      </c>
      <c r="D792" s="27">
        <v>195</v>
      </c>
      <c r="E792" s="26">
        <v>63.6</v>
      </c>
      <c r="F792" s="43">
        <f t="shared" si="184"/>
        <v>17.666666666666668</v>
      </c>
      <c r="G792" s="44">
        <f t="shared" si="190"/>
        <v>9.7222222222222612E-2</v>
      </c>
      <c r="H792" s="44">
        <f t="shared" si="191"/>
        <v>0.35000000000000142</v>
      </c>
      <c r="I792" s="44">
        <f>G792*'Input Data'!$B$7</f>
        <v>157.25208333333396</v>
      </c>
      <c r="J792" s="44">
        <f>IF(F792=0,0,'Input Data'!$B$11*'Input Data'!$B$7*9.81)</f>
        <v>103.13669925000001</v>
      </c>
      <c r="K792" s="44">
        <f>'Input Data'!$B$10*'Input Data'!$B$9*'Input Data'!$B$13*WLTC_class_3!F792^2</f>
        <v>227.30710647822229</v>
      </c>
      <c r="L792" s="44">
        <f t="shared" si="185"/>
        <v>487.69588906155627</v>
      </c>
      <c r="M792" s="44">
        <f t="shared" si="186"/>
        <v>8615.9607067541619</v>
      </c>
      <c r="N792" s="44">
        <f t="shared" si="192"/>
        <v>0.65969871273756264</v>
      </c>
      <c r="O792" s="44">
        <f t="shared" si="193"/>
        <v>0.33481065551469713</v>
      </c>
      <c r="P792" s="44" t="str">
        <f t="shared" si="187"/>
        <v/>
      </c>
      <c r="Q792" s="44"/>
      <c r="R792" s="44">
        <f t="shared" si="188"/>
        <v>0.10379130320955611</v>
      </c>
      <c r="S792" s="44">
        <f t="shared" si="189"/>
        <v>0.23436745886028798</v>
      </c>
      <c r="U792">
        <f t="shared" si="181"/>
        <v>0</v>
      </c>
      <c r="V792">
        <f t="shared" si="182"/>
        <v>63.6</v>
      </c>
      <c r="W792">
        <f t="shared" si="183"/>
        <v>17.666666666666668</v>
      </c>
    </row>
    <row r="793" spans="2:23" x14ac:dyDescent="0.3">
      <c r="B793" s="27" t="s">
        <v>52</v>
      </c>
      <c r="C793" s="27">
        <v>785</v>
      </c>
      <c r="D793" s="27">
        <v>196</v>
      </c>
      <c r="E793" s="26">
        <v>64</v>
      </c>
      <c r="F793" s="43">
        <f t="shared" si="184"/>
        <v>17.777777777777779</v>
      </c>
      <c r="G793" s="44">
        <f t="shared" si="190"/>
        <v>0.15277777777777798</v>
      </c>
      <c r="H793" s="44">
        <f t="shared" si="191"/>
        <v>0.55000000000000071</v>
      </c>
      <c r="I793" s="44">
        <f>G793*'Input Data'!$B$7</f>
        <v>247.11041666666702</v>
      </c>
      <c r="J793" s="44">
        <f>IF(F793=0,0,'Input Data'!$B$11*'Input Data'!$B$7*9.81)</f>
        <v>103.13669925000001</v>
      </c>
      <c r="K793" s="44">
        <f>'Input Data'!$B$10*'Input Data'!$B$9*'Input Data'!$B$13*WLTC_class_3!F793^2</f>
        <v>230.1753065876544</v>
      </c>
      <c r="L793" s="44">
        <f t="shared" si="185"/>
        <v>580.4224225043215</v>
      </c>
      <c r="M793" s="44">
        <f t="shared" si="186"/>
        <v>10318.620844521272</v>
      </c>
      <c r="N793" s="44">
        <f t="shared" si="192"/>
        <v>0.66256499630548527</v>
      </c>
      <c r="O793" s="44">
        <f t="shared" si="193"/>
        <v>0.33481065551469713</v>
      </c>
      <c r="P793" s="44" t="str">
        <f t="shared" si="187"/>
        <v/>
      </c>
      <c r="Q793" s="44"/>
      <c r="R793" s="44">
        <f t="shared" si="188"/>
        <v>0.10379130320955611</v>
      </c>
      <c r="S793" s="44">
        <f t="shared" si="189"/>
        <v>0.23436745886028798</v>
      </c>
      <c r="U793">
        <f t="shared" si="181"/>
        <v>0</v>
      </c>
      <c r="V793">
        <f t="shared" si="182"/>
        <v>64</v>
      </c>
      <c r="W793">
        <f t="shared" si="183"/>
        <v>17.777777777777779</v>
      </c>
    </row>
    <row r="794" spans="2:23" x14ac:dyDescent="0.3">
      <c r="B794" s="27" t="s">
        <v>52</v>
      </c>
      <c r="C794" s="27">
        <v>786</v>
      </c>
      <c r="D794" s="27">
        <v>197</v>
      </c>
      <c r="E794" s="26">
        <v>64.7</v>
      </c>
      <c r="F794" s="43">
        <f t="shared" si="184"/>
        <v>17.972222222222221</v>
      </c>
      <c r="G794" s="44">
        <f t="shared" si="190"/>
        <v>0.16666666666666705</v>
      </c>
      <c r="H794" s="44">
        <f t="shared" si="191"/>
        <v>0.60000000000000142</v>
      </c>
      <c r="I794" s="44">
        <f>G794*'Input Data'!$B$7</f>
        <v>269.57500000000061</v>
      </c>
      <c r="J794" s="44">
        <f>IF(F794=0,0,'Input Data'!$B$11*'Input Data'!$B$7*9.81)</f>
        <v>103.13669925000001</v>
      </c>
      <c r="K794" s="44">
        <f>'Input Data'!$B$10*'Input Data'!$B$9*'Input Data'!$B$13*WLTC_class_3!F794^2</f>
        <v>235.23792703943212</v>
      </c>
      <c r="L794" s="44">
        <f t="shared" si="185"/>
        <v>607.94962628943267</v>
      </c>
      <c r="M794" s="44">
        <f t="shared" si="186"/>
        <v>10926.205783590636</v>
      </c>
      <c r="N794" s="44">
        <f t="shared" si="192"/>
        <v>0.66560005346759377</v>
      </c>
      <c r="O794" s="44">
        <f t="shared" si="193"/>
        <v>0.33481065551469713</v>
      </c>
      <c r="P794" s="44" t="str">
        <f t="shared" si="187"/>
        <v/>
      </c>
      <c r="Q794" s="44"/>
      <c r="R794" s="44">
        <f t="shared" si="188"/>
        <v>0.10379130320955611</v>
      </c>
      <c r="S794" s="44">
        <f t="shared" si="189"/>
        <v>0.23436745886028798</v>
      </c>
      <c r="U794">
        <f t="shared" si="181"/>
        <v>0</v>
      </c>
      <c r="V794">
        <f t="shared" si="182"/>
        <v>64.7</v>
      </c>
      <c r="W794">
        <f t="shared" si="183"/>
        <v>17.972222222222221</v>
      </c>
    </row>
    <row r="795" spans="2:23" x14ac:dyDescent="0.3">
      <c r="B795" s="27" t="s">
        <v>52</v>
      </c>
      <c r="C795" s="27">
        <v>787</v>
      </c>
      <c r="D795" s="27">
        <v>198</v>
      </c>
      <c r="E795" s="26">
        <v>65.2</v>
      </c>
      <c r="F795" s="43">
        <f t="shared" si="184"/>
        <v>18.111111111111111</v>
      </c>
      <c r="G795" s="44">
        <f t="shared" si="190"/>
        <v>8.3333333333332538E-2</v>
      </c>
      <c r="H795" s="44">
        <f t="shared" si="191"/>
        <v>0.29999999999999716</v>
      </c>
      <c r="I795" s="44">
        <f>G795*'Input Data'!$B$7</f>
        <v>134.78749999999872</v>
      </c>
      <c r="J795" s="44">
        <f>IF(F795=0,0,'Input Data'!$B$11*'Input Data'!$B$7*9.81)</f>
        <v>103.13669925000001</v>
      </c>
      <c r="K795" s="44">
        <f>'Input Data'!$B$10*'Input Data'!$B$9*'Input Data'!$B$13*WLTC_class_3!F795^2</f>
        <v>238.88780159091363</v>
      </c>
      <c r="L795" s="44">
        <f t="shared" si="185"/>
        <v>476.81200084091233</v>
      </c>
      <c r="M795" s="44">
        <f t="shared" si="186"/>
        <v>8635.5951263409679</v>
      </c>
      <c r="N795" s="44">
        <f t="shared" si="192"/>
        <v>0.66799882989157733</v>
      </c>
      <c r="O795" s="44">
        <f t="shared" si="193"/>
        <v>0.33481065551469713</v>
      </c>
      <c r="P795" s="44" t="str">
        <f t="shared" si="187"/>
        <v/>
      </c>
      <c r="Q795" s="44"/>
      <c r="R795" s="44">
        <f t="shared" si="188"/>
        <v>0.10379130320955611</v>
      </c>
      <c r="S795" s="44">
        <f t="shared" si="189"/>
        <v>0.23436745886028798</v>
      </c>
      <c r="U795">
        <f t="shared" si="181"/>
        <v>0</v>
      </c>
      <c r="V795">
        <f t="shared" si="182"/>
        <v>65.2</v>
      </c>
      <c r="W795">
        <f t="shared" si="183"/>
        <v>18.111111111111111</v>
      </c>
    </row>
    <row r="796" spans="2:23" x14ac:dyDescent="0.3">
      <c r="B796" s="27" t="s">
        <v>52</v>
      </c>
      <c r="C796" s="27">
        <v>788</v>
      </c>
      <c r="D796" s="27">
        <v>199</v>
      </c>
      <c r="E796" s="26">
        <v>65.3</v>
      </c>
      <c r="F796" s="43">
        <f t="shared" si="184"/>
        <v>18.138888888888889</v>
      </c>
      <c r="G796" s="44">
        <f t="shared" si="190"/>
        <v>1.3888888888888099E-2</v>
      </c>
      <c r="H796" s="44">
        <f t="shared" si="191"/>
        <v>4.9999999999997158E-2</v>
      </c>
      <c r="I796" s="44">
        <f>G796*'Input Data'!$B$7</f>
        <v>22.464583333332055</v>
      </c>
      <c r="J796" s="44">
        <f>IF(F796=0,0,'Input Data'!$B$11*'Input Data'!$B$7*9.81)</f>
        <v>103.13669925000001</v>
      </c>
      <c r="K796" s="44">
        <f>'Input Data'!$B$10*'Input Data'!$B$9*'Input Data'!$B$13*WLTC_class_3!F796^2</f>
        <v>239.62114820980253</v>
      </c>
      <c r="L796" s="44">
        <f t="shared" si="185"/>
        <v>365.22243079313461</v>
      </c>
      <c r="M796" s="44">
        <f t="shared" si="186"/>
        <v>6624.729091886581</v>
      </c>
      <c r="N796" s="44">
        <f t="shared" si="192"/>
        <v>0.66983903241710141</v>
      </c>
      <c r="O796" s="44">
        <f t="shared" si="193"/>
        <v>0.33481065551469713</v>
      </c>
      <c r="P796" s="44" t="str">
        <f t="shared" si="187"/>
        <v/>
      </c>
      <c r="Q796" s="44"/>
      <c r="R796" s="44">
        <f t="shared" si="188"/>
        <v>0.10379130320955611</v>
      </c>
      <c r="S796" s="44">
        <f t="shared" si="189"/>
        <v>0.23436745886028798</v>
      </c>
      <c r="U796">
        <f t="shared" si="181"/>
        <v>0</v>
      </c>
      <c r="V796">
        <f t="shared" si="182"/>
        <v>65.3</v>
      </c>
      <c r="W796">
        <f t="shared" si="183"/>
        <v>18.138888888888889</v>
      </c>
    </row>
    <row r="797" spans="2:23" x14ac:dyDescent="0.3">
      <c r="B797" s="27" t="s">
        <v>52</v>
      </c>
      <c r="C797" s="27">
        <v>789</v>
      </c>
      <c r="D797" s="27">
        <v>200</v>
      </c>
      <c r="E797" s="26">
        <v>65.3</v>
      </c>
      <c r="F797" s="43">
        <f t="shared" si="184"/>
        <v>18.138888888888889</v>
      </c>
      <c r="G797" s="44">
        <f t="shared" si="190"/>
        <v>1.3888888888890073E-2</v>
      </c>
      <c r="H797" s="44">
        <f t="shared" si="191"/>
        <v>5.0000000000004263E-2</v>
      </c>
      <c r="I797" s="44">
        <f>G797*'Input Data'!$B$7</f>
        <v>22.464583333335248</v>
      </c>
      <c r="J797" s="44">
        <f>IF(F797=0,0,'Input Data'!$B$11*'Input Data'!$B$7*9.81)</f>
        <v>103.13669925000001</v>
      </c>
      <c r="K797" s="44">
        <f>'Input Data'!$B$10*'Input Data'!$B$9*'Input Data'!$B$13*WLTC_class_3!F797^2</f>
        <v>239.62114820980253</v>
      </c>
      <c r="L797" s="44">
        <f t="shared" si="185"/>
        <v>365.22243079313779</v>
      </c>
      <c r="M797" s="44">
        <f t="shared" si="186"/>
        <v>6624.7290918866383</v>
      </c>
      <c r="N797" s="44">
        <f t="shared" si="192"/>
        <v>0.67167923494262549</v>
      </c>
      <c r="O797" s="44">
        <f t="shared" si="193"/>
        <v>0.33481065551469713</v>
      </c>
      <c r="P797" s="44" t="str">
        <f t="shared" si="187"/>
        <v/>
      </c>
      <c r="Q797" s="44"/>
      <c r="R797" s="44">
        <f t="shared" si="188"/>
        <v>0.10379130320955611</v>
      </c>
      <c r="S797" s="44">
        <f t="shared" si="189"/>
        <v>0.23436745886028798</v>
      </c>
      <c r="U797">
        <f t="shared" si="181"/>
        <v>0</v>
      </c>
      <c r="V797">
        <f t="shared" si="182"/>
        <v>65.3</v>
      </c>
      <c r="W797">
        <f t="shared" si="183"/>
        <v>18.138888888888889</v>
      </c>
    </row>
    <row r="798" spans="2:23" x14ac:dyDescent="0.3">
      <c r="B798" s="27" t="s">
        <v>52</v>
      </c>
      <c r="C798" s="27">
        <v>790</v>
      </c>
      <c r="D798" s="27">
        <v>201</v>
      </c>
      <c r="E798" s="26">
        <v>65.400000000000006</v>
      </c>
      <c r="F798" s="43">
        <f t="shared" si="184"/>
        <v>18.166666666666668</v>
      </c>
      <c r="G798" s="44">
        <f t="shared" si="190"/>
        <v>5.5555555555556344E-2</v>
      </c>
      <c r="H798" s="44">
        <f t="shared" si="191"/>
        <v>0.20000000000000284</v>
      </c>
      <c r="I798" s="44">
        <f>G798*'Input Data'!$B$7</f>
        <v>89.858333333334613</v>
      </c>
      <c r="J798" s="44">
        <f>IF(F798=0,0,'Input Data'!$B$11*'Input Data'!$B$7*9.81)</f>
        <v>103.13669925000001</v>
      </c>
      <c r="K798" s="44">
        <f>'Input Data'!$B$10*'Input Data'!$B$9*'Input Data'!$B$13*WLTC_class_3!F798^2</f>
        <v>240.35561873155564</v>
      </c>
      <c r="L798" s="44">
        <f t="shared" si="185"/>
        <v>433.35065131489023</v>
      </c>
      <c r="M798" s="44">
        <f t="shared" si="186"/>
        <v>7872.5368322205068</v>
      </c>
      <c r="N798" s="44">
        <f t="shared" si="192"/>
        <v>0.67386605072935346</v>
      </c>
      <c r="O798" s="44">
        <f t="shared" si="193"/>
        <v>0.33481065551469713</v>
      </c>
      <c r="P798" s="44" t="str">
        <f t="shared" si="187"/>
        <v/>
      </c>
      <c r="Q798" s="44"/>
      <c r="R798" s="44">
        <f t="shared" si="188"/>
        <v>0.10379130320955611</v>
      </c>
      <c r="S798" s="44">
        <f t="shared" si="189"/>
        <v>0.23436745886028798</v>
      </c>
      <c r="U798">
        <f t="shared" si="181"/>
        <v>0</v>
      </c>
      <c r="V798">
        <f t="shared" si="182"/>
        <v>65.400000000000006</v>
      </c>
      <c r="W798">
        <f t="shared" si="183"/>
        <v>18.166666666666668</v>
      </c>
    </row>
    <row r="799" spans="2:23" x14ac:dyDescent="0.3">
      <c r="B799" s="27" t="s">
        <v>52</v>
      </c>
      <c r="C799" s="27">
        <v>791</v>
      </c>
      <c r="D799" s="27">
        <v>202</v>
      </c>
      <c r="E799" s="26">
        <v>65.7</v>
      </c>
      <c r="F799" s="43">
        <f t="shared" si="184"/>
        <v>18.25</v>
      </c>
      <c r="G799" s="44">
        <f t="shared" si="190"/>
        <v>8.3333333333332538E-2</v>
      </c>
      <c r="H799" s="44">
        <f t="shared" si="191"/>
        <v>0.29999999999999716</v>
      </c>
      <c r="I799" s="44">
        <f>G799*'Input Data'!$B$7</f>
        <v>134.78749999999872</v>
      </c>
      <c r="J799" s="44">
        <f>IF(F799=0,0,'Input Data'!$B$11*'Input Data'!$B$7*9.81)</f>
        <v>103.13669925000001</v>
      </c>
      <c r="K799" s="44">
        <f>'Input Data'!$B$10*'Input Data'!$B$9*'Input Data'!$B$13*WLTC_class_3!F799^2</f>
        <v>242.56577371400004</v>
      </c>
      <c r="L799" s="44">
        <f t="shared" si="185"/>
        <v>480.48997296399875</v>
      </c>
      <c r="M799" s="44">
        <f t="shared" si="186"/>
        <v>8768.9420065929771</v>
      </c>
      <c r="N799" s="44">
        <f t="shared" si="192"/>
        <v>0.67630186795340708</v>
      </c>
      <c r="O799" s="44">
        <f t="shared" si="193"/>
        <v>0.33481065551469713</v>
      </c>
      <c r="P799" s="44" t="str">
        <f t="shared" si="187"/>
        <v/>
      </c>
      <c r="Q799" s="44"/>
      <c r="R799" s="44">
        <f t="shared" si="188"/>
        <v>0.10379130320955611</v>
      </c>
      <c r="S799" s="44">
        <f t="shared" si="189"/>
        <v>0.23436745886028798</v>
      </c>
      <c r="U799">
        <f t="shared" si="181"/>
        <v>0</v>
      </c>
      <c r="V799">
        <f t="shared" si="182"/>
        <v>65.7</v>
      </c>
      <c r="W799">
        <f t="shared" si="183"/>
        <v>18.25</v>
      </c>
    </row>
    <row r="800" spans="2:23" x14ac:dyDescent="0.3">
      <c r="B800" s="27" t="s">
        <v>52</v>
      </c>
      <c r="C800" s="27">
        <v>792</v>
      </c>
      <c r="D800" s="27">
        <v>203</v>
      </c>
      <c r="E800" s="26">
        <v>66</v>
      </c>
      <c r="F800" s="43">
        <f t="shared" si="184"/>
        <v>18.333333333333332</v>
      </c>
      <c r="G800" s="44">
        <f t="shared" si="190"/>
        <v>-1.3888888888890073E-2</v>
      </c>
      <c r="H800" s="44">
        <f t="shared" si="191"/>
        <v>-5.0000000000004263E-2</v>
      </c>
      <c r="I800" s="44">
        <f>G800*'Input Data'!$B$7</f>
        <v>-22.464583333335248</v>
      </c>
      <c r="J800" s="44">
        <f>IF(F800=0,0,'Input Data'!$B$11*'Input Data'!$B$7*9.81)</f>
        <v>103.13669925000001</v>
      </c>
      <c r="K800" s="44">
        <f>'Input Data'!$B$10*'Input Data'!$B$9*'Input Data'!$B$13*WLTC_class_3!F800^2</f>
        <v>244.78604382222227</v>
      </c>
      <c r="L800" s="44">
        <f t="shared" si="185"/>
        <v>325.45815973888705</v>
      </c>
      <c r="M800" s="44">
        <f t="shared" si="186"/>
        <v>5966.732928546262</v>
      </c>
      <c r="N800" s="44">
        <f t="shared" si="192"/>
        <v>0.67795929376689212</v>
      </c>
      <c r="O800" s="44">
        <f t="shared" si="193"/>
        <v>0.33481065551469713</v>
      </c>
      <c r="P800" s="44" t="str">
        <f t="shared" si="187"/>
        <v/>
      </c>
      <c r="Q800" s="44"/>
      <c r="R800" s="44">
        <f t="shared" si="188"/>
        <v>0.10379130320955611</v>
      </c>
      <c r="S800" s="44">
        <f t="shared" si="189"/>
        <v>0.23436745886028798</v>
      </c>
      <c r="U800">
        <f t="shared" si="181"/>
        <v>0</v>
      </c>
      <c r="V800">
        <f t="shared" si="182"/>
        <v>66</v>
      </c>
      <c r="W800">
        <f t="shared" si="183"/>
        <v>18.333333333333332</v>
      </c>
    </row>
    <row r="801" spans="2:23" x14ac:dyDescent="0.3">
      <c r="B801" s="27" t="s">
        <v>52</v>
      </c>
      <c r="C801" s="27">
        <v>793</v>
      </c>
      <c r="D801" s="27">
        <v>204</v>
      </c>
      <c r="E801" s="26">
        <v>65.599999999999994</v>
      </c>
      <c r="F801" s="43">
        <f t="shared" si="184"/>
        <v>18.222222222222221</v>
      </c>
      <c r="G801" s="44">
        <f t="shared" si="190"/>
        <v>-0.34722222222222221</v>
      </c>
      <c r="H801" s="44">
        <f t="shared" si="191"/>
        <v>-1.25</v>
      </c>
      <c r="I801" s="44">
        <f>G801*'Input Data'!$B$7</f>
        <v>-561.61458333333337</v>
      </c>
      <c r="J801" s="44">
        <f>IF(F801=0,0,'Input Data'!$B$11*'Input Data'!$B$7*9.81)</f>
        <v>103.13669925000001</v>
      </c>
      <c r="K801" s="44">
        <f>'Input Data'!$B$10*'Input Data'!$B$9*'Input Data'!$B$13*WLTC_class_3!F801^2</f>
        <v>241.82793148365437</v>
      </c>
      <c r="L801" s="44">
        <f t="shared" si="185"/>
        <v>-216.64995259967901</v>
      </c>
      <c r="M801" s="44">
        <f t="shared" si="186"/>
        <v>-3947.843580705262</v>
      </c>
      <c r="N801" s="44">
        <f t="shared" si="192"/>
        <v>0.67795929376689212</v>
      </c>
      <c r="O801" s="44">
        <f t="shared" si="193"/>
        <v>0.33590727873155968</v>
      </c>
      <c r="P801" s="44">
        <f t="shared" si="187"/>
        <v>-3947.843580705262</v>
      </c>
      <c r="Q801" s="44">
        <f>-P801/1000/3600</f>
        <v>1.0966232168625727E-3</v>
      </c>
      <c r="R801" s="44">
        <f t="shared" si="188"/>
        <v>0.1041312564067835</v>
      </c>
      <c r="S801" s="44">
        <f t="shared" si="189"/>
        <v>0.23513509511209177</v>
      </c>
      <c r="U801">
        <f t="shared" si="181"/>
        <v>0</v>
      </c>
      <c r="V801">
        <f t="shared" si="182"/>
        <v>65.599999999999994</v>
      </c>
      <c r="W801">
        <f t="shared" si="183"/>
        <v>18.222222222222221</v>
      </c>
    </row>
    <row r="802" spans="2:23" x14ac:dyDescent="0.3">
      <c r="B802" s="27" t="s">
        <v>52</v>
      </c>
      <c r="C802" s="27">
        <v>794</v>
      </c>
      <c r="D802" s="27">
        <v>205</v>
      </c>
      <c r="E802" s="26">
        <v>63.5</v>
      </c>
      <c r="F802" s="43">
        <f t="shared" si="184"/>
        <v>17.638888888888889</v>
      </c>
      <c r="G802" s="44">
        <f t="shared" si="190"/>
        <v>-0.8194444444444432</v>
      </c>
      <c r="H802" s="44">
        <f t="shared" si="191"/>
        <v>-2.9499999999999957</v>
      </c>
      <c r="I802" s="44">
        <f>G802*'Input Data'!$B$7</f>
        <v>-1325.4104166666648</v>
      </c>
      <c r="J802" s="44">
        <f>IF(F802=0,0,'Input Data'!$B$11*'Input Data'!$B$7*9.81)</f>
        <v>103.13669925000001</v>
      </c>
      <c r="K802" s="44">
        <f>'Input Data'!$B$10*'Input Data'!$B$9*'Input Data'!$B$13*WLTC_class_3!F802^2</f>
        <v>226.59286620802473</v>
      </c>
      <c r="L802" s="44">
        <f t="shared" si="185"/>
        <v>-995.68085120864009</v>
      </c>
      <c r="M802" s="44">
        <f t="shared" si="186"/>
        <v>-17562.703903263515</v>
      </c>
      <c r="N802" s="44">
        <f t="shared" si="192"/>
        <v>0.67795929376689212</v>
      </c>
      <c r="O802" s="44">
        <f t="shared" si="193"/>
        <v>0.34078580759357729</v>
      </c>
      <c r="P802" s="44">
        <f t="shared" si="187"/>
        <v>-17562.703903263515</v>
      </c>
      <c r="Q802" s="44">
        <f>-P802/1000/3600+Q801</f>
        <v>5.9751520788802158E-3</v>
      </c>
      <c r="R802" s="44">
        <f t="shared" si="188"/>
        <v>0.10564360035400897</v>
      </c>
      <c r="S802" s="44">
        <f t="shared" si="189"/>
        <v>0.2385500653155041</v>
      </c>
      <c r="U802">
        <f t="shared" si="181"/>
        <v>0</v>
      </c>
      <c r="V802">
        <f t="shared" si="182"/>
        <v>63.5</v>
      </c>
      <c r="W802">
        <f t="shared" si="183"/>
        <v>17.638888888888889</v>
      </c>
    </row>
    <row r="803" spans="2:23" x14ac:dyDescent="0.3">
      <c r="B803" s="27" t="s">
        <v>52</v>
      </c>
      <c r="C803" s="27">
        <v>795</v>
      </c>
      <c r="D803" s="27">
        <v>206</v>
      </c>
      <c r="E803" s="26">
        <v>59.7</v>
      </c>
      <c r="F803" s="43">
        <f t="shared" si="184"/>
        <v>16.583333333333332</v>
      </c>
      <c r="G803" s="44">
        <f t="shared" si="190"/>
        <v>-1.2361111111111109</v>
      </c>
      <c r="H803" s="44">
        <f t="shared" si="191"/>
        <v>-4.4499999999999993</v>
      </c>
      <c r="I803" s="44">
        <f>G803*'Input Data'!$B$7</f>
        <v>-1999.3479166666664</v>
      </c>
      <c r="J803" s="44">
        <f>IF(F803=0,0,'Input Data'!$B$11*'Input Data'!$B$7*9.81)</f>
        <v>103.13669925000001</v>
      </c>
      <c r="K803" s="44">
        <f>'Input Data'!$B$10*'Input Data'!$B$9*'Input Data'!$B$13*WLTC_class_3!F803^2</f>
        <v>200.28454796288889</v>
      </c>
      <c r="L803" s="44">
        <f t="shared" si="185"/>
        <v>-1695.9266694537775</v>
      </c>
      <c r="M803" s="44">
        <f t="shared" si="186"/>
        <v>-28124.117268441809</v>
      </c>
      <c r="N803" s="44">
        <f t="shared" si="192"/>
        <v>0.67795929376689212</v>
      </c>
      <c r="O803" s="44">
        <f t="shared" si="193"/>
        <v>0.34859806239036667</v>
      </c>
      <c r="P803" s="44">
        <f t="shared" si="187"/>
        <v>-28124.117268441809</v>
      </c>
      <c r="Q803" s="44">
        <f t="shared" ref="Q803:Q808" si="194">-P803/1000/3600+Q802</f>
        <v>1.3787406875669607E-2</v>
      </c>
      <c r="R803" s="44">
        <f t="shared" si="188"/>
        <v>0.10806539934101367</v>
      </c>
      <c r="S803" s="44">
        <f t="shared" si="189"/>
        <v>0.24401864367325665</v>
      </c>
      <c r="U803">
        <f t="shared" si="181"/>
        <v>0</v>
      </c>
      <c r="V803">
        <f t="shared" si="182"/>
        <v>59.7</v>
      </c>
      <c r="W803">
        <f t="shared" si="183"/>
        <v>16.583333333333332</v>
      </c>
    </row>
    <row r="804" spans="2:23" x14ac:dyDescent="0.3">
      <c r="B804" s="27" t="s">
        <v>52</v>
      </c>
      <c r="C804" s="27">
        <v>796</v>
      </c>
      <c r="D804" s="27">
        <v>207</v>
      </c>
      <c r="E804" s="26">
        <v>54.6</v>
      </c>
      <c r="F804" s="43">
        <f t="shared" si="184"/>
        <v>15.166666666666666</v>
      </c>
      <c r="G804" s="44">
        <f t="shared" si="190"/>
        <v>-1.4444444444444453</v>
      </c>
      <c r="H804" s="44">
        <f t="shared" si="191"/>
        <v>-5.2000000000000028</v>
      </c>
      <c r="I804" s="44">
        <f>G804*'Input Data'!$B$7</f>
        <v>-2336.316666666668</v>
      </c>
      <c r="J804" s="44">
        <f>IF(F804=0,0,'Input Data'!$B$11*'Input Data'!$B$7*9.81)</f>
        <v>103.13669925000001</v>
      </c>
      <c r="K804" s="44">
        <f>'Input Data'!$B$10*'Input Data'!$B$9*'Input Data'!$B$13*WLTC_class_3!F804^2</f>
        <v>167.5267131315556</v>
      </c>
      <c r="L804" s="44">
        <f t="shared" si="185"/>
        <v>-2065.6532542851123</v>
      </c>
      <c r="M804" s="44">
        <f t="shared" si="186"/>
        <v>-31329.074356657537</v>
      </c>
      <c r="N804" s="44">
        <f t="shared" si="192"/>
        <v>0.67795929376689212</v>
      </c>
      <c r="O804" s="44">
        <f t="shared" si="193"/>
        <v>0.35730058304499379</v>
      </c>
      <c r="P804" s="44">
        <f t="shared" si="187"/>
        <v>-31329.074356657537</v>
      </c>
      <c r="Q804" s="44">
        <f t="shared" si="194"/>
        <v>2.2489927530296702E-2</v>
      </c>
      <c r="R804" s="44">
        <f t="shared" si="188"/>
        <v>0.11076318074394807</v>
      </c>
      <c r="S804" s="44">
        <f t="shared" si="189"/>
        <v>0.25011040813149565</v>
      </c>
      <c r="U804">
        <f t="shared" si="181"/>
        <v>0</v>
      </c>
      <c r="V804">
        <f t="shared" si="182"/>
        <v>54.6</v>
      </c>
      <c r="W804">
        <f t="shared" si="183"/>
        <v>15.166666666666666</v>
      </c>
    </row>
    <row r="805" spans="2:23" x14ac:dyDescent="0.3">
      <c r="B805" s="27" t="s">
        <v>52</v>
      </c>
      <c r="C805" s="27">
        <v>797</v>
      </c>
      <c r="D805" s="27">
        <v>208</v>
      </c>
      <c r="E805" s="26">
        <v>49.3</v>
      </c>
      <c r="F805" s="43">
        <f t="shared" si="184"/>
        <v>13.694444444444445</v>
      </c>
      <c r="G805" s="44">
        <f t="shared" si="190"/>
        <v>-1.3472222222222225</v>
      </c>
      <c r="H805" s="44">
        <f t="shared" si="191"/>
        <v>-4.8500000000000014</v>
      </c>
      <c r="I805" s="44">
        <f>G805*'Input Data'!$B$7</f>
        <v>-2179.0645833333338</v>
      </c>
      <c r="J805" s="44">
        <f>IF(F805=0,0,'Input Data'!$B$11*'Input Data'!$B$7*9.81)</f>
        <v>103.13669925000001</v>
      </c>
      <c r="K805" s="44">
        <f>'Input Data'!$B$10*'Input Data'!$B$9*'Input Data'!$B$13*WLTC_class_3!F805^2</f>
        <v>136.58173362017288</v>
      </c>
      <c r="L805" s="44">
        <f t="shared" si="185"/>
        <v>-1939.3461504631607</v>
      </c>
      <c r="M805" s="44">
        <f t="shared" si="186"/>
        <v>-26558.268116064952</v>
      </c>
      <c r="N805" s="44">
        <f t="shared" si="192"/>
        <v>0.67795929376689212</v>
      </c>
      <c r="O805" s="44">
        <f t="shared" si="193"/>
        <v>0.3646778797439007</v>
      </c>
      <c r="P805" s="44">
        <f t="shared" si="187"/>
        <v>-26558.268116064952</v>
      </c>
      <c r="Q805" s="44">
        <f t="shared" si="194"/>
        <v>2.9867224229203633E-2</v>
      </c>
      <c r="R805" s="44">
        <f t="shared" si="188"/>
        <v>0.11305014272060922</v>
      </c>
      <c r="S805" s="44">
        <f t="shared" si="189"/>
        <v>0.25527451582073046</v>
      </c>
      <c r="U805">
        <f t="shared" si="181"/>
        <v>0</v>
      </c>
      <c r="V805">
        <f t="shared" si="182"/>
        <v>49.3</v>
      </c>
      <c r="W805">
        <f t="shared" si="183"/>
        <v>13.694444444444443</v>
      </c>
    </row>
    <row r="806" spans="2:23" x14ac:dyDescent="0.3">
      <c r="B806" s="27" t="s">
        <v>52</v>
      </c>
      <c r="C806" s="27">
        <v>798</v>
      </c>
      <c r="D806" s="27">
        <v>209</v>
      </c>
      <c r="E806" s="26">
        <v>44.9</v>
      </c>
      <c r="F806" s="43">
        <f t="shared" si="184"/>
        <v>12.472222222222221</v>
      </c>
      <c r="G806" s="44">
        <f t="shared" si="190"/>
        <v>-0.97222222222222221</v>
      </c>
      <c r="H806" s="44">
        <f t="shared" si="191"/>
        <v>-3.5</v>
      </c>
      <c r="I806" s="44">
        <f>G806*'Input Data'!$B$7</f>
        <v>-1572.5208333333333</v>
      </c>
      <c r="J806" s="44">
        <f>IF(F806=0,0,'Input Data'!$B$11*'Input Data'!$B$7*9.81)</f>
        <v>103.13669925000001</v>
      </c>
      <c r="K806" s="44">
        <f>'Input Data'!$B$10*'Input Data'!$B$9*'Input Data'!$B$13*WLTC_class_3!F806^2</f>
        <v>113.28997066254321</v>
      </c>
      <c r="L806" s="44">
        <f t="shared" si="185"/>
        <v>-1356.09416342079</v>
      </c>
      <c r="M806" s="44">
        <f t="shared" si="186"/>
        <v>-16913.50776044263</v>
      </c>
      <c r="N806" s="44">
        <f t="shared" si="192"/>
        <v>0.67795929376689212</v>
      </c>
      <c r="O806" s="44">
        <f t="shared" si="193"/>
        <v>0.36937607634402364</v>
      </c>
      <c r="P806" s="44">
        <f t="shared" si="187"/>
        <v>-16913.50776044263</v>
      </c>
      <c r="Q806" s="44">
        <f t="shared" si="194"/>
        <v>3.4565420829326586E-2</v>
      </c>
      <c r="R806" s="44">
        <f t="shared" si="188"/>
        <v>0.11450658366664733</v>
      </c>
      <c r="S806" s="44">
        <f t="shared" si="189"/>
        <v>0.25856325344081654</v>
      </c>
      <c r="U806">
        <f t="shared" si="181"/>
        <v>0</v>
      </c>
      <c r="V806">
        <f t="shared" si="182"/>
        <v>44.9</v>
      </c>
      <c r="W806">
        <f t="shared" si="183"/>
        <v>12.472222222222221</v>
      </c>
    </row>
    <row r="807" spans="2:23" x14ac:dyDescent="0.3">
      <c r="B807" s="27" t="s">
        <v>52</v>
      </c>
      <c r="C807" s="27">
        <v>799</v>
      </c>
      <c r="D807" s="27">
        <v>210</v>
      </c>
      <c r="E807" s="26">
        <v>42.3</v>
      </c>
      <c r="F807" s="43">
        <f t="shared" si="184"/>
        <v>11.75</v>
      </c>
      <c r="G807" s="44">
        <f t="shared" si="190"/>
        <v>-0.4861111111111111</v>
      </c>
      <c r="H807" s="44">
        <f t="shared" si="191"/>
        <v>-1.75</v>
      </c>
      <c r="I807" s="44">
        <f>G807*'Input Data'!$B$7</f>
        <v>-786.26041666666663</v>
      </c>
      <c r="J807" s="44">
        <f>IF(F807=0,0,'Input Data'!$B$11*'Input Data'!$B$7*9.81)</f>
        <v>103.13669925000001</v>
      </c>
      <c r="K807" s="44">
        <f>'Input Data'!$B$10*'Input Data'!$B$9*'Input Data'!$B$13*WLTC_class_3!F807^2</f>
        <v>100.54940779400002</v>
      </c>
      <c r="L807" s="44">
        <f t="shared" si="185"/>
        <v>-582.57430962266665</v>
      </c>
      <c r="M807" s="44">
        <f t="shared" si="186"/>
        <v>-6845.248138066333</v>
      </c>
      <c r="N807" s="44">
        <f t="shared" si="192"/>
        <v>0.67795929376689212</v>
      </c>
      <c r="O807" s="44">
        <f t="shared" si="193"/>
        <v>0.37127753416015319</v>
      </c>
      <c r="P807" s="44">
        <f t="shared" si="187"/>
        <v>-6845.248138066333</v>
      </c>
      <c r="Q807" s="44">
        <f t="shared" si="194"/>
        <v>3.646687864545612E-2</v>
      </c>
      <c r="R807" s="44">
        <f t="shared" si="188"/>
        <v>0.11509603558964748</v>
      </c>
      <c r="S807" s="44">
        <f t="shared" si="189"/>
        <v>0.25989427391210723</v>
      </c>
      <c r="U807">
        <f t="shared" si="181"/>
        <v>0</v>
      </c>
      <c r="V807">
        <f t="shared" si="182"/>
        <v>42.3</v>
      </c>
      <c r="W807">
        <f t="shared" si="183"/>
        <v>11.749999999999998</v>
      </c>
    </row>
    <row r="808" spans="2:23" x14ac:dyDescent="0.3">
      <c r="B808" s="27" t="s">
        <v>52</v>
      </c>
      <c r="C808" s="27">
        <v>800</v>
      </c>
      <c r="D808" s="27">
        <v>211</v>
      </c>
      <c r="E808" s="26">
        <v>41.4</v>
      </c>
      <c r="F808" s="43">
        <f t="shared" si="184"/>
        <v>11.5</v>
      </c>
      <c r="G808" s="44">
        <f t="shared" si="190"/>
        <v>-0.1388888888888889</v>
      </c>
      <c r="H808" s="44">
        <f t="shared" si="191"/>
        <v>-0.5</v>
      </c>
      <c r="I808" s="44">
        <f>G808*'Input Data'!$B$7</f>
        <v>-224.64583333333334</v>
      </c>
      <c r="J808" s="44">
        <f>IF(F808=0,0,'Input Data'!$B$11*'Input Data'!$B$7*9.81)</f>
        <v>103.13669925000001</v>
      </c>
      <c r="K808" s="44">
        <f>'Input Data'!$B$10*'Input Data'!$B$9*'Input Data'!$B$13*WLTC_class_3!F808^2</f>
        <v>96.316227656000024</v>
      </c>
      <c r="L808" s="44">
        <f t="shared" si="185"/>
        <v>-25.192906427333313</v>
      </c>
      <c r="M808" s="44">
        <f t="shared" si="186"/>
        <v>-289.71842391433307</v>
      </c>
      <c r="N808" s="44">
        <f t="shared" si="192"/>
        <v>0.67795929376689212</v>
      </c>
      <c r="O808" s="44">
        <f t="shared" si="193"/>
        <v>0.37135801150012937</v>
      </c>
      <c r="P808" s="44">
        <f t="shared" si="187"/>
        <v>-289.71842391433307</v>
      </c>
      <c r="Q808" s="44">
        <f t="shared" si="194"/>
        <v>3.6547355985432323E-2</v>
      </c>
      <c r="R808" s="44">
        <f t="shared" si="188"/>
        <v>0.11512098356504011</v>
      </c>
      <c r="S808" s="44">
        <f t="shared" si="189"/>
        <v>0.25995060805009057</v>
      </c>
      <c r="U808">
        <f t="shared" si="181"/>
        <v>0</v>
      </c>
      <c r="V808">
        <f t="shared" si="182"/>
        <v>41.4</v>
      </c>
      <c r="W808">
        <f t="shared" si="183"/>
        <v>11.5</v>
      </c>
    </row>
    <row r="809" spans="2:23" x14ac:dyDescent="0.3">
      <c r="B809" s="27" t="s">
        <v>52</v>
      </c>
      <c r="C809" s="27">
        <v>801</v>
      </c>
      <c r="D809" s="27">
        <v>212</v>
      </c>
      <c r="E809" s="26">
        <v>41.3</v>
      </c>
      <c r="F809" s="43">
        <f t="shared" si="184"/>
        <v>11.472222222222221</v>
      </c>
      <c r="G809" s="44">
        <f t="shared" si="190"/>
        <v>9.7222222222222612E-2</v>
      </c>
      <c r="H809" s="44">
        <f t="shared" si="191"/>
        <v>0.35000000000000142</v>
      </c>
      <c r="I809" s="44">
        <f>G809*'Input Data'!$B$7</f>
        <v>157.25208333333396</v>
      </c>
      <c r="J809" s="44">
        <f>IF(F809=0,0,'Input Data'!$B$11*'Input Data'!$B$7*9.81)</f>
        <v>103.13669925000001</v>
      </c>
      <c r="K809" s="44">
        <f>'Input Data'!$B$10*'Input Data'!$B$9*'Input Data'!$B$13*WLTC_class_3!F809^2</f>
        <v>95.85149382165433</v>
      </c>
      <c r="L809" s="44">
        <f t="shared" si="185"/>
        <v>356.24027640498832</v>
      </c>
      <c r="M809" s="44">
        <f t="shared" si="186"/>
        <v>4086.8676154238933</v>
      </c>
      <c r="N809" s="44">
        <f t="shared" si="192"/>
        <v>0.67909453477117654</v>
      </c>
      <c r="O809" s="44">
        <f t="shared" si="193"/>
        <v>0.37135801150012937</v>
      </c>
      <c r="P809" s="44" t="str">
        <f t="shared" si="187"/>
        <v/>
      </c>
      <c r="Q809" s="44"/>
      <c r="R809" s="44">
        <f t="shared" si="188"/>
        <v>0.11512098356504011</v>
      </c>
      <c r="S809" s="44">
        <f t="shared" si="189"/>
        <v>0.25995060805009057</v>
      </c>
      <c r="U809">
        <f t="shared" si="181"/>
        <v>0</v>
      </c>
      <c r="V809">
        <f t="shared" si="182"/>
        <v>41.3</v>
      </c>
      <c r="W809">
        <f t="shared" si="183"/>
        <v>11.472222222222221</v>
      </c>
    </row>
    <row r="810" spans="2:23" x14ac:dyDescent="0.3">
      <c r="B810" s="27" t="s">
        <v>52</v>
      </c>
      <c r="C810" s="27">
        <v>802</v>
      </c>
      <c r="D810" s="27">
        <v>213</v>
      </c>
      <c r="E810" s="26">
        <v>42.1</v>
      </c>
      <c r="F810" s="43">
        <f t="shared" si="184"/>
        <v>11.694444444444445</v>
      </c>
      <c r="G810" s="44">
        <f t="shared" si="190"/>
        <v>0.47222222222222299</v>
      </c>
      <c r="H810" s="44">
        <f t="shared" si="191"/>
        <v>1.7000000000000028</v>
      </c>
      <c r="I810" s="44">
        <f>G810*'Input Data'!$B$7</f>
        <v>763.7958333333346</v>
      </c>
      <c r="J810" s="44">
        <f>IF(F810=0,0,'Input Data'!$B$11*'Input Data'!$B$7*9.81)</f>
        <v>103.13669925000001</v>
      </c>
      <c r="K810" s="44">
        <f>'Input Data'!$B$10*'Input Data'!$B$9*'Input Data'!$B$13*WLTC_class_3!F810^2</f>
        <v>99.600833776617321</v>
      </c>
      <c r="L810" s="44">
        <f t="shared" si="185"/>
        <v>966.53336635995197</v>
      </c>
      <c r="M810" s="44">
        <f t="shared" si="186"/>
        <v>11303.070756598327</v>
      </c>
      <c r="N810" s="44">
        <f t="shared" si="192"/>
        <v>0.6822342766480094</v>
      </c>
      <c r="O810" s="44">
        <f t="shared" si="193"/>
        <v>0.37135801150012937</v>
      </c>
      <c r="P810" s="44" t="str">
        <f t="shared" si="187"/>
        <v/>
      </c>
      <c r="Q810" s="44"/>
      <c r="R810" s="44">
        <f t="shared" si="188"/>
        <v>0.11512098356504011</v>
      </c>
      <c r="S810" s="44">
        <f t="shared" si="189"/>
        <v>0.25995060805009057</v>
      </c>
      <c r="U810">
        <f t="shared" si="181"/>
        <v>0</v>
      </c>
      <c r="V810">
        <f t="shared" si="182"/>
        <v>42.1</v>
      </c>
      <c r="W810">
        <f t="shared" si="183"/>
        <v>11.694444444444445</v>
      </c>
    </row>
    <row r="811" spans="2:23" x14ac:dyDescent="0.3">
      <c r="B811" s="27" t="s">
        <v>52</v>
      </c>
      <c r="C811" s="27">
        <v>803</v>
      </c>
      <c r="D811" s="27">
        <v>214</v>
      </c>
      <c r="E811" s="26">
        <v>44.7</v>
      </c>
      <c r="F811" s="43">
        <f t="shared" si="184"/>
        <v>12.416666666666666</v>
      </c>
      <c r="G811" s="44">
        <f t="shared" si="190"/>
        <v>0.87499999999999956</v>
      </c>
      <c r="H811" s="44">
        <f t="shared" si="191"/>
        <v>3.1499999999999986</v>
      </c>
      <c r="I811" s="44">
        <f>G811*'Input Data'!$B$7</f>
        <v>1415.2687499999993</v>
      </c>
      <c r="J811" s="44">
        <f>IF(F811=0,0,'Input Data'!$B$11*'Input Data'!$B$7*9.81)</f>
        <v>103.13669925000001</v>
      </c>
      <c r="K811" s="44">
        <f>'Input Data'!$B$10*'Input Data'!$B$9*'Input Data'!$B$13*WLTC_class_3!F811^2</f>
        <v>112.28295369622222</v>
      </c>
      <c r="L811" s="44">
        <f t="shared" si="185"/>
        <v>1630.6884029462215</v>
      </c>
      <c r="M811" s="44">
        <f t="shared" si="186"/>
        <v>20247.714336582249</v>
      </c>
      <c r="N811" s="44">
        <f t="shared" si="192"/>
        <v>0.68785864174150446</v>
      </c>
      <c r="O811" s="44">
        <f t="shared" si="193"/>
        <v>0.37135801150012937</v>
      </c>
      <c r="P811" s="44" t="str">
        <f t="shared" si="187"/>
        <v/>
      </c>
      <c r="Q811" s="44"/>
      <c r="R811" s="44">
        <f t="shared" si="188"/>
        <v>0.11512098356504011</v>
      </c>
      <c r="S811" s="44">
        <f t="shared" si="189"/>
        <v>0.25995060805009057</v>
      </c>
      <c r="U811">
        <f t="shared" si="181"/>
        <v>0</v>
      </c>
      <c r="V811">
        <f t="shared" si="182"/>
        <v>44.7</v>
      </c>
      <c r="W811">
        <f t="shared" si="183"/>
        <v>12.416666666666668</v>
      </c>
    </row>
    <row r="812" spans="2:23" x14ac:dyDescent="0.3">
      <c r="B812" s="27" t="s">
        <v>52</v>
      </c>
      <c r="C812" s="27">
        <v>804</v>
      </c>
      <c r="D812" s="27">
        <v>215</v>
      </c>
      <c r="E812" s="26">
        <v>48.4</v>
      </c>
      <c r="F812" s="43">
        <f t="shared" si="184"/>
        <v>13.444444444444445</v>
      </c>
      <c r="G812" s="44">
        <f t="shared" si="190"/>
        <v>0.93055555555555491</v>
      </c>
      <c r="H812" s="44">
        <f t="shared" si="191"/>
        <v>3.3499999999999979</v>
      </c>
      <c r="I812" s="44">
        <f>G812*'Input Data'!$B$7</f>
        <v>1505.1270833333324</v>
      </c>
      <c r="J812" s="44">
        <f>IF(F812=0,0,'Input Data'!$B$11*'Input Data'!$B$7*9.81)</f>
        <v>103.13669925000001</v>
      </c>
      <c r="K812" s="44">
        <f>'Input Data'!$B$10*'Input Data'!$B$9*'Input Data'!$B$13*WLTC_class_3!F812^2</f>
        <v>131.64049467772841</v>
      </c>
      <c r="L812" s="44">
        <f t="shared" si="185"/>
        <v>1739.9042772610608</v>
      </c>
      <c r="M812" s="44">
        <f t="shared" si="186"/>
        <v>23392.046394287594</v>
      </c>
      <c r="N812" s="44">
        <f t="shared" si="192"/>
        <v>0.6943564324065844</v>
      </c>
      <c r="O812" s="44">
        <f t="shared" si="193"/>
        <v>0.37135801150012937</v>
      </c>
      <c r="P812" s="44" t="str">
        <f t="shared" si="187"/>
        <v/>
      </c>
      <c r="Q812" s="44"/>
      <c r="R812" s="44">
        <f t="shared" si="188"/>
        <v>0.11512098356504011</v>
      </c>
      <c r="S812" s="44">
        <f t="shared" si="189"/>
        <v>0.25995060805009057</v>
      </c>
      <c r="U812">
        <f t="shared" si="181"/>
        <v>0</v>
      </c>
      <c r="V812">
        <f t="shared" si="182"/>
        <v>48.4</v>
      </c>
      <c r="W812">
        <f t="shared" si="183"/>
        <v>13.444444444444443</v>
      </c>
    </row>
    <row r="813" spans="2:23" x14ac:dyDescent="0.3">
      <c r="B813" s="27" t="s">
        <v>52</v>
      </c>
      <c r="C813" s="27">
        <v>805</v>
      </c>
      <c r="D813" s="27">
        <v>216</v>
      </c>
      <c r="E813" s="26">
        <v>51.4</v>
      </c>
      <c r="F813" s="43">
        <f t="shared" si="184"/>
        <v>14.277777777777779</v>
      </c>
      <c r="G813" s="44">
        <f t="shared" si="190"/>
        <v>0.59722222222222276</v>
      </c>
      <c r="H813" s="44">
        <f t="shared" si="191"/>
        <v>2.1500000000000021</v>
      </c>
      <c r="I813" s="44">
        <f>G813*'Input Data'!$B$7</f>
        <v>965.97708333333424</v>
      </c>
      <c r="J813" s="44">
        <f>IF(F813=0,0,'Input Data'!$B$11*'Input Data'!$B$7*9.81)</f>
        <v>103.13669925000001</v>
      </c>
      <c r="K813" s="44">
        <f>'Input Data'!$B$10*'Input Data'!$B$9*'Input Data'!$B$13*WLTC_class_3!F813^2</f>
        <v>148.46532055476547</v>
      </c>
      <c r="L813" s="44">
        <f t="shared" si="185"/>
        <v>1217.5791031380998</v>
      </c>
      <c r="M813" s="44">
        <f t="shared" si="186"/>
        <v>17384.323861471759</v>
      </c>
      <c r="N813" s="44">
        <f t="shared" si="192"/>
        <v>0.69918541125699318</v>
      </c>
      <c r="O813" s="44">
        <f t="shared" si="193"/>
        <v>0.37135801150012937</v>
      </c>
      <c r="P813" s="44" t="str">
        <f t="shared" si="187"/>
        <v/>
      </c>
      <c r="Q813" s="44"/>
      <c r="R813" s="44">
        <f t="shared" si="188"/>
        <v>0.11512098356504011</v>
      </c>
      <c r="S813" s="44">
        <f t="shared" si="189"/>
        <v>0.25995060805009057</v>
      </c>
      <c r="U813">
        <f t="shared" si="181"/>
        <v>0</v>
      </c>
      <c r="V813">
        <f t="shared" si="182"/>
        <v>51.4</v>
      </c>
      <c r="W813">
        <f t="shared" si="183"/>
        <v>14.277777777777777</v>
      </c>
    </row>
    <row r="814" spans="2:23" x14ac:dyDescent="0.3">
      <c r="B814" s="27" t="s">
        <v>52</v>
      </c>
      <c r="C814" s="27">
        <v>806</v>
      </c>
      <c r="D814" s="27">
        <v>217</v>
      </c>
      <c r="E814" s="26">
        <v>52.7</v>
      </c>
      <c r="F814" s="43">
        <f t="shared" si="184"/>
        <v>14.638888888888889</v>
      </c>
      <c r="G814" s="44">
        <f t="shared" si="190"/>
        <v>0.2222222222222224</v>
      </c>
      <c r="H814" s="44">
        <f t="shared" si="191"/>
        <v>0.80000000000000071</v>
      </c>
      <c r="I814" s="44">
        <f>G814*'Input Data'!$B$7</f>
        <v>359.43333333333362</v>
      </c>
      <c r="J814" s="44">
        <f>IF(F814=0,0,'Input Data'!$B$11*'Input Data'!$B$7*9.81)</f>
        <v>103.13669925000001</v>
      </c>
      <c r="K814" s="44">
        <f>'Input Data'!$B$10*'Input Data'!$B$9*'Input Data'!$B$13*WLTC_class_3!F814^2</f>
        <v>156.07020928535806</v>
      </c>
      <c r="L814" s="44">
        <f t="shared" si="185"/>
        <v>618.64024186869165</v>
      </c>
      <c r="M814" s="44">
        <f t="shared" si="186"/>
        <v>9056.2057629111259</v>
      </c>
      <c r="N814" s="44">
        <f t="shared" si="192"/>
        <v>0.70170102396891298</v>
      </c>
      <c r="O814" s="44">
        <f t="shared" si="193"/>
        <v>0.37135801150012937</v>
      </c>
      <c r="P814" s="44" t="str">
        <f t="shared" si="187"/>
        <v/>
      </c>
      <c r="Q814" s="44"/>
      <c r="R814" s="44">
        <f t="shared" si="188"/>
        <v>0.11512098356504011</v>
      </c>
      <c r="S814" s="44">
        <f t="shared" si="189"/>
        <v>0.25995060805009057</v>
      </c>
      <c r="U814">
        <f t="shared" si="181"/>
        <v>0</v>
      </c>
      <c r="V814">
        <f t="shared" si="182"/>
        <v>52.7</v>
      </c>
      <c r="W814">
        <f t="shared" si="183"/>
        <v>14.638888888888889</v>
      </c>
    </row>
    <row r="815" spans="2:23" x14ac:dyDescent="0.3">
      <c r="B815" s="27" t="s">
        <v>52</v>
      </c>
      <c r="C815" s="27">
        <v>807</v>
      </c>
      <c r="D815" s="27">
        <v>218</v>
      </c>
      <c r="E815" s="26">
        <v>53</v>
      </c>
      <c r="F815" s="43">
        <f t="shared" si="184"/>
        <v>14.722222222222221</v>
      </c>
      <c r="G815" s="44">
        <f t="shared" si="190"/>
        <v>-2.7777777777778172E-2</v>
      </c>
      <c r="H815" s="44">
        <f t="shared" si="191"/>
        <v>-0.10000000000000142</v>
      </c>
      <c r="I815" s="44">
        <f>G815*'Input Data'!$B$7</f>
        <v>-44.929166666667307</v>
      </c>
      <c r="J815" s="44">
        <f>IF(F815=0,0,'Input Data'!$B$11*'Input Data'!$B$7*9.81)</f>
        <v>103.13669925000001</v>
      </c>
      <c r="K815" s="44">
        <f>'Input Data'!$B$10*'Input Data'!$B$9*'Input Data'!$B$13*WLTC_class_3!F815^2</f>
        <v>157.85215727654321</v>
      </c>
      <c r="L815" s="44">
        <f t="shared" si="185"/>
        <v>216.0596898598759</v>
      </c>
      <c r="M815" s="44">
        <f t="shared" si="186"/>
        <v>3180.8787673815063</v>
      </c>
      <c r="N815" s="44">
        <f t="shared" si="192"/>
        <v>0.70258460140429668</v>
      </c>
      <c r="O815" s="44">
        <f t="shared" si="193"/>
        <v>0.37135801150012937</v>
      </c>
      <c r="P815" s="44" t="str">
        <f t="shared" si="187"/>
        <v/>
      </c>
      <c r="Q815" s="44"/>
      <c r="R815" s="44">
        <f t="shared" si="188"/>
        <v>0.11512098356504011</v>
      </c>
      <c r="S815" s="44">
        <f t="shared" si="189"/>
        <v>0.25995060805009057</v>
      </c>
      <c r="U815">
        <f t="shared" si="181"/>
        <v>0</v>
      </c>
      <c r="V815">
        <f t="shared" si="182"/>
        <v>53</v>
      </c>
      <c r="W815">
        <f t="shared" si="183"/>
        <v>14.722222222222221</v>
      </c>
    </row>
    <row r="816" spans="2:23" x14ac:dyDescent="0.3">
      <c r="B816" s="27" t="s">
        <v>52</v>
      </c>
      <c r="C816" s="27">
        <v>808</v>
      </c>
      <c r="D816" s="27">
        <v>219</v>
      </c>
      <c r="E816" s="26">
        <v>52.5</v>
      </c>
      <c r="F816" s="43">
        <f t="shared" si="184"/>
        <v>14.583333333333334</v>
      </c>
      <c r="G816" s="44">
        <f t="shared" si="190"/>
        <v>-0.23611111111111149</v>
      </c>
      <c r="H816" s="44">
        <f t="shared" si="191"/>
        <v>-0.85000000000000142</v>
      </c>
      <c r="I816" s="44">
        <f>G816*'Input Data'!$B$7</f>
        <v>-381.8979166666673</v>
      </c>
      <c r="J816" s="44">
        <f>IF(F816=0,0,'Input Data'!$B$11*'Input Data'!$B$7*9.81)</f>
        <v>103.13669925000001</v>
      </c>
      <c r="K816" s="44">
        <f>'Input Data'!$B$10*'Input Data'!$B$9*'Input Data'!$B$13*WLTC_class_3!F816^2</f>
        <v>154.88786347222225</v>
      </c>
      <c r="L816" s="44">
        <f t="shared" si="185"/>
        <v>-123.87335394444506</v>
      </c>
      <c r="M816" s="44">
        <f t="shared" si="186"/>
        <v>-1806.4864116898239</v>
      </c>
      <c r="N816" s="44">
        <f t="shared" si="192"/>
        <v>0.70258460140429668</v>
      </c>
      <c r="O816" s="44">
        <f t="shared" si="193"/>
        <v>0.37185981328115431</v>
      </c>
      <c r="P816" s="44">
        <f t="shared" si="187"/>
        <v>-1806.4864116898239</v>
      </c>
      <c r="Q816" s="44">
        <f>-P816/1000/3600</f>
        <v>5.0180178102495105E-4</v>
      </c>
      <c r="R816" s="44">
        <f t="shared" si="188"/>
        <v>0.11527654211715783</v>
      </c>
      <c r="S816" s="44">
        <f t="shared" si="189"/>
        <v>0.26030186929680799</v>
      </c>
      <c r="U816">
        <f t="shared" si="181"/>
        <v>0</v>
      </c>
      <c r="V816">
        <f t="shared" si="182"/>
        <v>52.5</v>
      </c>
      <c r="W816">
        <f t="shared" si="183"/>
        <v>14.583333333333332</v>
      </c>
    </row>
    <row r="817" spans="2:23" x14ac:dyDescent="0.3">
      <c r="B817" s="27" t="s">
        <v>52</v>
      </c>
      <c r="C817" s="27">
        <v>809</v>
      </c>
      <c r="D817" s="27">
        <v>220</v>
      </c>
      <c r="E817" s="26">
        <v>51.3</v>
      </c>
      <c r="F817" s="43">
        <f t="shared" si="184"/>
        <v>14.25</v>
      </c>
      <c r="G817" s="44">
        <f t="shared" si="190"/>
        <v>-0.38888888888888851</v>
      </c>
      <c r="H817" s="44">
        <f t="shared" si="191"/>
        <v>-1.3999999999999986</v>
      </c>
      <c r="I817" s="44">
        <f>G817*'Input Data'!$B$7</f>
        <v>-629.00833333333276</v>
      </c>
      <c r="J817" s="44">
        <f>IF(F817=0,0,'Input Data'!$B$11*'Input Data'!$B$7*9.81)</f>
        <v>103.13669925000001</v>
      </c>
      <c r="K817" s="44">
        <f>'Input Data'!$B$10*'Input Data'!$B$9*'Input Data'!$B$13*WLTC_class_3!F817^2</f>
        <v>147.88819643400004</v>
      </c>
      <c r="L817" s="44">
        <f t="shared" si="185"/>
        <v>-377.9834376493327</v>
      </c>
      <c r="M817" s="44">
        <f t="shared" si="186"/>
        <v>-5386.2639865029905</v>
      </c>
      <c r="N817" s="44">
        <f t="shared" si="192"/>
        <v>0.70258460140429668</v>
      </c>
      <c r="O817" s="44">
        <f t="shared" si="193"/>
        <v>0.37335599772184958</v>
      </c>
      <c r="P817" s="44">
        <f t="shared" si="187"/>
        <v>-5386.2639865029905</v>
      </c>
      <c r="Q817" s="44">
        <f>-P817/1000/3600+Q816</f>
        <v>1.9979862217202262E-3</v>
      </c>
      <c r="R817" s="44">
        <f t="shared" si="188"/>
        <v>0.11574035929377337</v>
      </c>
      <c r="S817" s="44">
        <f t="shared" si="189"/>
        <v>0.26134919840529469</v>
      </c>
      <c r="U817">
        <f t="shared" si="181"/>
        <v>0</v>
      </c>
      <c r="V817">
        <f t="shared" si="182"/>
        <v>51.3</v>
      </c>
      <c r="W817">
        <f t="shared" si="183"/>
        <v>14.249999999999998</v>
      </c>
    </row>
    <row r="818" spans="2:23" x14ac:dyDescent="0.3">
      <c r="B818" s="27" t="s">
        <v>52</v>
      </c>
      <c r="C818" s="27">
        <v>810</v>
      </c>
      <c r="D818" s="27">
        <v>221</v>
      </c>
      <c r="E818" s="26">
        <v>49.7</v>
      </c>
      <c r="F818" s="43">
        <f t="shared" si="184"/>
        <v>13.805555555555555</v>
      </c>
      <c r="G818" s="44">
        <f t="shared" si="190"/>
        <v>-0.54166666666666641</v>
      </c>
      <c r="H818" s="44">
        <f t="shared" si="191"/>
        <v>-1.9499999999999993</v>
      </c>
      <c r="I818" s="44">
        <f>G818*'Input Data'!$B$7</f>
        <v>-876.11874999999964</v>
      </c>
      <c r="J818" s="44">
        <f>IF(F818=0,0,'Input Data'!$B$11*'Input Data'!$B$7*9.81)</f>
        <v>103.13669925000001</v>
      </c>
      <c r="K818" s="44">
        <f>'Input Data'!$B$10*'Input Data'!$B$9*'Input Data'!$B$13*WLTC_class_3!F818^2</f>
        <v>138.80706129128399</v>
      </c>
      <c r="L818" s="44">
        <f t="shared" si="185"/>
        <v>-634.17498945871569</v>
      </c>
      <c r="M818" s="44">
        <f t="shared" si="186"/>
        <v>-8755.1380489161584</v>
      </c>
      <c r="N818" s="44">
        <f t="shared" si="192"/>
        <v>0.70258460140429668</v>
      </c>
      <c r="O818" s="44">
        <f t="shared" si="193"/>
        <v>0.37578798051321516</v>
      </c>
      <c r="P818" s="44">
        <f t="shared" si="187"/>
        <v>-8755.1380489161584</v>
      </c>
      <c r="Q818" s="44">
        <f t="shared" ref="Q818:Q826" si="195">-P818/1000/3600+Q817</f>
        <v>4.4299690130858264E-3</v>
      </c>
      <c r="R818" s="44">
        <f t="shared" si="188"/>
        <v>0.1164942739590967</v>
      </c>
      <c r="S818" s="44">
        <f t="shared" si="189"/>
        <v>0.26305158635925058</v>
      </c>
      <c r="U818">
        <f t="shared" si="181"/>
        <v>0</v>
      </c>
      <c r="V818">
        <f t="shared" si="182"/>
        <v>49.7</v>
      </c>
      <c r="W818">
        <f t="shared" si="183"/>
        <v>13.805555555555555</v>
      </c>
    </row>
    <row r="819" spans="2:23" x14ac:dyDescent="0.3">
      <c r="B819" s="27" t="s">
        <v>52</v>
      </c>
      <c r="C819" s="27">
        <v>811</v>
      </c>
      <c r="D819" s="27">
        <v>222</v>
      </c>
      <c r="E819" s="26">
        <v>47.4</v>
      </c>
      <c r="F819" s="43">
        <f t="shared" si="184"/>
        <v>13.166666666666666</v>
      </c>
      <c r="G819" s="44">
        <f t="shared" si="190"/>
        <v>-0.83333333333333326</v>
      </c>
      <c r="H819" s="44">
        <f t="shared" si="191"/>
        <v>-3</v>
      </c>
      <c r="I819" s="44">
        <f>G819*'Input Data'!$B$7</f>
        <v>-1347.875</v>
      </c>
      <c r="J819" s="44">
        <f>IF(F819=0,0,'Input Data'!$B$11*'Input Data'!$B$7*9.81)</f>
        <v>103.13669925000001</v>
      </c>
      <c r="K819" s="44">
        <f>'Input Data'!$B$10*'Input Data'!$B$9*'Input Data'!$B$13*WLTC_class_3!F819^2</f>
        <v>126.25699995822224</v>
      </c>
      <c r="L819" s="44">
        <f t="shared" si="185"/>
        <v>-1118.4813007917778</v>
      </c>
      <c r="M819" s="44">
        <f t="shared" si="186"/>
        <v>-14726.670460425074</v>
      </c>
      <c r="N819" s="44">
        <f t="shared" si="192"/>
        <v>0.70258460140429668</v>
      </c>
      <c r="O819" s="44">
        <f t="shared" si="193"/>
        <v>0.37987872230777769</v>
      </c>
      <c r="P819" s="44">
        <f t="shared" si="187"/>
        <v>-14726.670460425074</v>
      </c>
      <c r="Q819" s="44">
        <f t="shared" si="195"/>
        <v>8.5207108076483466E-3</v>
      </c>
      <c r="R819" s="44">
        <f t="shared" si="188"/>
        <v>0.11776240391541108</v>
      </c>
      <c r="S819" s="44">
        <f t="shared" si="189"/>
        <v>0.26591510561544435</v>
      </c>
      <c r="U819">
        <f t="shared" si="181"/>
        <v>0</v>
      </c>
      <c r="V819">
        <f t="shared" si="182"/>
        <v>47.4</v>
      </c>
      <c r="W819">
        <f t="shared" si="183"/>
        <v>13.166666666666666</v>
      </c>
    </row>
    <row r="820" spans="2:23" x14ac:dyDescent="0.3">
      <c r="B820" s="27" t="s">
        <v>52</v>
      </c>
      <c r="C820" s="27">
        <v>812</v>
      </c>
      <c r="D820" s="27">
        <v>223</v>
      </c>
      <c r="E820" s="26">
        <v>43.7</v>
      </c>
      <c r="F820" s="43">
        <f t="shared" si="184"/>
        <v>12.138888888888889</v>
      </c>
      <c r="G820" s="44">
        <f t="shared" si="190"/>
        <v>-1.0694444444444438</v>
      </c>
      <c r="H820" s="44">
        <f t="shared" si="191"/>
        <v>-3.8499999999999979</v>
      </c>
      <c r="I820" s="44">
        <f>G820*'Input Data'!$B$7</f>
        <v>-1729.7729166666657</v>
      </c>
      <c r="J820" s="44">
        <f>IF(F820=0,0,'Input Data'!$B$11*'Input Data'!$B$7*9.81)</f>
        <v>103.13669925000001</v>
      </c>
      <c r="K820" s="44">
        <f>'Input Data'!$B$10*'Input Data'!$B$9*'Input Data'!$B$13*WLTC_class_3!F820^2</f>
        <v>107.31530303646916</v>
      </c>
      <c r="L820" s="44">
        <f t="shared" si="185"/>
        <v>-1519.3209143801964</v>
      </c>
      <c r="M820" s="44">
        <f t="shared" si="186"/>
        <v>-18442.867766226274</v>
      </c>
      <c r="N820" s="44">
        <f t="shared" si="192"/>
        <v>0.70258460140429668</v>
      </c>
      <c r="O820" s="44">
        <f t="shared" si="193"/>
        <v>0.38500174113172941</v>
      </c>
      <c r="P820" s="44">
        <f t="shared" si="187"/>
        <v>-18442.867766226274</v>
      </c>
      <c r="Q820" s="44">
        <f t="shared" si="195"/>
        <v>1.3643729631600088E-2</v>
      </c>
      <c r="R820" s="44">
        <f t="shared" si="188"/>
        <v>0.11935053975083612</v>
      </c>
      <c r="S820" s="44">
        <f t="shared" si="189"/>
        <v>0.26950121879221056</v>
      </c>
      <c r="U820">
        <f t="shared" si="181"/>
        <v>0</v>
      </c>
      <c r="V820">
        <f t="shared" si="182"/>
        <v>43.7</v>
      </c>
      <c r="W820">
        <f t="shared" si="183"/>
        <v>12.138888888888889</v>
      </c>
    </row>
    <row r="821" spans="2:23" x14ac:dyDescent="0.3">
      <c r="B821" s="27" t="s">
        <v>52</v>
      </c>
      <c r="C821" s="27">
        <v>813</v>
      </c>
      <c r="D821" s="27">
        <v>224</v>
      </c>
      <c r="E821" s="26">
        <v>39.700000000000003</v>
      </c>
      <c r="F821" s="43">
        <f t="shared" si="184"/>
        <v>11.027777777777779</v>
      </c>
      <c r="G821" s="44">
        <f t="shared" si="190"/>
        <v>-1.1388888888888893</v>
      </c>
      <c r="H821" s="44">
        <f t="shared" si="191"/>
        <v>-4.1000000000000014</v>
      </c>
      <c r="I821" s="44">
        <f>G821*'Input Data'!$B$7</f>
        <v>-1842.095833333334</v>
      </c>
      <c r="J821" s="44">
        <f>IF(F821=0,0,'Input Data'!$B$11*'Input Data'!$B$7*9.81)</f>
        <v>103.13669925000001</v>
      </c>
      <c r="K821" s="44">
        <f>'Input Data'!$B$10*'Input Data'!$B$9*'Input Data'!$B$13*WLTC_class_3!F821^2</f>
        <v>88.568603261654346</v>
      </c>
      <c r="L821" s="44">
        <f t="shared" si="185"/>
        <v>-1650.3905308216797</v>
      </c>
      <c r="M821" s="44">
        <f t="shared" si="186"/>
        <v>-18200.140020450192</v>
      </c>
      <c r="N821" s="44">
        <f t="shared" si="192"/>
        <v>0.70258460140429668</v>
      </c>
      <c r="O821" s="44">
        <f t="shared" si="193"/>
        <v>0.39005733558185446</v>
      </c>
      <c r="P821" s="44">
        <f t="shared" si="187"/>
        <v>-18200.140020450192</v>
      </c>
      <c r="Q821" s="44">
        <f t="shared" si="195"/>
        <v>1.8699324081725144E-2</v>
      </c>
      <c r="R821" s="44">
        <f t="shared" si="188"/>
        <v>0.12091777403037487</v>
      </c>
      <c r="S821" s="44">
        <f t="shared" si="189"/>
        <v>0.27304013490729812</v>
      </c>
      <c r="U821">
        <f t="shared" si="181"/>
        <v>0</v>
      </c>
      <c r="V821">
        <f t="shared" si="182"/>
        <v>39.700000000000003</v>
      </c>
      <c r="W821">
        <f t="shared" si="183"/>
        <v>11.027777777777779</v>
      </c>
    </row>
    <row r="822" spans="2:23" x14ac:dyDescent="0.3">
      <c r="B822" s="27" t="s">
        <v>52</v>
      </c>
      <c r="C822" s="27">
        <v>814</v>
      </c>
      <c r="D822" s="27">
        <v>225</v>
      </c>
      <c r="E822" s="26">
        <v>35.5</v>
      </c>
      <c r="F822" s="43">
        <f t="shared" si="184"/>
        <v>9.8611111111111107</v>
      </c>
      <c r="G822" s="44">
        <f t="shared" si="190"/>
        <v>-1.1944444444444446</v>
      </c>
      <c r="H822" s="44">
        <f t="shared" si="191"/>
        <v>-4.3000000000000007</v>
      </c>
      <c r="I822" s="44">
        <f>G822*'Input Data'!$B$7</f>
        <v>-1931.9541666666671</v>
      </c>
      <c r="J822" s="44">
        <f>IF(F822=0,0,'Input Data'!$B$11*'Input Data'!$B$7*9.81)</f>
        <v>103.13669925000001</v>
      </c>
      <c r="K822" s="44">
        <f>'Input Data'!$B$10*'Input Data'!$B$9*'Input Data'!$B$13*WLTC_class_3!F822^2</f>
        <v>70.819929230246913</v>
      </c>
      <c r="L822" s="44">
        <f t="shared" si="185"/>
        <v>-1757.9975381864201</v>
      </c>
      <c r="M822" s="44">
        <f t="shared" si="186"/>
        <v>-17335.809057116086</v>
      </c>
      <c r="N822" s="44">
        <f t="shared" si="192"/>
        <v>0.70258460140429668</v>
      </c>
      <c r="O822" s="44">
        <f t="shared" si="193"/>
        <v>0.39487283809772006</v>
      </c>
      <c r="P822" s="44">
        <f t="shared" si="187"/>
        <v>-17335.809057116086</v>
      </c>
      <c r="Q822" s="44">
        <f t="shared" si="195"/>
        <v>2.3514826597590723E-2</v>
      </c>
      <c r="R822" s="44">
        <f t="shared" si="188"/>
        <v>0.12241057981029321</v>
      </c>
      <c r="S822" s="44">
        <f t="shared" si="189"/>
        <v>0.27641098666840402</v>
      </c>
      <c r="U822">
        <f t="shared" si="181"/>
        <v>0</v>
      </c>
      <c r="V822">
        <f t="shared" si="182"/>
        <v>35.5</v>
      </c>
      <c r="W822">
        <f t="shared" si="183"/>
        <v>9.8611111111111107</v>
      </c>
    </row>
    <row r="823" spans="2:23" x14ac:dyDescent="0.3">
      <c r="B823" s="27" t="s">
        <v>52</v>
      </c>
      <c r="C823" s="27">
        <v>815</v>
      </c>
      <c r="D823" s="27">
        <v>226</v>
      </c>
      <c r="E823" s="26">
        <v>31.1</v>
      </c>
      <c r="F823" s="43">
        <f t="shared" si="184"/>
        <v>8.6388888888888893</v>
      </c>
      <c r="G823" s="44">
        <f t="shared" si="190"/>
        <v>-1.2777777777777777</v>
      </c>
      <c r="H823" s="44">
        <f t="shared" si="191"/>
        <v>-4.5999999999999996</v>
      </c>
      <c r="I823" s="44">
        <f>G823*'Input Data'!$B$7</f>
        <v>-2066.7416666666668</v>
      </c>
      <c r="J823" s="44">
        <f>IF(F823=0,0,'Input Data'!$B$11*'Input Data'!$B$7*9.81)</f>
        <v>103.13669925000001</v>
      </c>
      <c r="K823" s="44">
        <f>'Input Data'!$B$10*'Input Data'!$B$9*'Input Data'!$B$13*WLTC_class_3!F823^2</f>
        <v>54.352504464024712</v>
      </c>
      <c r="L823" s="44">
        <f t="shared" si="185"/>
        <v>-1909.2524629526422</v>
      </c>
      <c r="M823" s="44">
        <f t="shared" si="186"/>
        <v>-16493.819888285325</v>
      </c>
      <c r="N823" s="44">
        <f t="shared" si="192"/>
        <v>0.70258460140429668</v>
      </c>
      <c r="O823" s="44">
        <f t="shared" si="193"/>
        <v>0.39945445473335489</v>
      </c>
      <c r="P823" s="44">
        <f t="shared" si="187"/>
        <v>-16493.819888285325</v>
      </c>
      <c r="Q823" s="44">
        <f t="shared" si="195"/>
        <v>2.8096443233225535E-2</v>
      </c>
      <c r="R823" s="44">
        <f t="shared" si="188"/>
        <v>0.12383088096734002</v>
      </c>
      <c r="S823" s="44">
        <f t="shared" si="189"/>
        <v>0.27961811831334843</v>
      </c>
      <c r="U823">
        <f t="shared" si="181"/>
        <v>0</v>
      </c>
      <c r="V823">
        <f t="shared" si="182"/>
        <v>31.1</v>
      </c>
      <c r="W823">
        <f t="shared" si="183"/>
        <v>8.6388888888888893</v>
      </c>
    </row>
    <row r="824" spans="2:23" x14ac:dyDescent="0.3">
      <c r="B824" s="27" t="s">
        <v>52</v>
      </c>
      <c r="C824" s="27">
        <v>816</v>
      </c>
      <c r="D824" s="27">
        <v>227</v>
      </c>
      <c r="E824" s="26">
        <v>26.3</v>
      </c>
      <c r="F824" s="43">
        <f t="shared" si="184"/>
        <v>7.3055555555555554</v>
      </c>
      <c r="G824" s="44">
        <f t="shared" si="190"/>
        <v>-1.2777777777777781</v>
      </c>
      <c r="H824" s="44">
        <f t="shared" si="191"/>
        <v>-4.6000000000000014</v>
      </c>
      <c r="I824" s="44">
        <f>G824*'Input Data'!$B$7</f>
        <v>-2066.7416666666672</v>
      </c>
      <c r="J824" s="44">
        <f>IF(F824=0,0,'Input Data'!$B$11*'Input Data'!$B$7*9.81)</f>
        <v>103.13669925000001</v>
      </c>
      <c r="K824" s="44">
        <f>'Input Data'!$B$10*'Input Data'!$B$9*'Input Data'!$B$13*WLTC_class_3!F824^2</f>
        <v>38.869618606839509</v>
      </c>
      <c r="L824" s="44">
        <f t="shared" si="185"/>
        <v>-1924.7353488098277</v>
      </c>
      <c r="M824" s="44">
        <f t="shared" si="186"/>
        <v>-14061.261020471797</v>
      </c>
      <c r="N824" s="44">
        <f t="shared" si="192"/>
        <v>0.70258460140429668</v>
      </c>
      <c r="O824" s="44">
        <f t="shared" si="193"/>
        <v>0.40336036057237484</v>
      </c>
      <c r="P824" s="44">
        <f t="shared" si="187"/>
        <v>-14061.261020471797</v>
      </c>
      <c r="Q824" s="44">
        <f t="shared" si="195"/>
        <v>3.200234907224548E-2</v>
      </c>
      <c r="R824" s="44">
        <f t="shared" si="188"/>
        <v>0.1250417117774362</v>
      </c>
      <c r="S824" s="44">
        <f t="shared" si="189"/>
        <v>0.28235225240066236</v>
      </c>
      <c r="U824">
        <f t="shared" si="181"/>
        <v>0</v>
      </c>
      <c r="V824">
        <f t="shared" si="182"/>
        <v>26.3</v>
      </c>
      <c r="W824">
        <f t="shared" si="183"/>
        <v>7.3055555555555554</v>
      </c>
    </row>
    <row r="825" spans="2:23" x14ac:dyDescent="0.3">
      <c r="B825" s="27" t="s">
        <v>52</v>
      </c>
      <c r="C825" s="27">
        <v>817</v>
      </c>
      <c r="D825" s="27">
        <v>228</v>
      </c>
      <c r="E825" s="26">
        <v>21.9</v>
      </c>
      <c r="F825" s="43">
        <f t="shared" si="184"/>
        <v>6.083333333333333</v>
      </c>
      <c r="G825" s="44">
        <f t="shared" si="190"/>
        <v>-1.1527777777777779</v>
      </c>
      <c r="H825" s="44">
        <f t="shared" si="191"/>
        <v>-4.1500000000000004</v>
      </c>
      <c r="I825" s="44">
        <f>G825*'Input Data'!$B$7</f>
        <v>-1864.5604166666669</v>
      </c>
      <c r="J825" s="44">
        <f>IF(F825=0,0,'Input Data'!$B$11*'Input Data'!$B$7*9.81)</f>
        <v>103.13669925000001</v>
      </c>
      <c r="K825" s="44">
        <f>'Input Data'!$B$10*'Input Data'!$B$9*'Input Data'!$B$13*WLTC_class_3!F825^2</f>
        <v>26.951752634888894</v>
      </c>
      <c r="L825" s="44">
        <f t="shared" si="185"/>
        <v>-1734.4719647817781</v>
      </c>
      <c r="M825" s="44">
        <f t="shared" si="186"/>
        <v>-10551.37111908915</v>
      </c>
      <c r="N825" s="44">
        <f t="shared" si="192"/>
        <v>0.70258460140429668</v>
      </c>
      <c r="O825" s="44">
        <f t="shared" si="193"/>
        <v>0.40629129699434408</v>
      </c>
      <c r="P825" s="44">
        <f t="shared" si="187"/>
        <v>-10551.37111908915</v>
      </c>
      <c r="Q825" s="44">
        <f t="shared" si="195"/>
        <v>3.4933285494214691E-2</v>
      </c>
      <c r="R825" s="44">
        <f t="shared" si="188"/>
        <v>0.12595030206824667</v>
      </c>
      <c r="S825" s="44">
        <f t="shared" si="189"/>
        <v>0.28440390789604081</v>
      </c>
      <c r="U825">
        <f t="shared" si="181"/>
        <v>0</v>
      </c>
      <c r="V825">
        <f t="shared" si="182"/>
        <v>21.9</v>
      </c>
      <c r="W825">
        <f t="shared" si="183"/>
        <v>6.083333333333333</v>
      </c>
    </row>
    <row r="826" spans="2:23" x14ac:dyDescent="0.3">
      <c r="B826" s="5" t="s">
        <v>52</v>
      </c>
      <c r="C826" s="27">
        <v>818</v>
      </c>
      <c r="D826" s="27">
        <v>229</v>
      </c>
      <c r="E826" s="26">
        <v>18</v>
      </c>
      <c r="F826" s="43">
        <f t="shared" si="184"/>
        <v>5</v>
      </c>
      <c r="G826" s="44">
        <f t="shared" si="190"/>
        <v>-0.68055555555555536</v>
      </c>
      <c r="H826" s="44">
        <f t="shared" si="191"/>
        <v>-2.4499999999999993</v>
      </c>
      <c r="I826" s="44">
        <f>G826*'Input Data'!$B$7</f>
        <v>-1100.7645833333331</v>
      </c>
      <c r="J826" s="44">
        <f>IF(F826=0,0,'Input Data'!$B$11*'Input Data'!$B$7*9.81)</f>
        <v>103.13669925000001</v>
      </c>
      <c r="K826" s="44">
        <f>'Input Data'!$B$10*'Input Data'!$B$9*'Input Data'!$B$13*WLTC_class_3!F826^2</f>
        <v>18.207226400000003</v>
      </c>
      <c r="L826" s="44">
        <f t="shared" si="185"/>
        <v>-979.42065768333316</v>
      </c>
      <c r="M826" s="44">
        <f t="shared" si="186"/>
        <v>-4897.1032884166661</v>
      </c>
      <c r="N826" s="44">
        <f t="shared" si="192"/>
        <v>0.70258460140429668</v>
      </c>
      <c r="O826" s="44">
        <f t="shared" si="193"/>
        <v>0.40765160346334872</v>
      </c>
      <c r="P826" s="44">
        <f t="shared" si="187"/>
        <v>-4897.1032884166661</v>
      </c>
      <c r="Q826" s="44">
        <f t="shared" si="195"/>
        <v>3.6293591963219324E-2</v>
      </c>
      <c r="R826" s="44">
        <f t="shared" si="188"/>
        <v>0.12637199707363811</v>
      </c>
      <c r="S826" s="44">
        <f t="shared" si="189"/>
        <v>0.28535612242434411</v>
      </c>
      <c r="U826">
        <f t="shared" si="181"/>
        <v>0</v>
      </c>
      <c r="V826">
        <f t="shared" si="182"/>
        <v>18</v>
      </c>
      <c r="W826">
        <f t="shared" si="183"/>
        <v>5</v>
      </c>
    </row>
    <row r="827" spans="2:23" x14ac:dyDescent="0.3">
      <c r="B827" s="27" t="s">
        <v>52</v>
      </c>
      <c r="C827" s="27">
        <v>819</v>
      </c>
      <c r="D827" s="27">
        <v>230</v>
      </c>
      <c r="E827" s="26">
        <v>17</v>
      </c>
      <c r="F827" s="43">
        <f t="shared" si="184"/>
        <v>4.7222222222222223</v>
      </c>
      <c r="G827" s="44">
        <f t="shared" si="190"/>
        <v>0</v>
      </c>
      <c r="H827" s="44">
        <f t="shared" si="191"/>
        <v>0</v>
      </c>
      <c r="I827" s="44">
        <f>G827*'Input Data'!$B$7</f>
        <v>0</v>
      </c>
      <c r="J827" s="44">
        <f>IF(F827=0,0,'Input Data'!$B$11*'Input Data'!$B$7*9.81)</f>
        <v>103.13669925000001</v>
      </c>
      <c r="K827" s="44">
        <f>'Input Data'!$B$10*'Input Data'!$B$9*'Input Data'!$B$13*WLTC_class_3!F827^2</f>
        <v>16.240396387654325</v>
      </c>
      <c r="L827" s="44">
        <f t="shared" si="185"/>
        <v>119.37709563765434</v>
      </c>
      <c r="M827" s="44">
        <f t="shared" si="186"/>
        <v>563.72517384447883</v>
      </c>
      <c r="N827" s="44">
        <f t="shared" si="192"/>
        <v>0.70274119173036464</v>
      </c>
      <c r="O827" s="44">
        <f t="shared" si="193"/>
        <v>0.40765160346334872</v>
      </c>
      <c r="P827" s="44" t="str">
        <f t="shared" si="187"/>
        <v/>
      </c>
      <c r="Q827" s="44"/>
      <c r="R827" s="44">
        <f t="shared" si="188"/>
        <v>0.12637199707363811</v>
      </c>
      <c r="S827" s="44">
        <f t="shared" si="189"/>
        <v>0.28535612242434411</v>
      </c>
      <c r="U827">
        <f t="shared" si="181"/>
        <v>0</v>
      </c>
      <c r="V827">
        <f t="shared" si="182"/>
        <v>17</v>
      </c>
      <c r="W827">
        <f t="shared" si="183"/>
        <v>4.7222222222222223</v>
      </c>
    </row>
    <row r="828" spans="2:23" x14ac:dyDescent="0.3">
      <c r="B828" s="27" t="s">
        <v>52</v>
      </c>
      <c r="C828" s="27">
        <v>820</v>
      </c>
      <c r="D828" s="27">
        <v>231</v>
      </c>
      <c r="E828" s="26">
        <v>18</v>
      </c>
      <c r="F828" s="43">
        <f t="shared" si="184"/>
        <v>5</v>
      </c>
      <c r="G828" s="44">
        <f t="shared" si="190"/>
        <v>0.61111111111111094</v>
      </c>
      <c r="H828" s="44">
        <f t="shared" si="191"/>
        <v>2.1999999999999993</v>
      </c>
      <c r="I828" s="44">
        <f>G828*'Input Data'!$B$7</f>
        <v>988.44166666666638</v>
      </c>
      <c r="J828" s="44">
        <f>IF(F828=0,0,'Input Data'!$B$11*'Input Data'!$B$7*9.81)</f>
        <v>103.13669925000001</v>
      </c>
      <c r="K828" s="44">
        <f>'Input Data'!$B$10*'Input Data'!$B$9*'Input Data'!$B$13*WLTC_class_3!F828^2</f>
        <v>18.207226400000003</v>
      </c>
      <c r="L828" s="44">
        <f t="shared" si="185"/>
        <v>1109.7855923166665</v>
      </c>
      <c r="M828" s="44">
        <f t="shared" si="186"/>
        <v>5548.927961583332</v>
      </c>
      <c r="N828" s="44">
        <f t="shared" si="192"/>
        <v>0.70428256060858219</v>
      </c>
      <c r="O828" s="44">
        <f t="shared" si="193"/>
        <v>0.40765160346334872</v>
      </c>
      <c r="P828" s="44" t="str">
        <f t="shared" si="187"/>
        <v/>
      </c>
      <c r="Q828" s="44"/>
      <c r="R828" s="44">
        <f t="shared" si="188"/>
        <v>0.12637199707363811</v>
      </c>
      <c r="S828" s="44">
        <f t="shared" si="189"/>
        <v>0.28535612242434411</v>
      </c>
      <c r="U828">
        <f t="shared" si="181"/>
        <v>0</v>
      </c>
      <c r="V828">
        <f t="shared" si="182"/>
        <v>18</v>
      </c>
      <c r="W828">
        <f t="shared" si="183"/>
        <v>5</v>
      </c>
    </row>
    <row r="829" spans="2:23" x14ac:dyDescent="0.3">
      <c r="B829" s="27" t="s">
        <v>52</v>
      </c>
      <c r="C829" s="27">
        <v>821</v>
      </c>
      <c r="D829" s="27">
        <v>232</v>
      </c>
      <c r="E829" s="26">
        <v>21.4</v>
      </c>
      <c r="F829" s="43">
        <f t="shared" si="184"/>
        <v>5.9444444444444446</v>
      </c>
      <c r="G829" s="44">
        <f t="shared" si="190"/>
        <v>0.94444444444444453</v>
      </c>
      <c r="H829" s="44">
        <f t="shared" si="191"/>
        <v>3.4000000000000004</v>
      </c>
      <c r="I829" s="44">
        <f>G829*'Input Data'!$B$7</f>
        <v>1527.5916666666669</v>
      </c>
      <c r="J829" s="44">
        <f>IF(F829=0,0,'Input Data'!$B$11*'Input Data'!$B$7*9.81)</f>
        <v>103.13669925000001</v>
      </c>
      <c r="K829" s="44">
        <f>'Input Data'!$B$10*'Input Data'!$B$9*'Input Data'!$B$13*WLTC_class_3!F829^2</f>
        <v>25.735127784395072</v>
      </c>
      <c r="L829" s="44">
        <f t="shared" si="185"/>
        <v>1656.4634937010619</v>
      </c>
      <c r="M829" s="44">
        <f t="shared" si="186"/>
        <v>9846.7552125563125</v>
      </c>
      <c r="N829" s="44">
        <f t="shared" si="192"/>
        <v>0.70701777038984781</v>
      </c>
      <c r="O829" s="44">
        <f t="shared" si="193"/>
        <v>0.40765160346334872</v>
      </c>
      <c r="P829" s="44" t="str">
        <f t="shared" si="187"/>
        <v/>
      </c>
      <c r="Q829" s="44"/>
      <c r="R829" s="44">
        <f t="shared" si="188"/>
        <v>0.12637199707363811</v>
      </c>
      <c r="S829" s="44">
        <f t="shared" si="189"/>
        <v>0.28535612242434411</v>
      </c>
      <c r="U829">
        <f t="shared" si="181"/>
        <v>0</v>
      </c>
      <c r="V829">
        <f t="shared" si="182"/>
        <v>21.4</v>
      </c>
      <c r="W829">
        <f t="shared" si="183"/>
        <v>5.9444444444444438</v>
      </c>
    </row>
    <row r="830" spans="2:23" x14ac:dyDescent="0.3">
      <c r="B830" s="27" t="s">
        <v>52</v>
      </c>
      <c r="C830" s="27">
        <v>822</v>
      </c>
      <c r="D830" s="27">
        <v>233</v>
      </c>
      <c r="E830" s="26">
        <v>24.8</v>
      </c>
      <c r="F830" s="43">
        <f t="shared" si="184"/>
        <v>6.8888888888888893</v>
      </c>
      <c r="G830" s="44">
        <f t="shared" si="190"/>
        <v>0.90277777777777779</v>
      </c>
      <c r="H830" s="44">
        <f t="shared" si="191"/>
        <v>3.25</v>
      </c>
      <c r="I830" s="44">
        <f>G830*'Input Data'!$B$7</f>
        <v>1460.1979166666667</v>
      </c>
      <c r="J830" s="44">
        <f>IF(F830=0,0,'Input Data'!$B$11*'Input Data'!$B$7*9.81)</f>
        <v>103.13669925000001</v>
      </c>
      <c r="K830" s="44">
        <f>'Input Data'!$B$10*'Input Data'!$B$9*'Input Data'!$B$13*WLTC_class_3!F830^2</f>
        <v>34.56226087980248</v>
      </c>
      <c r="L830" s="44">
        <f t="shared" si="185"/>
        <v>1597.8968767964693</v>
      </c>
      <c r="M830" s="44">
        <f t="shared" si="186"/>
        <v>11007.734040153457</v>
      </c>
      <c r="N830" s="44">
        <f t="shared" si="192"/>
        <v>0.71007547428989048</v>
      </c>
      <c r="O830" s="44">
        <f t="shared" si="193"/>
        <v>0.40765160346334872</v>
      </c>
      <c r="P830" s="44" t="str">
        <f t="shared" si="187"/>
        <v/>
      </c>
      <c r="Q830" s="44"/>
      <c r="R830" s="44">
        <f t="shared" si="188"/>
        <v>0.12637199707363811</v>
      </c>
      <c r="S830" s="44">
        <f t="shared" si="189"/>
        <v>0.28535612242434411</v>
      </c>
      <c r="U830">
        <f t="shared" si="181"/>
        <v>0</v>
      </c>
      <c r="V830">
        <f t="shared" si="182"/>
        <v>24.8</v>
      </c>
      <c r="W830">
        <f t="shared" si="183"/>
        <v>6.8888888888888893</v>
      </c>
    </row>
    <row r="831" spans="2:23" x14ac:dyDescent="0.3">
      <c r="B831" s="27" t="s">
        <v>52</v>
      </c>
      <c r="C831" s="27">
        <v>823</v>
      </c>
      <c r="D831" s="27">
        <v>234</v>
      </c>
      <c r="E831" s="26">
        <v>27.9</v>
      </c>
      <c r="F831" s="43">
        <f t="shared" si="184"/>
        <v>7.75</v>
      </c>
      <c r="G831" s="44">
        <f t="shared" si="190"/>
        <v>0.83333333333333326</v>
      </c>
      <c r="H831" s="44">
        <f t="shared" si="191"/>
        <v>3</v>
      </c>
      <c r="I831" s="44">
        <f>G831*'Input Data'!$B$7</f>
        <v>1347.875</v>
      </c>
      <c r="J831" s="44">
        <f>IF(F831=0,0,'Input Data'!$B$11*'Input Data'!$B$7*9.81)</f>
        <v>103.13669925000001</v>
      </c>
      <c r="K831" s="44">
        <f>'Input Data'!$B$10*'Input Data'!$B$9*'Input Data'!$B$13*WLTC_class_3!F831^2</f>
        <v>43.742861426000012</v>
      </c>
      <c r="L831" s="44">
        <f t="shared" si="185"/>
        <v>1494.754560676</v>
      </c>
      <c r="M831" s="44">
        <f t="shared" si="186"/>
        <v>11584.347845238999</v>
      </c>
      <c r="N831" s="44">
        <f t="shared" si="192"/>
        <v>0.71329334869134575</v>
      </c>
      <c r="O831" s="44">
        <f t="shared" si="193"/>
        <v>0.40765160346334872</v>
      </c>
      <c r="P831" s="44" t="str">
        <f t="shared" si="187"/>
        <v/>
      </c>
      <c r="Q831" s="44"/>
      <c r="R831" s="44">
        <f t="shared" si="188"/>
        <v>0.12637199707363811</v>
      </c>
      <c r="S831" s="44">
        <f t="shared" si="189"/>
        <v>0.28535612242434411</v>
      </c>
      <c r="U831">
        <f t="shared" si="181"/>
        <v>0</v>
      </c>
      <c r="V831">
        <f t="shared" si="182"/>
        <v>27.9</v>
      </c>
      <c r="W831">
        <f t="shared" si="183"/>
        <v>7.7499999999999991</v>
      </c>
    </row>
    <row r="832" spans="2:23" x14ac:dyDescent="0.3">
      <c r="B832" s="27" t="s">
        <v>52</v>
      </c>
      <c r="C832" s="27">
        <v>824</v>
      </c>
      <c r="D832" s="27">
        <v>235</v>
      </c>
      <c r="E832" s="26">
        <v>30.8</v>
      </c>
      <c r="F832" s="43">
        <f t="shared" si="184"/>
        <v>8.5555555555555554</v>
      </c>
      <c r="G832" s="44">
        <f t="shared" si="190"/>
        <v>0.70833333333333348</v>
      </c>
      <c r="H832" s="44">
        <f t="shared" si="191"/>
        <v>2.5500000000000007</v>
      </c>
      <c r="I832" s="44">
        <f>G832*'Input Data'!$B$7</f>
        <v>1145.6937500000004</v>
      </c>
      <c r="J832" s="44">
        <f>IF(F832=0,0,'Input Data'!$B$11*'Input Data'!$B$7*9.81)</f>
        <v>103.13669925000001</v>
      </c>
      <c r="K832" s="44">
        <f>'Input Data'!$B$10*'Input Data'!$B$9*'Input Data'!$B$13*WLTC_class_3!F832^2</f>
        <v>53.308960654617294</v>
      </c>
      <c r="L832" s="44">
        <f t="shared" si="185"/>
        <v>1302.1394099046177</v>
      </c>
      <c r="M832" s="44">
        <f t="shared" si="186"/>
        <v>11140.526062517283</v>
      </c>
      <c r="N832" s="44">
        <f t="shared" si="192"/>
        <v>0.71638793926426725</v>
      </c>
      <c r="O832" s="44">
        <f t="shared" si="193"/>
        <v>0.40765160346334872</v>
      </c>
      <c r="P832" s="44" t="str">
        <f t="shared" si="187"/>
        <v/>
      </c>
      <c r="Q832" s="44"/>
      <c r="R832" s="44">
        <f t="shared" si="188"/>
        <v>0.12637199707363811</v>
      </c>
      <c r="S832" s="44">
        <f t="shared" si="189"/>
        <v>0.28535612242434411</v>
      </c>
      <c r="U832">
        <f t="shared" si="181"/>
        <v>0</v>
      </c>
      <c r="V832">
        <f t="shared" si="182"/>
        <v>30.8</v>
      </c>
      <c r="W832">
        <f t="shared" si="183"/>
        <v>8.5555555555555554</v>
      </c>
    </row>
    <row r="833" spans="2:23" x14ac:dyDescent="0.3">
      <c r="B833" s="27" t="s">
        <v>52</v>
      </c>
      <c r="C833" s="27">
        <v>825</v>
      </c>
      <c r="D833" s="27">
        <v>236</v>
      </c>
      <c r="E833" s="26">
        <v>33</v>
      </c>
      <c r="F833" s="43">
        <f t="shared" si="184"/>
        <v>9.1666666666666661</v>
      </c>
      <c r="G833" s="44">
        <f t="shared" si="190"/>
        <v>0.59722222222222232</v>
      </c>
      <c r="H833" s="44">
        <f t="shared" si="191"/>
        <v>2.1500000000000004</v>
      </c>
      <c r="I833" s="44">
        <f>G833*'Input Data'!$B$7</f>
        <v>965.97708333333355</v>
      </c>
      <c r="J833" s="44">
        <f>IF(F833=0,0,'Input Data'!$B$11*'Input Data'!$B$7*9.81)</f>
        <v>103.13669925000001</v>
      </c>
      <c r="K833" s="44">
        <f>'Input Data'!$B$10*'Input Data'!$B$9*'Input Data'!$B$13*WLTC_class_3!F833^2</f>
        <v>61.196510955555567</v>
      </c>
      <c r="L833" s="44">
        <f t="shared" si="185"/>
        <v>1130.3102935388893</v>
      </c>
      <c r="M833" s="44">
        <f t="shared" si="186"/>
        <v>10361.177690773151</v>
      </c>
      <c r="N833" s="44">
        <f t="shared" si="192"/>
        <v>0.71926604417837092</v>
      </c>
      <c r="O833" s="44">
        <f t="shared" si="193"/>
        <v>0.40765160346334872</v>
      </c>
      <c r="P833" s="44" t="str">
        <f t="shared" si="187"/>
        <v/>
      </c>
      <c r="Q833" s="44"/>
      <c r="R833" s="44">
        <f t="shared" si="188"/>
        <v>0.12637199707363811</v>
      </c>
      <c r="S833" s="44">
        <f t="shared" si="189"/>
        <v>0.28535612242434411</v>
      </c>
      <c r="U833">
        <f t="shared" si="181"/>
        <v>0</v>
      </c>
      <c r="V833">
        <f t="shared" si="182"/>
        <v>33</v>
      </c>
      <c r="W833">
        <f t="shared" si="183"/>
        <v>9.1666666666666661</v>
      </c>
    </row>
    <row r="834" spans="2:23" x14ac:dyDescent="0.3">
      <c r="B834" s="27" t="s">
        <v>52</v>
      </c>
      <c r="C834" s="27">
        <v>826</v>
      </c>
      <c r="D834" s="27">
        <v>237</v>
      </c>
      <c r="E834" s="26">
        <v>35.1</v>
      </c>
      <c r="F834" s="43">
        <f t="shared" si="184"/>
        <v>9.75</v>
      </c>
      <c r="G834" s="44">
        <f t="shared" si="190"/>
        <v>0.56944444444444464</v>
      </c>
      <c r="H834" s="44">
        <f t="shared" si="191"/>
        <v>2.0500000000000007</v>
      </c>
      <c r="I834" s="44">
        <f>G834*'Input Data'!$B$7</f>
        <v>921.04791666666699</v>
      </c>
      <c r="J834" s="44">
        <f>IF(F834=0,0,'Input Data'!$B$11*'Input Data'!$B$7*9.81)</f>
        <v>103.13669925000001</v>
      </c>
      <c r="K834" s="44">
        <f>'Input Data'!$B$10*'Input Data'!$B$9*'Input Data'!$B$13*WLTC_class_3!F834^2</f>
        <v>69.232978386000013</v>
      </c>
      <c r="L834" s="44">
        <f t="shared" si="185"/>
        <v>1093.4175943026671</v>
      </c>
      <c r="M834" s="44">
        <f t="shared" si="186"/>
        <v>10660.821544451004</v>
      </c>
      <c r="N834" s="44">
        <f t="shared" si="192"/>
        <v>0.72222738349627402</v>
      </c>
      <c r="O834" s="44">
        <f t="shared" si="193"/>
        <v>0.40765160346334872</v>
      </c>
      <c r="P834" s="44" t="str">
        <f t="shared" si="187"/>
        <v/>
      </c>
      <c r="Q834" s="44"/>
      <c r="R834" s="44">
        <f t="shared" si="188"/>
        <v>0.12637199707363811</v>
      </c>
      <c r="S834" s="44">
        <f t="shared" si="189"/>
        <v>0.28535612242434411</v>
      </c>
      <c r="U834">
        <f t="shared" si="181"/>
        <v>0</v>
      </c>
      <c r="V834">
        <f t="shared" si="182"/>
        <v>35.1</v>
      </c>
      <c r="W834">
        <f t="shared" si="183"/>
        <v>9.75</v>
      </c>
    </row>
    <row r="835" spans="2:23" x14ac:dyDescent="0.3">
      <c r="B835" s="27" t="s">
        <v>52</v>
      </c>
      <c r="C835" s="27">
        <v>827</v>
      </c>
      <c r="D835" s="27">
        <v>238</v>
      </c>
      <c r="E835" s="26">
        <v>37.1</v>
      </c>
      <c r="F835" s="43">
        <f t="shared" si="184"/>
        <v>10.305555555555555</v>
      </c>
      <c r="G835" s="44">
        <f t="shared" si="190"/>
        <v>0.52777777777777735</v>
      </c>
      <c r="H835" s="44">
        <f t="shared" si="191"/>
        <v>1.8999999999999986</v>
      </c>
      <c r="I835" s="44">
        <f>G835*'Input Data'!$B$7</f>
        <v>853.65416666666601</v>
      </c>
      <c r="J835" s="44">
        <f>IF(F835=0,0,'Input Data'!$B$11*'Input Data'!$B$7*9.81)</f>
        <v>103.13669925000001</v>
      </c>
      <c r="K835" s="44">
        <f>'Input Data'!$B$10*'Input Data'!$B$9*'Input Data'!$B$13*WLTC_class_3!F835^2</f>
        <v>77.347557065506194</v>
      </c>
      <c r="L835" s="44">
        <f t="shared" si="185"/>
        <v>1034.1384229821722</v>
      </c>
      <c r="M835" s="44">
        <f t="shared" si="186"/>
        <v>10657.370970177386</v>
      </c>
      <c r="N835" s="44">
        <f t="shared" si="192"/>
        <v>0.72518776432132326</v>
      </c>
      <c r="O835" s="44">
        <f t="shared" si="193"/>
        <v>0.40765160346334872</v>
      </c>
      <c r="P835" s="44" t="str">
        <f t="shared" si="187"/>
        <v/>
      </c>
      <c r="Q835" s="44"/>
      <c r="R835" s="44">
        <f t="shared" si="188"/>
        <v>0.12637199707363811</v>
      </c>
      <c r="S835" s="44">
        <f t="shared" si="189"/>
        <v>0.28535612242434411</v>
      </c>
      <c r="U835">
        <f t="shared" si="181"/>
        <v>0</v>
      </c>
      <c r="V835">
        <f t="shared" si="182"/>
        <v>37.1</v>
      </c>
      <c r="W835">
        <f t="shared" si="183"/>
        <v>10.305555555555555</v>
      </c>
    </row>
    <row r="836" spans="2:23" x14ac:dyDescent="0.3">
      <c r="B836" s="27" t="s">
        <v>52</v>
      </c>
      <c r="C836" s="27">
        <v>828</v>
      </c>
      <c r="D836" s="27">
        <v>239</v>
      </c>
      <c r="E836" s="26">
        <v>38.9</v>
      </c>
      <c r="F836" s="43">
        <f t="shared" si="184"/>
        <v>10.805555555555555</v>
      </c>
      <c r="G836" s="44">
        <f t="shared" si="190"/>
        <v>0.59722222222222177</v>
      </c>
      <c r="H836" s="44">
        <f t="shared" si="191"/>
        <v>2.1499999999999986</v>
      </c>
      <c r="I836" s="44">
        <f>G836*'Input Data'!$B$7</f>
        <v>965.97708333333264</v>
      </c>
      <c r="J836" s="44">
        <f>IF(F836=0,0,'Input Data'!$B$11*'Input Data'!$B$7*9.81)</f>
        <v>103.13669925000001</v>
      </c>
      <c r="K836" s="44">
        <f>'Input Data'!$B$10*'Input Data'!$B$9*'Input Data'!$B$13*WLTC_class_3!F836^2</f>
        <v>85.035052656617296</v>
      </c>
      <c r="L836" s="44">
        <f t="shared" si="185"/>
        <v>1154.1488352399501</v>
      </c>
      <c r="M836" s="44">
        <f t="shared" si="186"/>
        <v>12471.219358565017</v>
      </c>
      <c r="N836" s="44">
        <f t="shared" si="192"/>
        <v>0.72865199192092467</v>
      </c>
      <c r="O836" s="44">
        <f t="shared" si="193"/>
        <v>0.40765160346334872</v>
      </c>
      <c r="P836" s="44" t="str">
        <f t="shared" si="187"/>
        <v/>
      </c>
      <c r="Q836" s="44"/>
      <c r="R836" s="44">
        <f t="shared" si="188"/>
        <v>0.12637199707363811</v>
      </c>
      <c r="S836" s="44">
        <f t="shared" si="189"/>
        <v>0.28535612242434411</v>
      </c>
      <c r="U836">
        <f t="shared" si="181"/>
        <v>0</v>
      </c>
      <c r="V836">
        <f t="shared" si="182"/>
        <v>38.9</v>
      </c>
      <c r="W836">
        <f t="shared" si="183"/>
        <v>10.805555555555555</v>
      </c>
    </row>
    <row r="837" spans="2:23" x14ac:dyDescent="0.3">
      <c r="B837" s="27" t="s">
        <v>52</v>
      </c>
      <c r="C837" s="27">
        <v>829</v>
      </c>
      <c r="D837" s="27">
        <v>240</v>
      </c>
      <c r="E837" s="26">
        <v>41.4</v>
      </c>
      <c r="F837" s="43">
        <f t="shared" si="184"/>
        <v>11.5</v>
      </c>
      <c r="G837" s="44">
        <f t="shared" si="190"/>
        <v>0.70833333333333348</v>
      </c>
      <c r="H837" s="44">
        <f t="shared" si="191"/>
        <v>2.5500000000000007</v>
      </c>
      <c r="I837" s="44">
        <f>G837*'Input Data'!$B$7</f>
        <v>1145.6937500000004</v>
      </c>
      <c r="J837" s="44">
        <f>IF(F837=0,0,'Input Data'!$B$11*'Input Data'!$B$7*9.81)</f>
        <v>103.13669925000001</v>
      </c>
      <c r="K837" s="44">
        <f>'Input Data'!$B$10*'Input Data'!$B$9*'Input Data'!$B$13*WLTC_class_3!F837^2</f>
        <v>96.316227656000024</v>
      </c>
      <c r="L837" s="44">
        <f t="shared" si="185"/>
        <v>1345.1466769060003</v>
      </c>
      <c r="M837" s="44">
        <f t="shared" si="186"/>
        <v>15469.186784419004</v>
      </c>
      <c r="N837" s="44">
        <f t="shared" si="192"/>
        <v>0.73294898824992993</v>
      </c>
      <c r="O837" s="44">
        <f t="shared" si="193"/>
        <v>0.40765160346334872</v>
      </c>
      <c r="P837" s="44" t="str">
        <f t="shared" si="187"/>
        <v/>
      </c>
      <c r="Q837" s="44"/>
      <c r="R837" s="44">
        <f t="shared" si="188"/>
        <v>0.12637199707363811</v>
      </c>
      <c r="S837" s="44">
        <f t="shared" si="189"/>
        <v>0.28535612242434411</v>
      </c>
      <c r="U837">
        <f t="shared" si="181"/>
        <v>0</v>
      </c>
      <c r="V837">
        <f t="shared" si="182"/>
        <v>41.4</v>
      </c>
      <c r="W837">
        <f t="shared" si="183"/>
        <v>11.5</v>
      </c>
    </row>
    <row r="838" spans="2:23" x14ac:dyDescent="0.3">
      <c r="B838" s="27" t="s">
        <v>52</v>
      </c>
      <c r="C838" s="27">
        <v>830</v>
      </c>
      <c r="D838" s="27">
        <v>241</v>
      </c>
      <c r="E838" s="26">
        <v>44</v>
      </c>
      <c r="F838" s="43">
        <f t="shared" si="184"/>
        <v>12.222222222222221</v>
      </c>
      <c r="G838" s="44">
        <f t="shared" si="190"/>
        <v>0.68055555555555536</v>
      </c>
      <c r="H838" s="44">
        <f t="shared" si="191"/>
        <v>2.4499999999999993</v>
      </c>
      <c r="I838" s="44">
        <f>G838*'Input Data'!$B$7</f>
        <v>1100.7645833333331</v>
      </c>
      <c r="J838" s="44">
        <f>IF(F838=0,0,'Input Data'!$B$11*'Input Data'!$B$7*9.81)</f>
        <v>103.13669925000001</v>
      </c>
      <c r="K838" s="44">
        <f>'Input Data'!$B$10*'Input Data'!$B$9*'Input Data'!$B$13*WLTC_class_3!F838^2</f>
        <v>108.79379725432101</v>
      </c>
      <c r="L838" s="44">
        <f t="shared" si="185"/>
        <v>1312.695079837654</v>
      </c>
      <c r="M838" s="44">
        <f t="shared" si="186"/>
        <v>16044.050975793549</v>
      </c>
      <c r="N838" s="44">
        <f t="shared" si="192"/>
        <v>0.73740566907653926</v>
      </c>
      <c r="O838" s="44">
        <f t="shared" si="193"/>
        <v>0.40765160346334872</v>
      </c>
      <c r="P838" s="44" t="str">
        <f t="shared" si="187"/>
        <v/>
      </c>
      <c r="Q838" s="44"/>
      <c r="R838" s="44">
        <f t="shared" si="188"/>
        <v>0.12637199707363811</v>
      </c>
      <c r="S838" s="44">
        <f t="shared" si="189"/>
        <v>0.28535612242434411</v>
      </c>
      <c r="U838">
        <f t="shared" si="181"/>
        <v>0</v>
      </c>
      <c r="V838">
        <f t="shared" si="182"/>
        <v>44</v>
      </c>
      <c r="W838">
        <f t="shared" si="183"/>
        <v>12.222222222222221</v>
      </c>
    </row>
    <row r="839" spans="2:23" x14ac:dyDescent="0.3">
      <c r="B839" s="27" t="s">
        <v>52</v>
      </c>
      <c r="C839" s="27">
        <v>831</v>
      </c>
      <c r="D839" s="27">
        <v>242</v>
      </c>
      <c r="E839" s="26">
        <v>46.3</v>
      </c>
      <c r="F839" s="43">
        <f t="shared" si="184"/>
        <v>12.861111111111111</v>
      </c>
      <c r="G839" s="44">
        <f t="shared" si="190"/>
        <v>0.51388888888888928</v>
      </c>
      <c r="H839" s="44">
        <f t="shared" si="191"/>
        <v>1.8500000000000014</v>
      </c>
      <c r="I839" s="44">
        <f>G839*'Input Data'!$B$7</f>
        <v>831.18958333333399</v>
      </c>
      <c r="J839" s="44">
        <f>IF(F839=0,0,'Input Data'!$B$11*'Input Data'!$B$7*9.81)</f>
        <v>103.13669925000001</v>
      </c>
      <c r="K839" s="44">
        <f>'Input Data'!$B$10*'Input Data'!$B$9*'Input Data'!$B$13*WLTC_class_3!F839^2</f>
        <v>120.46496654758026</v>
      </c>
      <c r="L839" s="44">
        <f t="shared" si="185"/>
        <v>1054.7912491309141</v>
      </c>
      <c r="M839" s="44">
        <f t="shared" si="186"/>
        <v>13565.787454100368</v>
      </c>
      <c r="N839" s="44">
        <f t="shared" si="192"/>
        <v>0.74117394336934495</v>
      </c>
      <c r="O839" s="44">
        <f t="shared" si="193"/>
        <v>0.40765160346334872</v>
      </c>
      <c r="P839" s="44" t="str">
        <f t="shared" si="187"/>
        <v/>
      </c>
      <c r="Q839" s="44"/>
      <c r="R839" s="44">
        <f t="shared" si="188"/>
        <v>0.12637199707363811</v>
      </c>
      <c r="S839" s="44">
        <f t="shared" si="189"/>
        <v>0.28535612242434411</v>
      </c>
      <c r="U839">
        <f t="shared" si="181"/>
        <v>0</v>
      </c>
      <c r="V839">
        <f t="shared" si="182"/>
        <v>46.3</v>
      </c>
      <c r="W839">
        <f t="shared" si="183"/>
        <v>12.861111111111111</v>
      </c>
    </row>
    <row r="840" spans="2:23" x14ac:dyDescent="0.3">
      <c r="B840" s="27" t="s">
        <v>52</v>
      </c>
      <c r="C840" s="27">
        <v>832</v>
      </c>
      <c r="D840" s="27">
        <v>243</v>
      </c>
      <c r="E840" s="26">
        <v>47.7</v>
      </c>
      <c r="F840" s="43">
        <f t="shared" si="184"/>
        <v>13.25</v>
      </c>
      <c r="G840" s="44">
        <f t="shared" si="190"/>
        <v>0.26388888888888967</v>
      </c>
      <c r="H840" s="44">
        <f t="shared" si="191"/>
        <v>0.95000000000000284</v>
      </c>
      <c r="I840" s="44">
        <f>G840*'Input Data'!$B$7</f>
        <v>426.8270833333346</v>
      </c>
      <c r="J840" s="44">
        <f>IF(F840=0,0,'Input Data'!$B$11*'Input Data'!$B$7*9.81)</f>
        <v>103.13669925000001</v>
      </c>
      <c r="K840" s="44">
        <f>'Input Data'!$B$10*'Input Data'!$B$9*'Input Data'!$B$13*WLTC_class_3!F840^2</f>
        <v>127.86024739400003</v>
      </c>
      <c r="L840" s="44">
        <f t="shared" si="185"/>
        <v>657.82402997733459</v>
      </c>
      <c r="M840" s="44">
        <f t="shared" si="186"/>
        <v>8716.1683971996827</v>
      </c>
      <c r="N840" s="44">
        <f t="shared" si="192"/>
        <v>0.74359510125745598</v>
      </c>
      <c r="O840" s="44">
        <f t="shared" si="193"/>
        <v>0.40765160346334872</v>
      </c>
      <c r="P840" s="44" t="str">
        <f t="shared" si="187"/>
        <v/>
      </c>
      <c r="Q840" s="44"/>
      <c r="R840" s="44">
        <f t="shared" si="188"/>
        <v>0.12637199707363811</v>
      </c>
      <c r="S840" s="44">
        <f t="shared" si="189"/>
        <v>0.28535612242434411</v>
      </c>
      <c r="U840">
        <f t="shared" ref="U840:U903" si="196">IF(E840&lt;1,1,0)</f>
        <v>0</v>
      </c>
      <c r="V840">
        <f t="shared" ref="V840:V903" si="197">IF(U840=1,"",E840)</f>
        <v>47.7</v>
      </c>
      <c r="W840">
        <f t="shared" ref="W840:W903" si="198">E840/3.6</f>
        <v>13.25</v>
      </c>
    </row>
    <row r="841" spans="2:23" x14ac:dyDescent="0.3">
      <c r="B841" s="27" t="s">
        <v>52</v>
      </c>
      <c r="C841" s="27">
        <v>833</v>
      </c>
      <c r="D841" s="27">
        <v>244</v>
      </c>
      <c r="E841" s="26">
        <v>48.2</v>
      </c>
      <c r="F841" s="43">
        <f t="shared" ref="F841:F904" si="199">E841*1000/3600</f>
        <v>13.388888888888889</v>
      </c>
      <c r="G841" s="44">
        <f t="shared" si="190"/>
        <v>0.1388888888888889</v>
      </c>
      <c r="H841" s="44">
        <f t="shared" si="191"/>
        <v>0.5</v>
      </c>
      <c r="I841" s="44">
        <f>G841*'Input Data'!$B$7</f>
        <v>224.64583333333334</v>
      </c>
      <c r="J841" s="44">
        <f>IF(F841=0,0,'Input Data'!$B$11*'Input Data'!$B$7*9.81)</f>
        <v>103.13669925000001</v>
      </c>
      <c r="K841" s="44">
        <f>'Input Data'!$B$10*'Input Data'!$B$9*'Input Data'!$B$13*WLTC_class_3!F841^2</f>
        <v>130.55480451091361</v>
      </c>
      <c r="L841" s="44">
        <f t="shared" ref="L841:L904" si="200">I841+J841+K841</f>
        <v>458.337337094247</v>
      </c>
      <c r="M841" s="44">
        <f t="shared" ref="M841:M904" si="201">L841*F841</f>
        <v>6136.6276799840853</v>
      </c>
      <c r="N841" s="44">
        <f t="shared" si="192"/>
        <v>0.7452997200574516</v>
      </c>
      <c r="O841" s="44">
        <f t="shared" si="193"/>
        <v>0.40765160346334872</v>
      </c>
      <c r="P841" s="44" t="str">
        <f t="shared" ref="P841:P904" si="202">IF(M841&lt;0,M841,"")</f>
        <v/>
      </c>
      <c r="Q841" s="44"/>
      <c r="R841" s="44">
        <f t="shared" ref="R841:R904" si="203">O841*0.31</f>
        <v>0.12637199707363811</v>
      </c>
      <c r="S841" s="44">
        <f t="shared" ref="S841:S904" si="204">O841*0.7</f>
        <v>0.28535612242434411</v>
      </c>
      <c r="U841">
        <f t="shared" si="196"/>
        <v>0</v>
      </c>
      <c r="V841">
        <f t="shared" si="197"/>
        <v>48.2</v>
      </c>
      <c r="W841">
        <f t="shared" si="198"/>
        <v>13.388888888888889</v>
      </c>
    </row>
    <row r="842" spans="2:23" x14ac:dyDescent="0.3">
      <c r="B842" s="27" t="s">
        <v>52</v>
      </c>
      <c r="C842" s="27">
        <v>834</v>
      </c>
      <c r="D842" s="27">
        <v>245</v>
      </c>
      <c r="E842" s="26">
        <v>48.7</v>
      </c>
      <c r="F842" s="43">
        <f t="shared" si="199"/>
        <v>13.527777777777779</v>
      </c>
      <c r="G842" s="44">
        <f t="shared" ref="G842:G905" si="205">($E843-$E841)/2/3.6</f>
        <v>0.15277777777777699</v>
      </c>
      <c r="H842" s="44">
        <f t="shared" ref="H842:H905" si="206">($E843-$E841)/2</f>
        <v>0.54999999999999716</v>
      </c>
      <c r="I842" s="44">
        <f>G842*'Input Data'!$B$7</f>
        <v>247.1104166666654</v>
      </c>
      <c r="J842" s="44">
        <f>IF(F842=0,0,'Input Data'!$B$11*'Input Data'!$B$7*9.81)</f>
        <v>103.13669925000001</v>
      </c>
      <c r="K842" s="44">
        <f>'Input Data'!$B$10*'Input Data'!$B$9*'Input Data'!$B$13*WLTC_class_3!F842^2</f>
        <v>133.27745919943214</v>
      </c>
      <c r="L842" s="44">
        <f t="shared" si="200"/>
        <v>483.52457511609754</v>
      </c>
      <c r="M842" s="44">
        <f t="shared" si="201"/>
        <v>6541.0130022649864</v>
      </c>
      <c r="N842" s="44">
        <f t="shared" ref="N842:N905" si="207">IF(M842&gt;0,M842/1000/3600+N841,N841)</f>
        <v>0.74711666811363631</v>
      </c>
      <c r="O842" s="44">
        <f t="shared" ref="O842:O905" si="208">IF(M842&lt;0,O841-M842/1000/3600,O841)</f>
        <v>0.40765160346334872</v>
      </c>
      <c r="P842" s="44" t="str">
        <f t="shared" si="202"/>
        <v/>
      </c>
      <c r="Q842" s="44"/>
      <c r="R842" s="44">
        <f t="shared" si="203"/>
        <v>0.12637199707363811</v>
      </c>
      <c r="S842" s="44">
        <f t="shared" si="204"/>
        <v>0.28535612242434411</v>
      </c>
      <c r="U842">
        <f t="shared" si="196"/>
        <v>0</v>
      </c>
      <c r="V842">
        <f t="shared" si="197"/>
        <v>48.7</v>
      </c>
      <c r="W842">
        <f t="shared" si="198"/>
        <v>13.527777777777779</v>
      </c>
    </row>
    <row r="843" spans="2:23" x14ac:dyDescent="0.3">
      <c r="B843" s="27" t="s">
        <v>52</v>
      </c>
      <c r="C843" s="27">
        <v>835</v>
      </c>
      <c r="D843" s="27">
        <v>246</v>
      </c>
      <c r="E843" s="26">
        <v>49.3</v>
      </c>
      <c r="F843" s="43">
        <f t="shared" si="199"/>
        <v>13.694444444444445</v>
      </c>
      <c r="G843" s="44">
        <f t="shared" si="205"/>
        <v>0.15277777777777699</v>
      </c>
      <c r="H843" s="44">
        <f t="shared" si="206"/>
        <v>0.54999999999999716</v>
      </c>
      <c r="I843" s="44">
        <f>G843*'Input Data'!$B$7</f>
        <v>247.1104166666654</v>
      </c>
      <c r="J843" s="44">
        <f>IF(F843=0,0,'Input Data'!$B$11*'Input Data'!$B$7*9.81)</f>
        <v>103.13669925000001</v>
      </c>
      <c r="K843" s="44">
        <f>'Input Data'!$B$10*'Input Data'!$B$9*'Input Data'!$B$13*WLTC_class_3!F843^2</f>
        <v>136.58173362017288</v>
      </c>
      <c r="L843" s="44">
        <f t="shared" si="200"/>
        <v>486.82884953683828</v>
      </c>
      <c r="M843" s="44">
        <f t="shared" si="201"/>
        <v>6666.8506339350351</v>
      </c>
      <c r="N843" s="44">
        <f t="shared" si="207"/>
        <v>0.74896857106750714</v>
      </c>
      <c r="O843" s="44">
        <f t="shared" si="208"/>
        <v>0.40765160346334872</v>
      </c>
      <c r="P843" s="44" t="str">
        <f t="shared" si="202"/>
        <v/>
      </c>
      <c r="Q843" s="44"/>
      <c r="R843" s="44">
        <f t="shared" si="203"/>
        <v>0.12637199707363811</v>
      </c>
      <c r="S843" s="44">
        <f t="shared" si="204"/>
        <v>0.28535612242434411</v>
      </c>
      <c r="U843">
        <f t="shared" si="196"/>
        <v>0</v>
      </c>
      <c r="V843">
        <f t="shared" si="197"/>
        <v>49.3</v>
      </c>
      <c r="W843">
        <f t="shared" si="198"/>
        <v>13.694444444444443</v>
      </c>
    </row>
    <row r="844" spans="2:23" x14ac:dyDescent="0.3">
      <c r="B844" s="27" t="s">
        <v>52</v>
      </c>
      <c r="C844" s="27">
        <v>836</v>
      </c>
      <c r="D844" s="27">
        <v>247</v>
      </c>
      <c r="E844" s="26">
        <v>49.8</v>
      </c>
      <c r="F844" s="43">
        <f t="shared" si="199"/>
        <v>13.833333333333334</v>
      </c>
      <c r="G844" s="44">
        <f t="shared" si="205"/>
        <v>0.12500000000000078</v>
      </c>
      <c r="H844" s="44">
        <f t="shared" si="206"/>
        <v>0.45000000000000284</v>
      </c>
      <c r="I844" s="44">
        <f>G844*'Input Data'!$B$7</f>
        <v>202.18125000000126</v>
      </c>
      <c r="J844" s="44">
        <f>IF(F844=0,0,'Input Data'!$B$11*'Input Data'!$B$7*9.81)</f>
        <v>103.13669925000001</v>
      </c>
      <c r="K844" s="44">
        <f>'Input Data'!$B$10*'Input Data'!$B$9*'Input Data'!$B$13*WLTC_class_3!F844^2</f>
        <v>139.36620296622226</v>
      </c>
      <c r="L844" s="44">
        <f t="shared" si="200"/>
        <v>444.68415221622354</v>
      </c>
      <c r="M844" s="44">
        <f t="shared" si="201"/>
        <v>6151.4641056577593</v>
      </c>
      <c r="N844" s="44">
        <f t="shared" si="207"/>
        <v>0.75067731109685654</v>
      </c>
      <c r="O844" s="44">
        <f t="shared" si="208"/>
        <v>0.40765160346334872</v>
      </c>
      <c r="P844" s="44" t="str">
        <f t="shared" si="202"/>
        <v/>
      </c>
      <c r="Q844" s="44"/>
      <c r="R844" s="44">
        <f t="shared" si="203"/>
        <v>0.12637199707363811</v>
      </c>
      <c r="S844" s="44">
        <f t="shared" si="204"/>
        <v>0.28535612242434411</v>
      </c>
      <c r="U844">
        <f t="shared" si="196"/>
        <v>0</v>
      </c>
      <c r="V844">
        <f t="shared" si="197"/>
        <v>49.8</v>
      </c>
      <c r="W844">
        <f t="shared" si="198"/>
        <v>13.833333333333332</v>
      </c>
    </row>
    <row r="845" spans="2:23" x14ac:dyDescent="0.3">
      <c r="B845" s="27" t="s">
        <v>52</v>
      </c>
      <c r="C845" s="27">
        <v>837</v>
      </c>
      <c r="D845" s="27">
        <v>248</v>
      </c>
      <c r="E845" s="26">
        <v>50.2</v>
      </c>
      <c r="F845" s="43">
        <f t="shared" si="199"/>
        <v>13.944444444444445</v>
      </c>
      <c r="G845" s="44">
        <f t="shared" si="205"/>
        <v>0.15277777777777798</v>
      </c>
      <c r="H845" s="44">
        <f t="shared" si="206"/>
        <v>0.55000000000000071</v>
      </c>
      <c r="I845" s="44">
        <f>G845*'Input Data'!$B$7</f>
        <v>247.11041666666702</v>
      </c>
      <c r="J845" s="44">
        <f>IF(F845=0,0,'Input Data'!$B$11*'Input Data'!$B$7*9.81)</f>
        <v>103.13669925000001</v>
      </c>
      <c r="K845" s="44">
        <f>'Input Data'!$B$10*'Input Data'!$B$9*'Input Data'!$B$13*WLTC_class_3!F845^2</f>
        <v>141.61400869461733</v>
      </c>
      <c r="L845" s="44">
        <f t="shared" si="200"/>
        <v>491.86112461128437</v>
      </c>
      <c r="M845" s="44">
        <f t="shared" si="201"/>
        <v>6858.7301265240212</v>
      </c>
      <c r="N845" s="44">
        <f t="shared" si="207"/>
        <v>0.75258251390977993</v>
      </c>
      <c r="O845" s="44">
        <f t="shared" si="208"/>
        <v>0.40765160346334872</v>
      </c>
      <c r="P845" s="44" t="str">
        <f t="shared" si="202"/>
        <v/>
      </c>
      <c r="Q845" s="44"/>
      <c r="R845" s="44">
        <f t="shared" si="203"/>
        <v>0.12637199707363811</v>
      </c>
      <c r="S845" s="44">
        <f t="shared" si="204"/>
        <v>0.28535612242434411</v>
      </c>
      <c r="U845">
        <f t="shared" si="196"/>
        <v>0</v>
      </c>
      <c r="V845">
        <f t="shared" si="197"/>
        <v>50.2</v>
      </c>
      <c r="W845">
        <f t="shared" si="198"/>
        <v>13.944444444444445</v>
      </c>
    </row>
    <row r="846" spans="2:23" x14ac:dyDescent="0.3">
      <c r="B846" s="27" t="s">
        <v>52</v>
      </c>
      <c r="C846" s="27">
        <v>838</v>
      </c>
      <c r="D846" s="27">
        <v>249</v>
      </c>
      <c r="E846" s="26">
        <v>50.9</v>
      </c>
      <c r="F846" s="43">
        <f t="shared" si="199"/>
        <v>14.138888888888889</v>
      </c>
      <c r="G846" s="44">
        <f t="shared" si="205"/>
        <v>0.22222222222222143</v>
      </c>
      <c r="H846" s="44">
        <f t="shared" si="206"/>
        <v>0.79999999999999716</v>
      </c>
      <c r="I846" s="44">
        <f>G846*'Input Data'!$B$7</f>
        <v>359.43333333333209</v>
      </c>
      <c r="J846" s="44">
        <f>IF(F846=0,0,'Input Data'!$B$11*'Input Data'!$B$7*9.81)</f>
        <v>103.13669925000001</v>
      </c>
      <c r="K846" s="44">
        <f>'Input Data'!$B$10*'Input Data'!$B$9*'Input Data'!$B$13*WLTC_class_3!F846^2</f>
        <v>145.5909389795803</v>
      </c>
      <c r="L846" s="44">
        <f t="shared" si="200"/>
        <v>608.16097156291244</v>
      </c>
      <c r="M846" s="44">
        <f t="shared" si="201"/>
        <v>8598.7204034867336</v>
      </c>
      <c r="N846" s="44">
        <f t="shared" si="207"/>
        <v>0.75497104735519294</v>
      </c>
      <c r="O846" s="44">
        <f t="shared" si="208"/>
        <v>0.40765160346334872</v>
      </c>
      <c r="P846" s="44" t="str">
        <f t="shared" si="202"/>
        <v/>
      </c>
      <c r="Q846" s="44"/>
      <c r="R846" s="44">
        <f t="shared" si="203"/>
        <v>0.12637199707363811</v>
      </c>
      <c r="S846" s="44">
        <f t="shared" si="204"/>
        <v>0.28535612242434411</v>
      </c>
      <c r="U846">
        <f t="shared" si="196"/>
        <v>0</v>
      </c>
      <c r="V846">
        <f t="shared" si="197"/>
        <v>50.9</v>
      </c>
      <c r="W846">
        <f t="shared" si="198"/>
        <v>14.138888888888888</v>
      </c>
    </row>
    <row r="847" spans="2:23" x14ac:dyDescent="0.3">
      <c r="B847" s="27" t="s">
        <v>52</v>
      </c>
      <c r="C847" s="27">
        <v>839</v>
      </c>
      <c r="D847" s="27">
        <v>250</v>
      </c>
      <c r="E847" s="26">
        <v>51.8</v>
      </c>
      <c r="F847" s="43">
        <f t="shared" si="199"/>
        <v>14.388888888888889</v>
      </c>
      <c r="G847" s="44">
        <f t="shared" si="205"/>
        <v>0.2222222222222224</v>
      </c>
      <c r="H847" s="44">
        <f t="shared" si="206"/>
        <v>0.80000000000000071</v>
      </c>
      <c r="I847" s="44">
        <f>G847*'Input Data'!$B$7</f>
        <v>359.43333333333362</v>
      </c>
      <c r="J847" s="44">
        <f>IF(F847=0,0,'Input Data'!$B$11*'Input Data'!$B$7*9.81)</f>
        <v>103.13669925000001</v>
      </c>
      <c r="K847" s="44">
        <f>'Input Data'!$B$10*'Input Data'!$B$9*'Input Data'!$B$13*WLTC_class_3!F847^2</f>
        <v>150.78505606646917</v>
      </c>
      <c r="L847" s="44">
        <f t="shared" si="200"/>
        <v>613.35508864980284</v>
      </c>
      <c r="M847" s="44">
        <f t="shared" si="201"/>
        <v>8825.4982200166069</v>
      </c>
      <c r="N847" s="44">
        <f t="shared" si="207"/>
        <v>0.75742257463853091</v>
      </c>
      <c r="O847" s="44">
        <f t="shared" si="208"/>
        <v>0.40765160346334872</v>
      </c>
      <c r="P847" s="44" t="str">
        <f t="shared" si="202"/>
        <v/>
      </c>
      <c r="Q847" s="44"/>
      <c r="R847" s="44">
        <f t="shared" si="203"/>
        <v>0.12637199707363811</v>
      </c>
      <c r="S847" s="44">
        <f t="shared" si="204"/>
        <v>0.28535612242434411</v>
      </c>
      <c r="U847">
        <f t="shared" si="196"/>
        <v>0</v>
      </c>
      <c r="V847">
        <f t="shared" si="197"/>
        <v>51.8</v>
      </c>
      <c r="W847">
        <f t="shared" si="198"/>
        <v>14.388888888888888</v>
      </c>
    </row>
    <row r="848" spans="2:23" x14ac:dyDescent="0.3">
      <c r="B848" s="27" t="s">
        <v>52</v>
      </c>
      <c r="C848" s="27">
        <v>840</v>
      </c>
      <c r="D848" s="27">
        <v>251</v>
      </c>
      <c r="E848" s="26">
        <v>52.5</v>
      </c>
      <c r="F848" s="43">
        <f t="shared" si="199"/>
        <v>14.583333333333334</v>
      </c>
      <c r="G848" s="44">
        <f t="shared" si="205"/>
        <v>0.20833333333333331</v>
      </c>
      <c r="H848" s="44">
        <f t="shared" si="206"/>
        <v>0.75</v>
      </c>
      <c r="I848" s="44">
        <f>G848*'Input Data'!$B$7</f>
        <v>336.96875</v>
      </c>
      <c r="J848" s="44">
        <f>IF(F848=0,0,'Input Data'!$B$11*'Input Data'!$B$7*9.81)</f>
        <v>103.13669925000001</v>
      </c>
      <c r="K848" s="44">
        <f>'Input Data'!$B$10*'Input Data'!$B$9*'Input Data'!$B$13*WLTC_class_3!F848^2</f>
        <v>154.88786347222225</v>
      </c>
      <c r="L848" s="44">
        <f t="shared" si="200"/>
        <v>594.9933127222223</v>
      </c>
      <c r="M848" s="44">
        <f t="shared" si="201"/>
        <v>8676.9858105324092</v>
      </c>
      <c r="N848" s="44">
        <f t="shared" si="207"/>
        <v>0.75983284847478993</v>
      </c>
      <c r="O848" s="44">
        <f t="shared" si="208"/>
        <v>0.40765160346334872</v>
      </c>
      <c r="P848" s="44" t="str">
        <f t="shared" si="202"/>
        <v/>
      </c>
      <c r="Q848" s="44"/>
      <c r="R848" s="44">
        <f t="shared" si="203"/>
        <v>0.12637199707363811</v>
      </c>
      <c r="S848" s="44">
        <f t="shared" si="204"/>
        <v>0.28535612242434411</v>
      </c>
      <c r="U848">
        <f t="shared" si="196"/>
        <v>0</v>
      </c>
      <c r="V848">
        <f t="shared" si="197"/>
        <v>52.5</v>
      </c>
      <c r="W848">
        <f t="shared" si="198"/>
        <v>14.583333333333332</v>
      </c>
    </row>
    <row r="849" spans="2:23" x14ac:dyDescent="0.3">
      <c r="B849" s="27" t="s">
        <v>52</v>
      </c>
      <c r="C849" s="27">
        <v>841</v>
      </c>
      <c r="D849" s="27">
        <v>252</v>
      </c>
      <c r="E849" s="26">
        <v>53.3</v>
      </c>
      <c r="F849" s="43">
        <f t="shared" si="199"/>
        <v>14.805555555555555</v>
      </c>
      <c r="G849" s="44">
        <f t="shared" si="205"/>
        <v>0.27777777777777779</v>
      </c>
      <c r="H849" s="44">
        <f t="shared" si="206"/>
        <v>1</v>
      </c>
      <c r="I849" s="44">
        <f>G849*'Input Data'!$B$7</f>
        <v>449.29166666666669</v>
      </c>
      <c r="J849" s="44">
        <f>IF(F849=0,0,'Input Data'!$B$11*'Input Data'!$B$7*9.81)</f>
        <v>103.13669925000001</v>
      </c>
      <c r="K849" s="44">
        <f>'Input Data'!$B$10*'Input Data'!$B$9*'Input Data'!$B$13*WLTC_class_3!F849^2</f>
        <v>159.6442203935062</v>
      </c>
      <c r="L849" s="44">
        <f t="shared" si="200"/>
        <v>712.07258631017294</v>
      </c>
      <c r="M849" s="44">
        <f t="shared" si="201"/>
        <v>10542.630236203393</v>
      </c>
      <c r="N849" s="44">
        <f t="shared" si="207"/>
        <v>0.76276135687373536</v>
      </c>
      <c r="O849" s="44">
        <f t="shared" si="208"/>
        <v>0.40765160346334872</v>
      </c>
      <c r="P849" s="44" t="str">
        <f t="shared" si="202"/>
        <v/>
      </c>
      <c r="Q849" s="44"/>
      <c r="R849" s="44">
        <f t="shared" si="203"/>
        <v>0.12637199707363811</v>
      </c>
      <c r="S849" s="44">
        <f t="shared" si="204"/>
        <v>0.28535612242434411</v>
      </c>
      <c r="U849">
        <f t="shared" si="196"/>
        <v>0</v>
      </c>
      <c r="V849">
        <f t="shared" si="197"/>
        <v>53.3</v>
      </c>
      <c r="W849">
        <f t="shared" si="198"/>
        <v>14.805555555555554</v>
      </c>
    </row>
    <row r="850" spans="2:23" x14ac:dyDescent="0.3">
      <c r="B850" s="27" t="s">
        <v>52</v>
      </c>
      <c r="C850" s="27">
        <v>842</v>
      </c>
      <c r="D850" s="27">
        <v>253</v>
      </c>
      <c r="E850" s="26">
        <v>54.5</v>
      </c>
      <c r="F850" s="43">
        <f t="shared" si="199"/>
        <v>15.138888888888889</v>
      </c>
      <c r="G850" s="44">
        <f t="shared" si="205"/>
        <v>0.33333333333333409</v>
      </c>
      <c r="H850" s="44">
        <f t="shared" si="206"/>
        <v>1.2000000000000028</v>
      </c>
      <c r="I850" s="44">
        <f>G850*'Input Data'!$B$7</f>
        <v>539.15000000000123</v>
      </c>
      <c r="J850" s="44">
        <f>IF(F850=0,0,'Input Data'!$B$11*'Input Data'!$B$7*9.81)</f>
        <v>103.13669925000001</v>
      </c>
      <c r="K850" s="44">
        <f>'Input Data'!$B$10*'Input Data'!$B$9*'Input Data'!$B$13*WLTC_class_3!F850^2</f>
        <v>166.91362411913585</v>
      </c>
      <c r="L850" s="44">
        <f t="shared" si="200"/>
        <v>809.2003233691371</v>
      </c>
      <c r="M850" s="44">
        <f t="shared" si="201"/>
        <v>12250.393784338326</v>
      </c>
      <c r="N850" s="44">
        <f t="shared" si="207"/>
        <v>0.76616424403605154</v>
      </c>
      <c r="O850" s="44">
        <f t="shared" si="208"/>
        <v>0.40765160346334872</v>
      </c>
      <c r="P850" s="44" t="str">
        <f t="shared" si="202"/>
        <v/>
      </c>
      <c r="Q850" s="44"/>
      <c r="R850" s="44">
        <f t="shared" si="203"/>
        <v>0.12637199707363811</v>
      </c>
      <c r="S850" s="44">
        <f t="shared" si="204"/>
        <v>0.28535612242434411</v>
      </c>
      <c r="U850">
        <f t="shared" si="196"/>
        <v>0</v>
      </c>
      <c r="V850">
        <f t="shared" si="197"/>
        <v>54.5</v>
      </c>
      <c r="W850">
        <f t="shared" si="198"/>
        <v>15.138888888888889</v>
      </c>
    </row>
    <row r="851" spans="2:23" x14ac:dyDescent="0.3">
      <c r="B851" s="27" t="s">
        <v>52</v>
      </c>
      <c r="C851" s="27">
        <v>843</v>
      </c>
      <c r="D851" s="27">
        <v>254</v>
      </c>
      <c r="E851" s="26">
        <v>55.7</v>
      </c>
      <c r="F851" s="43">
        <f t="shared" si="199"/>
        <v>15.472222222222221</v>
      </c>
      <c r="G851" s="44">
        <f t="shared" si="205"/>
        <v>0.27777777777777779</v>
      </c>
      <c r="H851" s="44">
        <f t="shared" si="206"/>
        <v>1</v>
      </c>
      <c r="I851" s="44">
        <f>G851*'Input Data'!$B$7</f>
        <v>449.29166666666669</v>
      </c>
      <c r="J851" s="44">
        <f>IF(F851=0,0,'Input Data'!$B$11*'Input Data'!$B$7*9.81)</f>
        <v>103.13669925000001</v>
      </c>
      <c r="K851" s="44">
        <f>'Input Data'!$B$10*'Input Data'!$B$9*'Input Data'!$B$13*WLTC_class_3!F851^2</f>
        <v>174.34486985720989</v>
      </c>
      <c r="L851" s="44">
        <f t="shared" si="200"/>
        <v>726.77323577387665</v>
      </c>
      <c r="M851" s="44">
        <f t="shared" si="201"/>
        <v>11244.797009056925</v>
      </c>
      <c r="N851" s="44">
        <f t="shared" si="207"/>
        <v>0.76928779876078957</v>
      </c>
      <c r="O851" s="44">
        <f t="shared" si="208"/>
        <v>0.40765160346334872</v>
      </c>
      <c r="P851" s="44" t="str">
        <f t="shared" si="202"/>
        <v/>
      </c>
      <c r="Q851" s="44"/>
      <c r="R851" s="44">
        <f t="shared" si="203"/>
        <v>0.12637199707363811</v>
      </c>
      <c r="S851" s="44">
        <f t="shared" si="204"/>
        <v>0.28535612242434411</v>
      </c>
      <c r="U851">
        <f t="shared" si="196"/>
        <v>0</v>
      </c>
      <c r="V851">
        <f t="shared" si="197"/>
        <v>55.7</v>
      </c>
      <c r="W851">
        <f t="shared" si="198"/>
        <v>15.472222222222223</v>
      </c>
    </row>
    <row r="852" spans="2:23" x14ac:dyDescent="0.3">
      <c r="B852" s="27" t="s">
        <v>52</v>
      </c>
      <c r="C852" s="27">
        <v>844</v>
      </c>
      <c r="D852" s="27">
        <v>255</v>
      </c>
      <c r="E852" s="26">
        <v>56.5</v>
      </c>
      <c r="F852" s="43">
        <f t="shared" si="199"/>
        <v>15.694444444444445</v>
      </c>
      <c r="G852" s="44">
        <f t="shared" si="205"/>
        <v>0.15277777777777699</v>
      </c>
      <c r="H852" s="44">
        <f t="shared" si="206"/>
        <v>0.54999999999999716</v>
      </c>
      <c r="I852" s="44">
        <f>G852*'Input Data'!$B$7</f>
        <v>247.1104166666654</v>
      </c>
      <c r="J852" s="44">
        <f>IF(F852=0,0,'Input Data'!$B$11*'Input Data'!$B$7*9.81)</f>
        <v>103.13669925000001</v>
      </c>
      <c r="K852" s="44">
        <f>'Input Data'!$B$10*'Input Data'!$B$9*'Input Data'!$B$13*WLTC_class_3!F852^2</f>
        <v>179.38894591172843</v>
      </c>
      <c r="L852" s="44">
        <f t="shared" si="200"/>
        <v>529.63606182839385</v>
      </c>
      <c r="M852" s="44">
        <f t="shared" si="201"/>
        <v>8312.3437481400706</v>
      </c>
      <c r="N852" s="44">
        <f t="shared" si="207"/>
        <v>0.77159678313527291</v>
      </c>
      <c r="O852" s="44">
        <f t="shared" si="208"/>
        <v>0.40765160346334872</v>
      </c>
      <c r="P852" s="44" t="str">
        <f t="shared" si="202"/>
        <v/>
      </c>
      <c r="Q852" s="44"/>
      <c r="R852" s="44">
        <f t="shared" si="203"/>
        <v>0.12637199707363811</v>
      </c>
      <c r="S852" s="44">
        <f t="shared" si="204"/>
        <v>0.28535612242434411</v>
      </c>
      <c r="U852">
        <f t="shared" si="196"/>
        <v>0</v>
      </c>
      <c r="V852">
        <f t="shared" si="197"/>
        <v>56.5</v>
      </c>
      <c r="W852">
        <f t="shared" si="198"/>
        <v>15.694444444444445</v>
      </c>
    </row>
    <row r="853" spans="2:23" x14ac:dyDescent="0.3">
      <c r="B853" s="27" t="s">
        <v>52</v>
      </c>
      <c r="C853" s="27">
        <v>845</v>
      </c>
      <c r="D853" s="27">
        <v>256</v>
      </c>
      <c r="E853" s="26">
        <v>56.8</v>
      </c>
      <c r="F853" s="43">
        <f t="shared" si="199"/>
        <v>15.777777777777779</v>
      </c>
      <c r="G853" s="44">
        <f t="shared" si="205"/>
        <v>6.9444444444444448E-2</v>
      </c>
      <c r="H853" s="44">
        <f t="shared" si="206"/>
        <v>0.25</v>
      </c>
      <c r="I853" s="44">
        <f>G853*'Input Data'!$B$7</f>
        <v>112.32291666666667</v>
      </c>
      <c r="J853" s="44">
        <f>IF(F853=0,0,'Input Data'!$B$11*'Input Data'!$B$7*9.81)</f>
        <v>103.13669925000001</v>
      </c>
      <c r="K853" s="44">
        <f>'Input Data'!$B$10*'Input Data'!$B$9*'Input Data'!$B$13*WLTC_class_3!F853^2</f>
        <v>181.29901882943216</v>
      </c>
      <c r="L853" s="44">
        <f t="shared" si="200"/>
        <v>396.75863474609883</v>
      </c>
      <c r="M853" s="44">
        <f t="shared" si="201"/>
        <v>6259.9695704384485</v>
      </c>
      <c r="N853" s="44">
        <f t="shared" si="207"/>
        <v>0.77333566357150585</v>
      </c>
      <c r="O853" s="44">
        <f t="shared" si="208"/>
        <v>0.40765160346334872</v>
      </c>
      <c r="P853" s="44" t="str">
        <f t="shared" si="202"/>
        <v/>
      </c>
      <c r="Q853" s="44"/>
      <c r="R853" s="44">
        <f t="shared" si="203"/>
        <v>0.12637199707363811</v>
      </c>
      <c r="S853" s="44">
        <f t="shared" si="204"/>
        <v>0.28535612242434411</v>
      </c>
      <c r="U853">
        <f t="shared" si="196"/>
        <v>0</v>
      </c>
      <c r="V853">
        <f t="shared" si="197"/>
        <v>56.8</v>
      </c>
      <c r="W853">
        <f t="shared" si="198"/>
        <v>15.777777777777777</v>
      </c>
    </row>
    <row r="854" spans="2:23" x14ac:dyDescent="0.3">
      <c r="B854" s="27" t="s">
        <v>52</v>
      </c>
      <c r="C854" s="27">
        <v>846</v>
      </c>
      <c r="D854" s="27">
        <v>257</v>
      </c>
      <c r="E854" s="26">
        <v>57</v>
      </c>
      <c r="F854" s="43">
        <f t="shared" si="199"/>
        <v>15.833333333333334</v>
      </c>
      <c r="G854" s="44">
        <f t="shared" si="205"/>
        <v>5.5555555555556344E-2</v>
      </c>
      <c r="H854" s="44">
        <f t="shared" si="206"/>
        <v>0.20000000000000284</v>
      </c>
      <c r="I854" s="44">
        <f>G854*'Input Data'!$B$7</f>
        <v>89.858333333334613</v>
      </c>
      <c r="J854" s="44">
        <f>IF(F854=0,0,'Input Data'!$B$11*'Input Data'!$B$7*9.81)</f>
        <v>103.13669925000001</v>
      </c>
      <c r="K854" s="44">
        <f>'Input Data'!$B$10*'Input Data'!$B$9*'Input Data'!$B$13*WLTC_class_3!F854^2</f>
        <v>182.57802028888895</v>
      </c>
      <c r="L854" s="44">
        <f t="shared" si="200"/>
        <v>375.57305287222357</v>
      </c>
      <c r="M854" s="44">
        <f t="shared" si="201"/>
        <v>5946.5733371435399</v>
      </c>
      <c r="N854" s="44">
        <f t="shared" si="207"/>
        <v>0.77498748949849017</v>
      </c>
      <c r="O854" s="44">
        <f t="shared" si="208"/>
        <v>0.40765160346334872</v>
      </c>
      <c r="P854" s="44" t="str">
        <f t="shared" si="202"/>
        <v/>
      </c>
      <c r="Q854" s="44"/>
      <c r="R854" s="44">
        <f t="shared" si="203"/>
        <v>0.12637199707363811</v>
      </c>
      <c r="S854" s="44">
        <f t="shared" si="204"/>
        <v>0.28535612242434411</v>
      </c>
      <c r="U854">
        <f t="shared" si="196"/>
        <v>0</v>
      </c>
      <c r="V854">
        <f t="shared" si="197"/>
        <v>57</v>
      </c>
      <c r="W854">
        <f t="shared" si="198"/>
        <v>15.833333333333332</v>
      </c>
    </row>
    <row r="855" spans="2:23" x14ac:dyDescent="0.3">
      <c r="B855" s="27" t="s">
        <v>52</v>
      </c>
      <c r="C855" s="27">
        <v>847</v>
      </c>
      <c r="D855" s="27">
        <v>258</v>
      </c>
      <c r="E855" s="26">
        <v>57.2</v>
      </c>
      <c r="F855" s="43">
        <f t="shared" si="199"/>
        <v>15.888888888888889</v>
      </c>
      <c r="G855" s="44">
        <f t="shared" si="205"/>
        <v>9.7222222222222612E-2</v>
      </c>
      <c r="H855" s="44">
        <f t="shared" si="206"/>
        <v>0.35000000000000142</v>
      </c>
      <c r="I855" s="44">
        <f>G855*'Input Data'!$B$7</f>
        <v>157.25208333333396</v>
      </c>
      <c r="J855" s="44">
        <f>IF(F855=0,0,'Input Data'!$B$11*'Input Data'!$B$7*9.81)</f>
        <v>103.13669925000001</v>
      </c>
      <c r="K855" s="44">
        <f>'Input Data'!$B$10*'Input Data'!$B$9*'Input Data'!$B$13*WLTC_class_3!F855^2</f>
        <v>183.86151735980252</v>
      </c>
      <c r="L855" s="44">
        <f t="shared" si="200"/>
        <v>444.2502999431365</v>
      </c>
      <c r="M855" s="44">
        <f t="shared" si="201"/>
        <v>7058.6436546520581</v>
      </c>
      <c r="N855" s="44">
        <f t="shared" si="207"/>
        <v>0.77694822384700468</v>
      </c>
      <c r="O855" s="44">
        <f t="shared" si="208"/>
        <v>0.40765160346334872</v>
      </c>
      <c r="P855" s="44" t="str">
        <f t="shared" si="202"/>
        <v/>
      </c>
      <c r="Q855" s="44"/>
      <c r="R855" s="44">
        <f t="shared" si="203"/>
        <v>0.12637199707363811</v>
      </c>
      <c r="S855" s="44">
        <f t="shared" si="204"/>
        <v>0.28535612242434411</v>
      </c>
      <c r="U855">
        <f t="shared" si="196"/>
        <v>0</v>
      </c>
      <c r="V855">
        <f t="shared" si="197"/>
        <v>57.2</v>
      </c>
      <c r="W855">
        <f t="shared" si="198"/>
        <v>15.888888888888889</v>
      </c>
    </row>
    <row r="856" spans="2:23" x14ac:dyDescent="0.3">
      <c r="B856" s="27" t="s">
        <v>52</v>
      </c>
      <c r="C856" s="27">
        <v>848</v>
      </c>
      <c r="D856" s="27">
        <v>259</v>
      </c>
      <c r="E856" s="26">
        <v>57.7</v>
      </c>
      <c r="F856" s="43">
        <f t="shared" si="199"/>
        <v>16.027777777777779</v>
      </c>
      <c r="G856" s="44">
        <f t="shared" si="205"/>
        <v>0.20833333333333331</v>
      </c>
      <c r="H856" s="44">
        <f t="shared" si="206"/>
        <v>0.75</v>
      </c>
      <c r="I856" s="44">
        <f>G856*'Input Data'!$B$7</f>
        <v>336.96875</v>
      </c>
      <c r="J856" s="44">
        <f>IF(F856=0,0,'Input Data'!$B$11*'Input Data'!$B$7*9.81)</f>
        <v>103.13669925000001</v>
      </c>
      <c r="K856" s="44">
        <f>'Input Data'!$B$10*'Input Data'!$B$9*'Input Data'!$B$13*WLTC_class_3!F856^2</f>
        <v>187.08992833720995</v>
      </c>
      <c r="L856" s="44">
        <f t="shared" si="200"/>
        <v>627.19537758720992</v>
      </c>
      <c r="M856" s="44">
        <f t="shared" si="201"/>
        <v>10052.548135217226</v>
      </c>
      <c r="N856" s="44">
        <f t="shared" si="207"/>
        <v>0.77974059832900944</v>
      </c>
      <c r="O856" s="44">
        <f t="shared" si="208"/>
        <v>0.40765160346334872</v>
      </c>
      <c r="P856" s="44" t="str">
        <f t="shared" si="202"/>
        <v/>
      </c>
      <c r="Q856" s="44"/>
      <c r="R856" s="44">
        <f t="shared" si="203"/>
        <v>0.12637199707363811</v>
      </c>
      <c r="S856" s="44">
        <f t="shared" si="204"/>
        <v>0.28535612242434411</v>
      </c>
      <c r="U856">
        <f t="shared" si="196"/>
        <v>0</v>
      </c>
      <c r="V856">
        <f t="shared" si="197"/>
        <v>57.7</v>
      </c>
      <c r="W856">
        <f t="shared" si="198"/>
        <v>16.027777777777779</v>
      </c>
    </row>
    <row r="857" spans="2:23" x14ac:dyDescent="0.3">
      <c r="B857" s="27" t="s">
        <v>52</v>
      </c>
      <c r="C857" s="27">
        <v>849</v>
      </c>
      <c r="D857" s="27">
        <v>260</v>
      </c>
      <c r="E857" s="26">
        <v>58.7</v>
      </c>
      <c r="F857" s="43">
        <f t="shared" si="199"/>
        <v>16.305555555555557</v>
      </c>
      <c r="G857" s="44">
        <f t="shared" si="205"/>
        <v>0.33333333333333315</v>
      </c>
      <c r="H857" s="44">
        <f t="shared" si="206"/>
        <v>1.1999999999999993</v>
      </c>
      <c r="I857" s="44">
        <f>G857*'Input Data'!$B$7</f>
        <v>539.14999999999975</v>
      </c>
      <c r="J857" s="44">
        <f>IF(F857=0,0,'Input Data'!$B$11*'Input Data'!$B$7*9.81)</f>
        <v>103.13669925000001</v>
      </c>
      <c r="K857" s="44">
        <f>'Input Data'!$B$10*'Input Data'!$B$9*'Input Data'!$B$13*WLTC_class_3!F857^2</f>
        <v>193.6310430068396</v>
      </c>
      <c r="L857" s="44">
        <f t="shared" si="200"/>
        <v>835.91774225683935</v>
      </c>
      <c r="M857" s="44">
        <f t="shared" si="201"/>
        <v>13630.103186243465</v>
      </c>
      <c r="N857" s="44">
        <f t="shared" si="207"/>
        <v>0.78352673810296591</v>
      </c>
      <c r="O857" s="44">
        <f t="shared" si="208"/>
        <v>0.40765160346334872</v>
      </c>
      <c r="P857" s="44" t="str">
        <f t="shared" si="202"/>
        <v/>
      </c>
      <c r="Q857" s="44"/>
      <c r="R857" s="44">
        <f t="shared" si="203"/>
        <v>0.12637199707363811</v>
      </c>
      <c r="S857" s="44">
        <f t="shared" si="204"/>
        <v>0.28535612242434411</v>
      </c>
      <c r="U857">
        <f t="shared" si="196"/>
        <v>0</v>
      </c>
      <c r="V857">
        <f t="shared" si="197"/>
        <v>58.7</v>
      </c>
      <c r="W857">
        <f t="shared" si="198"/>
        <v>16.305555555555557</v>
      </c>
    </row>
    <row r="858" spans="2:23" x14ac:dyDescent="0.3">
      <c r="B858" s="27" t="s">
        <v>52</v>
      </c>
      <c r="C858" s="27">
        <v>850</v>
      </c>
      <c r="D858" s="27">
        <v>261</v>
      </c>
      <c r="E858" s="26">
        <v>60.1</v>
      </c>
      <c r="F858" s="43">
        <f t="shared" si="199"/>
        <v>16.694444444444443</v>
      </c>
      <c r="G858" s="44">
        <f t="shared" si="205"/>
        <v>0.33333333333333315</v>
      </c>
      <c r="H858" s="44">
        <f t="shared" si="206"/>
        <v>1.1999999999999993</v>
      </c>
      <c r="I858" s="44">
        <f>G858*'Input Data'!$B$7</f>
        <v>539.14999999999975</v>
      </c>
      <c r="J858" s="44">
        <f>IF(F858=0,0,'Input Data'!$B$11*'Input Data'!$B$7*9.81)</f>
        <v>103.13669925000001</v>
      </c>
      <c r="K858" s="44">
        <f>'Input Data'!$B$10*'Input Data'!$B$9*'Input Data'!$B$13*WLTC_class_3!F858^2</f>
        <v>202.97741922550617</v>
      </c>
      <c r="L858" s="44">
        <f t="shared" si="200"/>
        <v>845.26411847550594</v>
      </c>
      <c r="M858" s="44">
        <f t="shared" si="201"/>
        <v>14111.214866771639</v>
      </c>
      <c r="N858" s="44">
        <f t="shared" si="207"/>
        <v>0.7874465200104025</v>
      </c>
      <c r="O858" s="44">
        <f t="shared" si="208"/>
        <v>0.40765160346334872</v>
      </c>
      <c r="P858" s="44" t="str">
        <f t="shared" si="202"/>
        <v/>
      </c>
      <c r="Q858" s="44"/>
      <c r="R858" s="44">
        <f t="shared" si="203"/>
        <v>0.12637199707363811</v>
      </c>
      <c r="S858" s="44">
        <f t="shared" si="204"/>
        <v>0.28535612242434411</v>
      </c>
      <c r="U858">
        <f t="shared" si="196"/>
        <v>0</v>
      </c>
      <c r="V858">
        <f t="shared" si="197"/>
        <v>60.1</v>
      </c>
      <c r="W858">
        <f t="shared" si="198"/>
        <v>16.694444444444443</v>
      </c>
    </row>
    <row r="859" spans="2:23" x14ac:dyDescent="0.3">
      <c r="B859" s="27" t="s">
        <v>52</v>
      </c>
      <c r="C859" s="27">
        <v>851</v>
      </c>
      <c r="D859" s="27">
        <v>262</v>
      </c>
      <c r="E859" s="26">
        <v>61.1</v>
      </c>
      <c r="F859" s="43">
        <f t="shared" si="199"/>
        <v>16.972222222222221</v>
      </c>
      <c r="G859" s="44">
        <f t="shared" si="205"/>
        <v>0.2222222222222224</v>
      </c>
      <c r="H859" s="44">
        <f t="shared" si="206"/>
        <v>0.80000000000000071</v>
      </c>
      <c r="I859" s="44">
        <f>G859*'Input Data'!$B$7</f>
        <v>359.43333333333362</v>
      </c>
      <c r="J859" s="44">
        <f>IF(F859=0,0,'Input Data'!$B$11*'Input Data'!$B$7*9.81)</f>
        <v>103.13669925000001</v>
      </c>
      <c r="K859" s="44">
        <f>'Input Data'!$B$10*'Input Data'!$B$9*'Input Data'!$B$13*WLTC_class_3!F859^2</f>
        <v>209.78827058254325</v>
      </c>
      <c r="L859" s="44">
        <f t="shared" si="200"/>
        <v>672.3583031658768</v>
      </c>
      <c r="M859" s="44">
        <f t="shared" si="201"/>
        <v>11411.41453428752</v>
      </c>
      <c r="N859" s="44">
        <f t="shared" si="207"/>
        <v>0.79061635738103797</v>
      </c>
      <c r="O859" s="44">
        <f t="shared" si="208"/>
        <v>0.40765160346334872</v>
      </c>
      <c r="P859" s="44" t="str">
        <f t="shared" si="202"/>
        <v/>
      </c>
      <c r="Q859" s="44"/>
      <c r="R859" s="44">
        <f t="shared" si="203"/>
        <v>0.12637199707363811</v>
      </c>
      <c r="S859" s="44">
        <f t="shared" si="204"/>
        <v>0.28535612242434411</v>
      </c>
      <c r="U859">
        <f t="shared" si="196"/>
        <v>0</v>
      </c>
      <c r="V859">
        <f t="shared" si="197"/>
        <v>61.1</v>
      </c>
      <c r="W859">
        <f t="shared" si="198"/>
        <v>16.972222222222221</v>
      </c>
    </row>
    <row r="860" spans="2:23" x14ac:dyDescent="0.3">
      <c r="B860" s="27" t="s">
        <v>52</v>
      </c>
      <c r="C860" s="27">
        <v>852</v>
      </c>
      <c r="D860" s="27">
        <v>263</v>
      </c>
      <c r="E860" s="26">
        <v>61.7</v>
      </c>
      <c r="F860" s="43">
        <f t="shared" si="199"/>
        <v>17.138888888888889</v>
      </c>
      <c r="G860" s="44">
        <f t="shared" si="205"/>
        <v>0.16666666666666607</v>
      </c>
      <c r="H860" s="44">
        <f t="shared" si="206"/>
        <v>0.59999999999999787</v>
      </c>
      <c r="I860" s="44">
        <f>G860*'Input Data'!$B$7</f>
        <v>269.57499999999902</v>
      </c>
      <c r="J860" s="44">
        <f>IF(F860=0,0,'Input Data'!$B$11*'Input Data'!$B$7*9.81)</f>
        <v>103.13669925000001</v>
      </c>
      <c r="K860" s="44">
        <f>'Input Data'!$B$10*'Input Data'!$B$9*'Input Data'!$B$13*WLTC_class_3!F860^2</f>
        <v>213.92872873424699</v>
      </c>
      <c r="L860" s="44">
        <f t="shared" si="200"/>
        <v>586.640427984246</v>
      </c>
      <c r="M860" s="44">
        <f t="shared" si="201"/>
        <v>10054.365112952217</v>
      </c>
      <c r="N860" s="44">
        <f t="shared" si="207"/>
        <v>0.79340923657908025</v>
      </c>
      <c r="O860" s="44">
        <f t="shared" si="208"/>
        <v>0.40765160346334872</v>
      </c>
      <c r="P860" s="44" t="str">
        <f t="shared" si="202"/>
        <v/>
      </c>
      <c r="Q860" s="44"/>
      <c r="R860" s="44">
        <f t="shared" si="203"/>
        <v>0.12637199707363811</v>
      </c>
      <c r="S860" s="44">
        <f t="shared" si="204"/>
        <v>0.28535612242434411</v>
      </c>
      <c r="U860">
        <f t="shared" si="196"/>
        <v>0</v>
      </c>
      <c r="V860">
        <f t="shared" si="197"/>
        <v>61.7</v>
      </c>
      <c r="W860">
        <f t="shared" si="198"/>
        <v>17.138888888888889</v>
      </c>
    </row>
    <row r="861" spans="2:23" x14ac:dyDescent="0.3">
      <c r="B861" s="27" t="s">
        <v>52</v>
      </c>
      <c r="C861" s="27">
        <v>853</v>
      </c>
      <c r="D861" s="27">
        <v>264</v>
      </c>
      <c r="E861" s="26">
        <v>62.3</v>
      </c>
      <c r="F861" s="43">
        <f t="shared" si="199"/>
        <v>17.305555555555557</v>
      </c>
      <c r="G861" s="44">
        <f t="shared" si="205"/>
        <v>0.16666666666666607</v>
      </c>
      <c r="H861" s="44">
        <f t="shared" si="206"/>
        <v>0.59999999999999787</v>
      </c>
      <c r="I861" s="44">
        <f>G861*'Input Data'!$B$7</f>
        <v>269.57499999999902</v>
      </c>
      <c r="J861" s="44">
        <f>IF(F861=0,0,'Input Data'!$B$11*'Input Data'!$B$7*9.81)</f>
        <v>103.13669925000001</v>
      </c>
      <c r="K861" s="44">
        <f>'Input Data'!$B$10*'Input Data'!$B$9*'Input Data'!$B$13*WLTC_class_3!F861^2</f>
        <v>218.10964738906182</v>
      </c>
      <c r="L861" s="44">
        <f t="shared" si="200"/>
        <v>590.82134663906083</v>
      </c>
      <c r="M861" s="44">
        <f t="shared" si="201"/>
        <v>10224.491637670415</v>
      </c>
      <c r="N861" s="44">
        <f t="shared" si="207"/>
        <v>0.7962493731450998</v>
      </c>
      <c r="O861" s="44">
        <f t="shared" si="208"/>
        <v>0.40765160346334872</v>
      </c>
      <c r="P861" s="44" t="str">
        <f t="shared" si="202"/>
        <v/>
      </c>
      <c r="Q861" s="44"/>
      <c r="R861" s="44">
        <f t="shared" si="203"/>
        <v>0.12637199707363811</v>
      </c>
      <c r="S861" s="44">
        <f t="shared" si="204"/>
        <v>0.28535612242434411</v>
      </c>
      <c r="U861">
        <f t="shared" si="196"/>
        <v>0</v>
      </c>
      <c r="V861">
        <f t="shared" si="197"/>
        <v>62.3</v>
      </c>
      <c r="W861">
        <f t="shared" si="198"/>
        <v>17.305555555555554</v>
      </c>
    </row>
    <row r="862" spans="2:23" x14ac:dyDescent="0.3">
      <c r="B862" s="27" t="s">
        <v>52</v>
      </c>
      <c r="C862" s="27">
        <v>854</v>
      </c>
      <c r="D862" s="27">
        <v>265</v>
      </c>
      <c r="E862" s="26">
        <v>62.9</v>
      </c>
      <c r="F862" s="43">
        <f t="shared" si="199"/>
        <v>17.472222222222221</v>
      </c>
      <c r="G862" s="44">
        <f t="shared" si="205"/>
        <v>0.1388888888888889</v>
      </c>
      <c r="H862" s="44">
        <f t="shared" si="206"/>
        <v>0.5</v>
      </c>
      <c r="I862" s="44">
        <f>G862*'Input Data'!$B$7</f>
        <v>224.64583333333334</v>
      </c>
      <c r="J862" s="44">
        <f>IF(F862=0,0,'Input Data'!$B$11*'Input Data'!$B$7*9.81)</f>
        <v>103.13669925000001</v>
      </c>
      <c r="K862" s="44">
        <f>'Input Data'!$B$10*'Input Data'!$B$9*'Input Data'!$B$13*WLTC_class_3!F862^2</f>
        <v>222.33102654698766</v>
      </c>
      <c r="L862" s="44">
        <f t="shared" si="200"/>
        <v>550.11355913032105</v>
      </c>
      <c r="M862" s="44">
        <f t="shared" si="201"/>
        <v>9611.7063525825542</v>
      </c>
      <c r="N862" s="44">
        <f t="shared" si="207"/>
        <v>0.79891929157637276</v>
      </c>
      <c r="O862" s="44">
        <f t="shared" si="208"/>
        <v>0.40765160346334872</v>
      </c>
      <c r="P862" s="44" t="str">
        <f t="shared" si="202"/>
        <v/>
      </c>
      <c r="Q862" s="44"/>
      <c r="R862" s="44">
        <f t="shared" si="203"/>
        <v>0.12637199707363811</v>
      </c>
      <c r="S862" s="44">
        <f t="shared" si="204"/>
        <v>0.28535612242434411</v>
      </c>
      <c r="U862">
        <f t="shared" si="196"/>
        <v>0</v>
      </c>
      <c r="V862">
        <f t="shared" si="197"/>
        <v>62.9</v>
      </c>
      <c r="W862">
        <f t="shared" si="198"/>
        <v>17.472222222222221</v>
      </c>
    </row>
    <row r="863" spans="2:23" x14ac:dyDescent="0.3">
      <c r="B863" s="27" t="s">
        <v>52</v>
      </c>
      <c r="C863" s="27">
        <v>855</v>
      </c>
      <c r="D863" s="27">
        <v>266</v>
      </c>
      <c r="E863" s="26">
        <v>63.3</v>
      </c>
      <c r="F863" s="43">
        <f t="shared" si="199"/>
        <v>17.583333333333332</v>
      </c>
      <c r="G863" s="44">
        <f t="shared" si="205"/>
        <v>6.9444444444444448E-2</v>
      </c>
      <c r="H863" s="44">
        <f t="shared" si="206"/>
        <v>0.25</v>
      </c>
      <c r="I863" s="44">
        <f>G863*'Input Data'!$B$7</f>
        <v>112.32291666666667</v>
      </c>
      <c r="J863" s="44">
        <f>IF(F863=0,0,'Input Data'!$B$11*'Input Data'!$B$7*9.81)</f>
        <v>103.13669925000001</v>
      </c>
      <c r="K863" s="44">
        <f>'Input Data'!$B$10*'Input Data'!$B$9*'Input Data'!$B$13*WLTC_class_3!F863^2</f>
        <v>225.16775737622226</v>
      </c>
      <c r="L863" s="44">
        <f t="shared" si="200"/>
        <v>440.62737329288893</v>
      </c>
      <c r="M863" s="44">
        <f t="shared" si="201"/>
        <v>7747.6979803999629</v>
      </c>
      <c r="N863" s="44">
        <f t="shared" si="207"/>
        <v>0.80107142990426161</v>
      </c>
      <c r="O863" s="44">
        <f t="shared" si="208"/>
        <v>0.40765160346334872</v>
      </c>
      <c r="P863" s="44" t="str">
        <f t="shared" si="202"/>
        <v/>
      </c>
      <c r="Q863" s="44"/>
      <c r="R863" s="44">
        <f t="shared" si="203"/>
        <v>0.12637199707363811</v>
      </c>
      <c r="S863" s="44">
        <f t="shared" si="204"/>
        <v>0.28535612242434411</v>
      </c>
      <c r="U863">
        <f t="shared" si="196"/>
        <v>0</v>
      </c>
      <c r="V863">
        <f t="shared" si="197"/>
        <v>63.3</v>
      </c>
      <c r="W863">
        <f t="shared" si="198"/>
        <v>17.583333333333332</v>
      </c>
    </row>
    <row r="864" spans="2:23" x14ac:dyDescent="0.3">
      <c r="B864" s="27" t="s">
        <v>52</v>
      </c>
      <c r="C864" s="27">
        <v>856</v>
      </c>
      <c r="D864" s="27">
        <v>267</v>
      </c>
      <c r="E864" s="26">
        <v>63.4</v>
      </c>
      <c r="F864" s="43">
        <f t="shared" si="199"/>
        <v>17.611111111111111</v>
      </c>
      <c r="G864" s="44">
        <f t="shared" si="205"/>
        <v>2.7777777777778172E-2</v>
      </c>
      <c r="H864" s="44">
        <f t="shared" si="206"/>
        <v>0.10000000000000142</v>
      </c>
      <c r="I864" s="44">
        <f>G864*'Input Data'!$B$7</f>
        <v>44.929166666667307</v>
      </c>
      <c r="J864" s="44">
        <f>IF(F864=0,0,'Input Data'!$B$11*'Input Data'!$B$7*9.81)</f>
        <v>103.13669925000001</v>
      </c>
      <c r="K864" s="44">
        <f>'Input Data'!$B$10*'Input Data'!$B$9*'Input Data'!$B$13*WLTC_class_3!F864^2</f>
        <v>225.8797498406914</v>
      </c>
      <c r="L864" s="44">
        <f t="shared" si="200"/>
        <v>373.94561575735872</v>
      </c>
      <c r="M864" s="44">
        <f t="shared" si="201"/>
        <v>6585.5977886157061</v>
      </c>
      <c r="N864" s="44">
        <f t="shared" si="207"/>
        <v>0.80290076262332155</v>
      </c>
      <c r="O864" s="44">
        <f t="shared" si="208"/>
        <v>0.40765160346334872</v>
      </c>
      <c r="P864" s="44" t="str">
        <f t="shared" si="202"/>
        <v/>
      </c>
      <c r="Q864" s="44"/>
      <c r="R864" s="44">
        <f t="shared" si="203"/>
        <v>0.12637199707363811</v>
      </c>
      <c r="S864" s="44">
        <f t="shared" si="204"/>
        <v>0.28535612242434411</v>
      </c>
      <c r="U864">
        <f t="shared" si="196"/>
        <v>0</v>
      </c>
      <c r="V864">
        <f t="shared" si="197"/>
        <v>63.4</v>
      </c>
      <c r="W864">
        <f t="shared" si="198"/>
        <v>17.611111111111111</v>
      </c>
    </row>
    <row r="865" spans="2:23" x14ac:dyDescent="0.3">
      <c r="B865" s="27" t="s">
        <v>52</v>
      </c>
      <c r="C865" s="27">
        <v>857</v>
      </c>
      <c r="D865" s="27">
        <v>268</v>
      </c>
      <c r="E865" s="26">
        <v>63.5</v>
      </c>
      <c r="F865" s="43">
        <f t="shared" si="199"/>
        <v>17.638888888888889</v>
      </c>
      <c r="G865" s="44">
        <f t="shared" si="205"/>
        <v>0.15277777777777798</v>
      </c>
      <c r="H865" s="44">
        <f t="shared" si="206"/>
        <v>0.55000000000000071</v>
      </c>
      <c r="I865" s="44">
        <f>G865*'Input Data'!$B$7</f>
        <v>247.11041666666702</v>
      </c>
      <c r="J865" s="44">
        <f>IF(F865=0,0,'Input Data'!$B$11*'Input Data'!$B$7*9.81)</f>
        <v>103.13669925000001</v>
      </c>
      <c r="K865" s="44">
        <f>'Input Data'!$B$10*'Input Data'!$B$9*'Input Data'!$B$13*WLTC_class_3!F865^2</f>
        <v>226.59286620802473</v>
      </c>
      <c r="L865" s="44">
        <f t="shared" si="200"/>
        <v>576.8399821246918</v>
      </c>
      <c r="M865" s="44">
        <f t="shared" si="201"/>
        <v>10174.816351366091</v>
      </c>
      <c r="N865" s="44">
        <f t="shared" si="207"/>
        <v>0.805727100498701</v>
      </c>
      <c r="O865" s="44">
        <f t="shared" si="208"/>
        <v>0.40765160346334872</v>
      </c>
      <c r="P865" s="44" t="str">
        <f t="shared" si="202"/>
        <v/>
      </c>
      <c r="Q865" s="44"/>
      <c r="R865" s="44">
        <f t="shared" si="203"/>
        <v>0.12637199707363811</v>
      </c>
      <c r="S865" s="44">
        <f t="shared" si="204"/>
        <v>0.28535612242434411</v>
      </c>
      <c r="U865">
        <f t="shared" si="196"/>
        <v>0</v>
      </c>
      <c r="V865">
        <f t="shared" si="197"/>
        <v>63.5</v>
      </c>
      <c r="W865">
        <f t="shared" si="198"/>
        <v>17.638888888888889</v>
      </c>
    </row>
    <row r="866" spans="2:23" x14ac:dyDescent="0.3">
      <c r="B866" s="27" t="s">
        <v>52</v>
      </c>
      <c r="C866" s="27">
        <v>858</v>
      </c>
      <c r="D866" s="27">
        <v>269</v>
      </c>
      <c r="E866" s="26">
        <v>64.5</v>
      </c>
      <c r="F866" s="43">
        <f t="shared" si="199"/>
        <v>17.916666666666668</v>
      </c>
      <c r="G866" s="44">
        <f t="shared" si="205"/>
        <v>0.31944444444444403</v>
      </c>
      <c r="H866" s="44">
        <f t="shared" si="206"/>
        <v>1.1499999999999986</v>
      </c>
      <c r="I866" s="44">
        <f>G866*'Input Data'!$B$7</f>
        <v>516.68541666666601</v>
      </c>
      <c r="J866" s="44">
        <f>IF(F866=0,0,'Input Data'!$B$11*'Input Data'!$B$7*9.81)</f>
        <v>103.13669925000001</v>
      </c>
      <c r="K866" s="44">
        <f>'Input Data'!$B$10*'Input Data'!$B$9*'Input Data'!$B$13*WLTC_class_3!F866^2</f>
        <v>233.78584453888899</v>
      </c>
      <c r="L866" s="44">
        <f t="shared" si="200"/>
        <v>853.60796045555503</v>
      </c>
      <c r="M866" s="44">
        <f t="shared" si="201"/>
        <v>15293.809291495361</v>
      </c>
      <c r="N866" s="44">
        <f t="shared" si="207"/>
        <v>0.80997538085744969</v>
      </c>
      <c r="O866" s="44">
        <f t="shared" si="208"/>
        <v>0.40765160346334872</v>
      </c>
      <c r="P866" s="44" t="str">
        <f t="shared" si="202"/>
        <v/>
      </c>
      <c r="Q866" s="44"/>
      <c r="R866" s="44">
        <f t="shared" si="203"/>
        <v>0.12637199707363811</v>
      </c>
      <c r="S866" s="44">
        <f t="shared" si="204"/>
        <v>0.28535612242434411</v>
      </c>
      <c r="U866">
        <f t="shared" si="196"/>
        <v>0</v>
      </c>
      <c r="V866">
        <f t="shared" si="197"/>
        <v>64.5</v>
      </c>
      <c r="W866">
        <f t="shared" si="198"/>
        <v>17.916666666666668</v>
      </c>
    </row>
    <row r="867" spans="2:23" x14ac:dyDescent="0.3">
      <c r="B867" s="27" t="s">
        <v>52</v>
      </c>
      <c r="C867" s="27">
        <v>859</v>
      </c>
      <c r="D867" s="27">
        <v>270</v>
      </c>
      <c r="E867" s="26">
        <v>65.8</v>
      </c>
      <c r="F867" s="43">
        <f t="shared" si="199"/>
        <v>18.277777777777779</v>
      </c>
      <c r="G867" s="44">
        <f t="shared" si="205"/>
        <v>0.31944444444444403</v>
      </c>
      <c r="H867" s="44">
        <f t="shared" si="206"/>
        <v>1.1499999999999986</v>
      </c>
      <c r="I867" s="44">
        <f>G867*'Input Data'!$B$7</f>
        <v>516.68541666666601</v>
      </c>
      <c r="J867" s="44">
        <f>IF(F867=0,0,'Input Data'!$B$11*'Input Data'!$B$7*9.81)</f>
        <v>103.13669925000001</v>
      </c>
      <c r="K867" s="44">
        <f>'Input Data'!$B$10*'Input Data'!$B$9*'Input Data'!$B$13*WLTC_class_3!F867^2</f>
        <v>243.30473984720996</v>
      </c>
      <c r="L867" s="44">
        <f t="shared" si="200"/>
        <v>863.12685576387594</v>
      </c>
      <c r="M867" s="44">
        <f t="shared" si="201"/>
        <v>15776.040863684177</v>
      </c>
      <c r="N867" s="44">
        <f t="shared" si="207"/>
        <v>0.81435761443069532</v>
      </c>
      <c r="O867" s="44">
        <f t="shared" si="208"/>
        <v>0.40765160346334872</v>
      </c>
      <c r="P867" s="44" t="str">
        <f t="shared" si="202"/>
        <v/>
      </c>
      <c r="Q867" s="44"/>
      <c r="R867" s="44">
        <f t="shared" si="203"/>
        <v>0.12637199707363811</v>
      </c>
      <c r="S867" s="44">
        <f t="shared" si="204"/>
        <v>0.28535612242434411</v>
      </c>
      <c r="U867">
        <f t="shared" si="196"/>
        <v>0</v>
      </c>
      <c r="V867">
        <f t="shared" si="197"/>
        <v>65.8</v>
      </c>
      <c r="W867">
        <f t="shared" si="198"/>
        <v>18.277777777777775</v>
      </c>
    </row>
    <row r="868" spans="2:23" x14ac:dyDescent="0.3">
      <c r="B868" s="27" t="s">
        <v>52</v>
      </c>
      <c r="C868" s="27">
        <v>860</v>
      </c>
      <c r="D868" s="27">
        <v>271</v>
      </c>
      <c r="E868" s="26">
        <v>66.8</v>
      </c>
      <c r="F868" s="43">
        <f t="shared" si="199"/>
        <v>18.555555555555557</v>
      </c>
      <c r="G868" s="44">
        <f t="shared" si="205"/>
        <v>0.2222222222222234</v>
      </c>
      <c r="H868" s="44">
        <f t="shared" si="206"/>
        <v>0.80000000000000426</v>
      </c>
      <c r="I868" s="44">
        <f>G868*'Input Data'!$B$7</f>
        <v>359.43333333333527</v>
      </c>
      <c r="J868" s="44">
        <f>IF(F868=0,0,'Input Data'!$B$11*'Input Data'!$B$7*9.81)</f>
        <v>103.13669925000001</v>
      </c>
      <c r="K868" s="44">
        <f>'Input Data'!$B$10*'Input Data'!$B$9*'Input Data'!$B$13*WLTC_class_3!F868^2</f>
        <v>250.7562158368396</v>
      </c>
      <c r="L868" s="44">
        <f t="shared" si="200"/>
        <v>713.32624842017481</v>
      </c>
      <c r="M868" s="44">
        <f t="shared" si="201"/>
        <v>13236.164831796577</v>
      </c>
      <c r="N868" s="44">
        <f t="shared" si="207"/>
        <v>0.81803432688397215</v>
      </c>
      <c r="O868" s="44">
        <f t="shared" si="208"/>
        <v>0.40765160346334872</v>
      </c>
      <c r="P868" s="44" t="str">
        <f t="shared" si="202"/>
        <v/>
      </c>
      <c r="Q868" s="44"/>
      <c r="R868" s="44">
        <f t="shared" si="203"/>
        <v>0.12637199707363811</v>
      </c>
      <c r="S868" s="44">
        <f t="shared" si="204"/>
        <v>0.28535612242434411</v>
      </c>
      <c r="U868">
        <f t="shared" si="196"/>
        <v>0</v>
      </c>
      <c r="V868">
        <f t="shared" si="197"/>
        <v>66.8</v>
      </c>
      <c r="W868">
        <f t="shared" si="198"/>
        <v>18.555555555555554</v>
      </c>
    </row>
    <row r="869" spans="2:23" x14ac:dyDescent="0.3">
      <c r="B869" s="27" t="s">
        <v>52</v>
      </c>
      <c r="C869" s="27">
        <v>861</v>
      </c>
      <c r="D869" s="27">
        <v>272</v>
      </c>
      <c r="E869" s="26">
        <v>67.400000000000006</v>
      </c>
      <c r="F869" s="43">
        <f t="shared" si="199"/>
        <v>18.722222222222221</v>
      </c>
      <c r="G869" s="44">
        <f t="shared" si="205"/>
        <v>0.27777777777777779</v>
      </c>
      <c r="H869" s="44">
        <f t="shared" si="206"/>
        <v>1</v>
      </c>
      <c r="I869" s="44">
        <f>G869*'Input Data'!$B$7</f>
        <v>449.29166666666669</v>
      </c>
      <c r="J869" s="44">
        <f>IF(F869=0,0,'Input Data'!$B$11*'Input Data'!$B$7*9.81)</f>
        <v>103.13669925000001</v>
      </c>
      <c r="K869" s="44">
        <f>'Input Data'!$B$10*'Input Data'!$B$9*'Input Data'!$B$13*WLTC_class_3!F869^2</f>
        <v>255.2810487680988</v>
      </c>
      <c r="L869" s="44">
        <f t="shared" si="200"/>
        <v>807.70941468476553</v>
      </c>
      <c r="M869" s="44">
        <f t="shared" si="201"/>
        <v>15122.115152709221</v>
      </c>
      <c r="N869" s="44">
        <f t="shared" si="207"/>
        <v>0.82223491442639141</v>
      </c>
      <c r="O869" s="44">
        <f t="shared" si="208"/>
        <v>0.40765160346334872</v>
      </c>
      <c r="P869" s="44" t="str">
        <f t="shared" si="202"/>
        <v/>
      </c>
      <c r="Q869" s="44"/>
      <c r="R869" s="44">
        <f t="shared" si="203"/>
        <v>0.12637199707363811</v>
      </c>
      <c r="S869" s="44">
        <f t="shared" si="204"/>
        <v>0.28535612242434411</v>
      </c>
      <c r="U869">
        <f t="shared" si="196"/>
        <v>0</v>
      </c>
      <c r="V869">
        <f t="shared" si="197"/>
        <v>67.400000000000006</v>
      </c>
      <c r="W869">
        <f t="shared" si="198"/>
        <v>18.722222222222225</v>
      </c>
    </row>
    <row r="870" spans="2:23" x14ac:dyDescent="0.3">
      <c r="B870" s="27" t="s">
        <v>52</v>
      </c>
      <c r="C870" s="27">
        <v>862</v>
      </c>
      <c r="D870" s="27">
        <v>273</v>
      </c>
      <c r="E870" s="26">
        <v>68.8</v>
      </c>
      <c r="F870" s="43">
        <f t="shared" si="199"/>
        <v>19.111111111111111</v>
      </c>
      <c r="G870" s="44">
        <f t="shared" si="205"/>
        <v>0.51388888888888729</v>
      </c>
      <c r="H870" s="44">
        <f t="shared" si="206"/>
        <v>1.8499999999999943</v>
      </c>
      <c r="I870" s="44">
        <f>G870*'Input Data'!$B$7</f>
        <v>831.1895833333308</v>
      </c>
      <c r="J870" s="44">
        <f>IF(F870=0,0,'Input Data'!$B$11*'Input Data'!$B$7*9.81)</f>
        <v>103.13669925000001</v>
      </c>
      <c r="K870" s="44">
        <f>'Input Data'!$B$10*'Input Data'!$B$9*'Input Data'!$B$13*WLTC_class_3!F870^2</f>
        <v>265.99633867535806</v>
      </c>
      <c r="L870" s="44">
        <f t="shared" si="200"/>
        <v>1200.3226212586887</v>
      </c>
      <c r="M870" s="44">
        <f t="shared" si="201"/>
        <v>22939.498984054939</v>
      </c>
      <c r="N870" s="44">
        <f t="shared" si="207"/>
        <v>0.82860699747751776</v>
      </c>
      <c r="O870" s="44">
        <f t="shared" si="208"/>
        <v>0.40765160346334872</v>
      </c>
      <c r="P870" s="44" t="str">
        <f t="shared" si="202"/>
        <v/>
      </c>
      <c r="Q870" s="44"/>
      <c r="R870" s="44">
        <f t="shared" si="203"/>
        <v>0.12637199707363811</v>
      </c>
      <c r="S870" s="44">
        <f t="shared" si="204"/>
        <v>0.28535612242434411</v>
      </c>
      <c r="U870">
        <f t="shared" si="196"/>
        <v>0</v>
      </c>
      <c r="V870">
        <f t="shared" si="197"/>
        <v>68.8</v>
      </c>
      <c r="W870">
        <f t="shared" si="198"/>
        <v>19.111111111111111</v>
      </c>
    </row>
    <row r="871" spans="2:23" x14ac:dyDescent="0.3">
      <c r="B871" s="27" t="s">
        <v>52</v>
      </c>
      <c r="C871" s="27">
        <v>863</v>
      </c>
      <c r="D871" s="27">
        <v>274</v>
      </c>
      <c r="E871" s="26">
        <v>71.099999999999994</v>
      </c>
      <c r="F871" s="43">
        <f t="shared" si="199"/>
        <v>19.75</v>
      </c>
      <c r="G871" s="44">
        <f t="shared" si="205"/>
        <v>0.4861111111111111</v>
      </c>
      <c r="H871" s="44">
        <f t="shared" si="206"/>
        <v>1.75</v>
      </c>
      <c r="I871" s="44">
        <f>G871*'Input Data'!$B$7</f>
        <v>786.26041666666663</v>
      </c>
      <c r="J871" s="44">
        <f>IF(F871=0,0,'Input Data'!$B$11*'Input Data'!$B$7*9.81)</f>
        <v>103.13669925000001</v>
      </c>
      <c r="K871" s="44">
        <f>'Input Data'!$B$10*'Input Data'!$B$9*'Input Data'!$B$13*WLTC_class_3!F871^2</f>
        <v>284.07824990600005</v>
      </c>
      <c r="L871" s="44">
        <f t="shared" si="200"/>
        <v>1173.4753658226666</v>
      </c>
      <c r="M871" s="44">
        <f t="shared" si="201"/>
        <v>23176.138474997664</v>
      </c>
      <c r="N871" s="44">
        <f t="shared" si="207"/>
        <v>0.83504481372057271</v>
      </c>
      <c r="O871" s="44">
        <f t="shared" si="208"/>
        <v>0.40765160346334872</v>
      </c>
      <c r="P871" s="44" t="str">
        <f t="shared" si="202"/>
        <v/>
      </c>
      <c r="Q871" s="44"/>
      <c r="R871" s="44">
        <f t="shared" si="203"/>
        <v>0.12637199707363811</v>
      </c>
      <c r="S871" s="44">
        <f t="shared" si="204"/>
        <v>0.28535612242434411</v>
      </c>
      <c r="U871">
        <f t="shared" si="196"/>
        <v>0</v>
      </c>
      <c r="V871">
        <f t="shared" si="197"/>
        <v>71.099999999999994</v>
      </c>
      <c r="W871">
        <f t="shared" si="198"/>
        <v>19.749999999999996</v>
      </c>
    </row>
    <row r="872" spans="2:23" x14ac:dyDescent="0.3">
      <c r="B872" s="27" t="s">
        <v>52</v>
      </c>
      <c r="C872" s="27">
        <v>864</v>
      </c>
      <c r="D872" s="27">
        <v>275</v>
      </c>
      <c r="E872" s="26">
        <v>72.3</v>
      </c>
      <c r="F872" s="43">
        <f t="shared" si="199"/>
        <v>20.083333333333332</v>
      </c>
      <c r="G872" s="44">
        <f t="shared" si="205"/>
        <v>0.23611111111111149</v>
      </c>
      <c r="H872" s="44">
        <f t="shared" si="206"/>
        <v>0.85000000000000142</v>
      </c>
      <c r="I872" s="44">
        <f>G872*'Input Data'!$B$7</f>
        <v>381.8979166666673</v>
      </c>
      <c r="J872" s="44">
        <f>IF(F872=0,0,'Input Data'!$B$11*'Input Data'!$B$7*9.81)</f>
        <v>103.13669925000001</v>
      </c>
      <c r="K872" s="44">
        <f>'Input Data'!$B$10*'Input Data'!$B$9*'Input Data'!$B$13*WLTC_class_3!F872^2</f>
        <v>293.74831014955555</v>
      </c>
      <c r="L872" s="44">
        <f t="shared" si="200"/>
        <v>778.7829260662229</v>
      </c>
      <c r="M872" s="44">
        <f t="shared" si="201"/>
        <v>15640.557098496642</v>
      </c>
      <c r="N872" s="44">
        <f t="shared" si="207"/>
        <v>0.83938941291459956</v>
      </c>
      <c r="O872" s="44">
        <f t="shared" si="208"/>
        <v>0.40765160346334872</v>
      </c>
      <c r="P872" s="44" t="str">
        <f t="shared" si="202"/>
        <v/>
      </c>
      <c r="Q872" s="44"/>
      <c r="R872" s="44">
        <f t="shared" si="203"/>
        <v>0.12637199707363811</v>
      </c>
      <c r="S872" s="44">
        <f t="shared" si="204"/>
        <v>0.28535612242434411</v>
      </c>
      <c r="U872">
        <f t="shared" si="196"/>
        <v>0</v>
      </c>
      <c r="V872">
        <f t="shared" si="197"/>
        <v>72.3</v>
      </c>
      <c r="W872">
        <f t="shared" si="198"/>
        <v>20.083333333333332</v>
      </c>
    </row>
    <row r="873" spans="2:23" x14ac:dyDescent="0.3">
      <c r="B873" s="27" t="s">
        <v>52</v>
      </c>
      <c r="C873" s="27">
        <v>865</v>
      </c>
      <c r="D873" s="27">
        <v>276</v>
      </c>
      <c r="E873" s="26">
        <v>72.8</v>
      </c>
      <c r="F873" s="43">
        <f t="shared" si="199"/>
        <v>20.222222222222221</v>
      </c>
      <c r="G873" s="44">
        <f t="shared" si="205"/>
        <v>0.15277777777777896</v>
      </c>
      <c r="H873" s="44">
        <f t="shared" si="206"/>
        <v>0.55000000000000426</v>
      </c>
      <c r="I873" s="44">
        <f>G873*'Input Data'!$B$7</f>
        <v>247.11041666666858</v>
      </c>
      <c r="J873" s="44">
        <f>IF(F873=0,0,'Input Data'!$B$11*'Input Data'!$B$7*9.81)</f>
        <v>103.13669925000001</v>
      </c>
      <c r="K873" s="44">
        <f>'Input Data'!$B$10*'Input Data'!$B$9*'Input Data'!$B$13*WLTC_class_3!F873^2</f>
        <v>297.82526778943213</v>
      </c>
      <c r="L873" s="44">
        <f t="shared" si="200"/>
        <v>648.07238370610071</v>
      </c>
      <c r="M873" s="44">
        <f t="shared" si="201"/>
        <v>13105.463759390035</v>
      </c>
      <c r="N873" s="44">
        <f t="shared" si="207"/>
        <v>0.84302981951443012</v>
      </c>
      <c r="O873" s="44">
        <f t="shared" si="208"/>
        <v>0.40765160346334872</v>
      </c>
      <c r="P873" s="44" t="str">
        <f t="shared" si="202"/>
        <v/>
      </c>
      <c r="Q873" s="44"/>
      <c r="R873" s="44">
        <f t="shared" si="203"/>
        <v>0.12637199707363811</v>
      </c>
      <c r="S873" s="44">
        <f t="shared" si="204"/>
        <v>0.28535612242434411</v>
      </c>
      <c r="U873">
        <f t="shared" si="196"/>
        <v>0</v>
      </c>
      <c r="V873">
        <f t="shared" si="197"/>
        <v>72.8</v>
      </c>
      <c r="W873">
        <f t="shared" si="198"/>
        <v>20.222222222222221</v>
      </c>
    </row>
    <row r="874" spans="2:23" x14ac:dyDescent="0.3">
      <c r="B874" s="27" t="s">
        <v>52</v>
      </c>
      <c r="C874" s="27">
        <v>866</v>
      </c>
      <c r="D874" s="27">
        <v>277</v>
      </c>
      <c r="E874" s="26">
        <v>73.400000000000006</v>
      </c>
      <c r="F874" s="43">
        <f t="shared" si="199"/>
        <v>20.388888888888889</v>
      </c>
      <c r="G874" s="44">
        <f t="shared" si="205"/>
        <v>0.24999999999999961</v>
      </c>
      <c r="H874" s="44">
        <f t="shared" si="206"/>
        <v>0.89999999999999858</v>
      </c>
      <c r="I874" s="44">
        <f>G874*'Input Data'!$B$7</f>
        <v>404.36249999999939</v>
      </c>
      <c r="J874" s="44">
        <f>IF(F874=0,0,'Input Data'!$B$11*'Input Data'!$B$7*9.81)</f>
        <v>103.13669925000001</v>
      </c>
      <c r="K874" s="44">
        <f>'Input Data'!$B$10*'Input Data'!$B$9*'Input Data'!$B$13*WLTC_class_3!F874^2</f>
        <v>302.75470575180253</v>
      </c>
      <c r="L874" s="44">
        <f t="shared" si="200"/>
        <v>810.25390500180197</v>
      </c>
      <c r="M874" s="44">
        <f t="shared" si="201"/>
        <v>16520.176840870074</v>
      </c>
      <c r="N874" s="44">
        <f t="shared" si="207"/>
        <v>0.84761875752578297</v>
      </c>
      <c r="O874" s="44">
        <f t="shared" si="208"/>
        <v>0.40765160346334872</v>
      </c>
      <c r="P874" s="44" t="str">
        <f t="shared" si="202"/>
        <v/>
      </c>
      <c r="Q874" s="44"/>
      <c r="R874" s="44">
        <f t="shared" si="203"/>
        <v>0.12637199707363811</v>
      </c>
      <c r="S874" s="44">
        <f t="shared" si="204"/>
        <v>0.28535612242434411</v>
      </c>
      <c r="U874">
        <f t="shared" si="196"/>
        <v>0</v>
      </c>
      <c r="V874">
        <f t="shared" si="197"/>
        <v>73.400000000000006</v>
      </c>
      <c r="W874">
        <f t="shared" si="198"/>
        <v>20.388888888888889</v>
      </c>
    </row>
    <row r="875" spans="2:23" x14ac:dyDescent="0.3">
      <c r="B875" s="27" t="s">
        <v>52</v>
      </c>
      <c r="C875" s="27">
        <v>867</v>
      </c>
      <c r="D875" s="27">
        <v>278</v>
      </c>
      <c r="E875" s="26">
        <v>74.599999999999994</v>
      </c>
      <c r="F875" s="43">
        <f t="shared" si="199"/>
        <v>20.722222222222221</v>
      </c>
      <c r="G875" s="44">
        <f t="shared" si="205"/>
        <v>0.36111111111111033</v>
      </c>
      <c r="H875" s="44">
        <f t="shared" si="206"/>
        <v>1.2999999999999972</v>
      </c>
      <c r="I875" s="44">
        <f>G875*'Input Data'!$B$7</f>
        <v>584.0791666666654</v>
      </c>
      <c r="J875" s="44">
        <f>IF(F875=0,0,'Input Data'!$B$11*'Input Data'!$B$7*9.81)</f>
        <v>103.13669925000001</v>
      </c>
      <c r="K875" s="44">
        <f>'Input Data'!$B$10*'Input Data'!$B$9*'Input Data'!$B$13*WLTC_class_3!F875^2</f>
        <v>312.73496318587655</v>
      </c>
      <c r="L875" s="44">
        <f t="shared" si="200"/>
        <v>999.950829102542</v>
      </c>
      <c r="M875" s="44">
        <f t="shared" si="201"/>
        <v>20721.203291958231</v>
      </c>
      <c r="N875" s="44">
        <f t="shared" si="207"/>
        <v>0.85337464732910473</v>
      </c>
      <c r="O875" s="44">
        <f t="shared" si="208"/>
        <v>0.40765160346334872</v>
      </c>
      <c r="P875" s="44" t="str">
        <f t="shared" si="202"/>
        <v/>
      </c>
      <c r="Q875" s="44"/>
      <c r="R875" s="44">
        <f t="shared" si="203"/>
        <v>0.12637199707363811</v>
      </c>
      <c r="S875" s="44">
        <f t="shared" si="204"/>
        <v>0.28535612242434411</v>
      </c>
      <c r="U875">
        <f t="shared" si="196"/>
        <v>0</v>
      </c>
      <c r="V875">
        <f t="shared" si="197"/>
        <v>74.599999999999994</v>
      </c>
      <c r="W875">
        <f t="shared" si="198"/>
        <v>20.722222222222221</v>
      </c>
    </row>
    <row r="876" spans="2:23" x14ac:dyDescent="0.3">
      <c r="B876" s="27" t="s">
        <v>52</v>
      </c>
      <c r="C876" s="27">
        <v>868</v>
      </c>
      <c r="D876" s="27">
        <v>279</v>
      </c>
      <c r="E876" s="26">
        <v>76</v>
      </c>
      <c r="F876" s="43">
        <f t="shared" si="199"/>
        <v>21.111111111111111</v>
      </c>
      <c r="G876" s="44">
        <f t="shared" si="205"/>
        <v>0.27777777777777779</v>
      </c>
      <c r="H876" s="44">
        <f t="shared" si="206"/>
        <v>1</v>
      </c>
      <c r="I876" s="44">
        <f>G876*'Input Data'!$B$7</f>
        <v>449.29166666666669</v>
      </c>
      <c r="J876" s="44">
        <f>IF(F876=0,0,'Input Data'!$B$11*'Input Data'!$B$7*9.81)</f>
        <v>103.13669925000001</v>
      </c>
      <c r="K876" s="44">
        <f>'Input Data'!$B$10*'Input Data'!$B$9*'Input Data'!$B$13*WLTC_class_3!F876^2</f>
        <v>324.58314718024695</v>
      </c>
      <c r="L876" s="44">
        <f t="shared" si="200"/>
        <v>877.01151309691363</v>
      </c>
      <c r="M876" s="44">
        <f t="shared" si="201"/>
        <v>18514.687498712621</v>
      </c>
      <c r="N876" s="44">
        <f t="shared" si="207"/>
        <v>0.8585176160787471</v>
      </c>
      <c r="O876" s="44">
        <f t="shared" si="208"/>
        <v>0.40765160346334872</v>
      </c>
      <c r="P876" s="44" t="str">
        <f t="shared" si="202"/>
        <v/>
      </c>
      <c r="Q876" s="44"/>
      <c r="R876" s="44">
        <f t="shared" si="203"/>
        <v>0.12637199707363811</v>
      </c>
      <c r="S876" s="44">
        <f t="shared" si="204"/>
        <v>0.28535612242434411</v>
      </c>
      <c r="U876">
        <f t="shared" si="196"/>
        <v>0</v>
      </c>
      <c r="V876">
        <f t="shared" si="197"/>
        <v>76</v>
      </c>
      <c r="W876">
        <f t="shared" si="198"/>
        <v>21.111111111111111</v>
      </c>
    </row>
    <row r="877" spans="2:23" x14ac:dyDescent="0.3">
      <c r="B877" s="27" t="s">
        <v>52</v>
      </c>
      <c r="C877" s="27">
        <v>869</v>
      </c>
      <c r="D877" s="27">
        <v>280</v>
      </c>
      <c r="E877" s="26">
        <v>76.599999999999994</v>
      </c>
      <c r="F877" s="43">
        <f t="shared" si="199"/>
        <v>21.277777777777779</v>
      </c>
      <c r="G877" s="44">
        <f t="shared" si="205"/>
        <v>6.9444444444444448E-2</v>
      </c>
      <c r="H877" s="44">
        <f t="shared" si="206"/>
        <v>0.25</v>
      </c>
      <c r="I877" s="44">
        <f>G877*'Input Data'!$B$7</f>
        <v>112.32291666666667</v>
      </c>
      <c r="J877" s="44">
        <f>IF(F877=0,0,'Input Data'!$B$11*'Input Data'!$B$7*9.81)</f>
        <v>103.13669925000001</v>
      </c>
      <c r="K877" s="44">
        <f>'Input Data'!$B$10*'Input Data'!$B$9*'Input Data'!$B$13*WLTC_class_3!F877^2</f>
        <v>329.72837449254331</v>
      </c>
      <c r="L877" s="44">
        <f t="shared" si="200"/>
        <v>545.18799040920999</v>
      </c>
      <c r="M877" s="44">
        <f t="shared" si="201"/>
        <v>11600.388907040413</v>
      </c>
      <c r="N877" s="44">
        <f t="shared" si="207"/>
        <v>0.86173994633070272</v>
      </c>
      <c r="O877" s="44">
        <f t="shared" si="208"/>
        <v>0.40765160346334872</v>
      </c>
      <c r="P877" s="44" t="str">
        <f t="shared" si="202"/>
        <v/>
      </c>
      <c r="Q877" s="44"/>
      <c r="R877" s="44">
        <f t="shared" si="203"/>
        <v>0.12637199707363811</v>
      </c>
      <c r="S877" s="44">
        <f t="shared" si="204"/>
        <v>0.28535612242434411</v>
      </c>
      <c r="U877">
        <f t="shared" si="196"/>
        <v>0</v>
      </c>
      <c r="V877">
        <f t="shared" si="197"/>
        <v>76.599999999999994</v>
      </c>
      <c r="W877">
        <f t="shared" si="198"/>
        <v>21.277777777777775</v>
      </c>
    </row>
    <row r="878" spans="2:23" x14ac:dyDescent="0.3">
      <c r="B878" s="27" t="s">
        <v>52</v>
      </c>
      <c r="C878" s="27">
        <v>870</v>
      </c>
      <c r="D878" s="27">
        <v>281</v>
      </c>
      <c r="E878" s="26">
        <v>76.5</v>
      </c>
      <c r="F878" s="43">
        <f t="shared" si="199"/>
        <v>21.25</v>
      </c>
      <c r="G878" s="44">
        <f t="shared" si="205"/>
        <v>-5.5555555555554373E-2</v>
      </c>
      <c r="H878" s="44">
        <f t="shared" si="206"/>
        <v>-0.19999999999999574</v>
      </c>
      <c r="I878" s="44">
        <f>G878*'Input Data'!$B$7</f>
        <v>-89.858333333331416</v>
      </c>
      <c r="J878" s="44">
        <f>IF(F878=0,0,'Input Data'!$B$11*'Input Data'!$B$7*9.81)</f>
        <v>103.13669925000001</v>
      </c>
      <c r="K878" s="44">
        <f>'Input Data'!$B$10*'Input Data'!$B$9*'Input Data'!$B$13*WLTC_class_3!F878^2</f>
        <v>328.86802685000009</v>
      </c>
      <c r="L878" s="44">
        <f t="shared" si="200"/>
        <v>342.14639276666867</v>
      </c>
      <c r="M878" s="44">
        <f t="shared" si="201"/>
        <v>7270.6108462917091</v>
      </c>
      <c r="N878" s="44">
        <f t="shared" si="207"/>
        <v>0.86375956045467261</v>
      </c>
      <c r="O878" s="44">
        <f t="shared" si="208"/>
        <v>0.40765160346334872</v>
      </c>
      <c r="P878" s="44" t="str">
        <f t="shared" si="202"/>
        <v/>
      </c>
      <c r="Q878" s="44"/>
      <c r="R878" s="44">
        <f t="shared" si="203"/>
        <v>0.12637199707363811</v>
      </c>
      <c r="S878" s="44">
        <f t="shared" si="204"/>
        <v>0.28535612242434411</v>
      </c>
      <c r="U878">
        <f t="shared" si="196"/>
        <v>0</v>
      </c>
      <c r="V878">
        <f t="shared" si="197"/>
        <v>76.5</v>
      </c>
      <c r="W878">
        <f t="shared" si="198"/>
        <v>21.25</v>
      </c>
    </row>
    <row r="879" spans="2:23" x14ac:dyDescent="0.3">
      <c r="B879" s="27" t="s">
        <v>52</v>
      </c>
      <c r="C879" s="27">
        <v>871</v>
      </c>
      <c r="D879" s="27">
        <v>282</v>
      </c>
      <c r="E879" s="26">
        <v>76.2</v>
      </c>
      <c r="F879" s="43">
        <f t="shared" si="199"/>
        <v>21.166666666666668</v>
      </c>
      <c r="G879" s="44">
        <f t="shared" si="205"/>
        <v>-9.7222222222222612E-2</v>
      </c>
      <c r="H879" s="44">
        <f t="shared" si="206"/>
        <v>-0.35000000000000142</v>
      </c>
      <c r="I879" s="44">
        <f>G879*'Input Data'!$B$7</f>
        <v>-157.25208333333396</v>
      </c>
      <c r="J879" s="44">
        <f>IF(F879=0,0,'Input Data'!$B$11*'Input Data'!$B$7*9.81)</f>
        <v>103.13669925000001</v>
      </c>
      <c r="K879" s="44">
        <f>'Input Data'!$B$10*'Input Data'!$B$9*'Input Data'!$B$13*WLTC_class_3!F879^2</f>
        <v>326.29372733955569</v>
      </c>
      <c r="L879" s="44">
        <f t="shared" si="200"/>
        <v>272.17834325622175</v>
      </c>
      <c r="M879" s="44">
        <f t="shared" si="201"/>
        <v>5761.1082655900273</v>
      </c>
      <c r="N879" s="44">
        <f t="shared" si="207"/>
        <v>0.86535986830622535</v>
      </c>
      <c r="O879" s="44">
        <f t="shared" si="208"/>
        <v>0.40765160346334872</v>
      </c>
      <c r="P879" s="44" t="str">
        <f t="shared" si="202"/>
        <v/>
      </c>
      <c r="Q879" s="44"/>
      <c r="R879" s="44">
        <f t="shared" si="203"/>
        <v>0.12637199707363811</v>
      </c>
      <c r="S879" s="44">
        <f t="shared" si="204"/>
        <v>0.28535612242434411</v>
      </c>
      <c r="U879">
        <f t="shared" si="196"/>
        <v>0</v>
      </c>
      <c r="V879">
        <f t="shared" si="197"/>
        <v>76.2</v>
      </c>
      <c r="W879">
        <f t="shared" si="198"/>
        <v>21.166666666666668</v>
      </c>
    </row>
    <row r="880" spans="2:23" x14ac:dyDescent="0.3">
      <c r="B880" s="27" t="s">
        <v>52</v>
      </c>
      <c r="C880" s="27">
        <v>872</v>
      </c>
      <c r="D880" s="27">
        <v>283</v>
      </c>
      <c r="E880" s="26">
        <v>75.8</v>
      </c>
      <c r="F880" s="43">
        <f t="shared" si="199"/>
        <v>21.055555555555557</v>
      </c>
      <c r="G880" s="44">
        <f t="shared" si="205"/>
        <v>-0.11111111111111072</v>
      </c>
      <c r="H880" s="44">
        <f t="shared" si="206"/>
        <v>-0.39999999999999858</v>
      </c>
      <c r="I880" s="44">
        <f>G880*'Input Data'!$B$7</f>
        <v>-179.71666666666604</v>
      </c>
      <c r="J880" s="44">
        <f>IF(F880=0,0,'Input Data'!$B$11*'Input Data'!$B$7*9.81)</f>
        <v>103.13669925000001</v>
      </c>
      <c r="K880" s="44">
        <f>'Input Data'!$B$10*'Input Data'!$B$9*'Input Data'!$B$13*WLTC_class_3!F880^2</f>
        <v>322.87706263239517</v>
      </c>
      <c r="L880" s="44">
        <f t="shared" si="200"/>
        <v>246.29709521572914</v>
      </c>
      <c r="M880" s="44">
        <f t="shared" si="201"/>
        <v>5185.9221714867417</v>
      </c>
      <c r="N880" s="44">
        <f t="shared" si="207"/>
        <v>0.86680040224274946</v>
      </c>
      <c r="O880" s="44">
        <f t="shared" si="208"/>
        <v>0.40765160346334872</v>
      </c>
      <c r="P880" s="44" t="str">
        <f t="shared" si="202"/>
        <v/>
      </c>
      <c r="Q880" s="44"/>
      <c r="R880" s="44">
        <f t="shared" si="203"/>
        <v>0.12637199707363811</v>
      </c>
      <c r="S880" s="44">
        <f t="shared" si="204"/>
        <v>0.28535612242434411</v>
      </c>
      <c r="U880">
        <f t="shared" si="196"/>
        <v>0</v>
      </c>
      <c r="V880">
        <f t="shared" si="197"/>
        <v>75.8</v>
      </c>
      <c r="W880">
        <f t="shared" si="198"/>
        <v>21.055555555555554</v>
      </c>
    </row>
    <row r="881" spans="2:23" x14ac:dyDescent="0.3">
      <c r="B881" s="27" t="s">
        <v>52</v>
      </c>
      <c r="C881" s="27">
        <v>873</v>
      </c>
      <c r="D881" s="27">
        <v>284</v>
      </c>
      <c r="E881" s="26">
        <v>75.400000000000006</v>
      </c>
      <c r="F881" s="43">
        <f t="shared" si="199"/>
        <v>20.944444444444443</v>
      </c>
      <c r="G881" s="44">
        <f t="shared" si="205"/>
        <v>-0.1388888888888889</v>
      </c>
      <c r="H881" s="44">
        <f t="shared" si="206"/>
        <v>-0.5</v>
      </c>
      <c r="I881" s="44">
        <f>G881*'Input Data'!$B$7</f>
        <v>-224.64583333333334</v>
      </c>
      <c r="J881" s="44">
        <f>IF(F881=0,0,'Input Data'!$B$11*'Input Data'!$B$7*9.81)</f>
        <v>103.13669925000001</v>
      </c>
      <c r="K881" s="44">
        <f>'Input Data'!$B$10*'Input Data'!$B$9*'Input Data'!$B$13*WLTC_class_3!F881^2</f>
        <v>319.47838037106175</v>
      </c>
      <c r="L881" s="44">
        <f t="shared" si="200"/>
        <v>197.96924628772842</v>
      </c>
      <c r="M881" s="44">
        <f t="shared" si="201"/>
        <v>4146.3558805818675</v>
      </c>
      <c r="N881" s="44">
        <f t="shared" si="207"/>
        <v>0.86795216776513329</v>
      </c>
      <c r="O881" s="44">
        <f t="shared" si="208"/>
        <v>0.40765160346334872</v>
      </c>
      <c r="P881" s="44" t="str">
        <f t="shared" si="202"/>
        <v/>
      </c>
      <c r="Q881" s="44"/>
      <c r="R881" s="44">
        <f t="shared" si="203"/>
        <v>0.12637199707363811</v>
      </c>
      <c r="S881" s="44">
        <f t="shared" si="204"/>
        <v>0.28535612242434411</v>
      </c>
      <c r="U881">
        <f t="shared" si="196"/>
        <v>0</v>
      </c>
      <c r="V881">
        <f t="shared" si="197"/>
        <v>75.400000000000006</v>
      </c>
      <c r="W881">
        <f t="shared" si="198"/>
        <v>20.944444444444446</v>
      </c>
    </row>
    <row r="882" spans="2:23" x14ac:dyDescent="0.3">
      <c r="B882" s="27" t="s">
        <v>52</v>
      </c>
      <c r="C882" s="27">
        <v>874</v>
      </c>
      <c r="D882" s="27">
        <v>285</v>
      </c>
      <c r="E882" s="26">
        <v>74.8</v>
      </c>
      <c r="F882" s="43">
        <f t="shared" si="199"/>
        <v>20.777777777777779</v>
      </c>
      <c r="G882" s="44">
        <f t="shared" si="205"/>
        <v>-0.20833333333333331</v>
      </c>
      <c r="H882" s="44">
        <f t="shared" si="206"/>
        <v>-0.75</v>
      </c>
      <c r="I882" s="44">
        <f>G882*'Input Data'!$B$7</f>
        <v>-336.96875</v>
      </c>
      <c r="J882" s="44">
        <f>IF(F882=0,0,'Input Data'!$B$11*'Input Data'!$B$7*9.81)</f>
        <v>103.13669925000001</v>
      </c>
      <c r="K882" s="44">
        <f>'Input Data'!$B$10*'Input Data'!$B$9*'Input Data'!$B$13*WLTC_class_3!F882^2</f>
        <v>314.41407406498774</v>
      </c>
      <c r="L882" s="44">
        <f t="shared" si="200"/>
        <v>80.582023314987737</v>
      </c>
      <c r="M882" s="44">
        <f t="shared" si="201"/>
        <v>1674.3153733225231</v>
      </c>
      <c r="N882" s="44">
        <f t="shared" si="207"/>
        <v>0.86841725536883396</v>
      </c>
      <c r="O882" s="44">
        <f t="shared" si="208"/>
        <v>0.40765160346334872</v>
      </c>
      <c r="P882" s="44" t="str">
        <f t="shared" si="202"/>
        <v/>
      </c>
      <c r="Q882" s="44"/>
      <c r="R882" s="44">
        <f t="shared" si="203"/>
        <v>0.12637199707363811</v>
      </c>
      <c r="S882" s="44">
        <f t="shared" si="204"/>
        <v>0.28535612242434411</v>
      </c>
      <c r="U882">
        <f t="shared" si="196"/>
        <v>0</v>
      </c>
      <c r="V882">
        <f t="shared" si="197"/>
        <v>74.8</v>
      </c>
      <c r="W882">
        <f t="shared" si="198"/>
        <v>20.777777777777775</v>
      </c>
    </row>
    <row r="883" spans="2:23" x14ac:dyDescent="0.3">
      <c r="B883" s="27" t="s">
        <v>52</v>
      </c>
      <c r="C883" s="27">
        <v>875</v>
      </c>
      <c r="D883" s="27">
        <v>286</v>
      </c>
      <c r="E883" s="26">
        <v>73.900000000000006</v>
      </c>
      <c r="F883" s="43">
        <f t="shared" si="199"/>
        <v>20.527777777777779</v>
      </c>
      <c r="G883" s="44">
        <f t="shared" si="205"/>
        <v>-0.29166666666666585</v>
      </c>
      <c r="H883" s="44">
        <f t="shared" si="206"/>
        <v>-1.0499999999999972</v>
      </c>
      <c r="I883" s="44">
        <f>G883*'Input Data'!$B$7</f>
        <v>-471.75624999999872</v>
      </c>
      <c r="J883" s="44">
        <f>IF(F883=0,0,'Input Data'!$B$11*'Input Data'!$B$7*9.81)</f>
        <v>103.13669925000001</v>
      </c>
      <c r="K883" s="44">
        <f>'Input Data'!$B$10*'Input Data'!$B$9*'Input Data'!$B$13*WLTC_class_3!F883^2</f>
        <v>306.89347804920999</v>
      </c>
      <c r="L883" s="44">
        <f t="shared" si="200"/>
        <v>-61.726072700788734</v>
      </c>
      <c r="M883" s="44">
        <f t="shared" si="201"/>
        <v>-1267.0991034967465</v>
      </c>
      <c r="N883" s="44">
        <f t="shared" si="207"/>
        <v>0.86841725536883396</v>
      </c>
      <c r="O883" s="44">
        <f t="shared" si="208"/>
        <v>0.40800357543654225</v>
      </c>
      <c r="P883" s="44">
        <f t="shared" si="202"/>
        <v>-1267.0991034967465</v>
      </c>
      <c r="Q883" s="44">
        <f>-P883/1000/3600</f>
        <v>3.519719731935407E-4</v>
      </c>
      <c r="R883" s="44">
        <f t="shared" si="203"/>
        <v>0.12648110838532811</v>
      </c>
      <c r="S883" s="44">
        <f t="shared" si="204"/>
        <v>0.28560250280557958</v>
      </c>
      <c r="U883">
        <f t="shared" si="196"/>
        <v>0</v>
      </c>
      <c r="V883">
        <f t="shared" si="197"/>
        <v>73.900000000000006</v>
      </c>
      <c r="W883">
        <f t="shared" si="198"/>
        <v>20.527777777777779</v>
      </c>
    </row>
    <row r="884" spans="2:23" x14ac:dyDescent="0.3">
      <c r="B884" s="27" t="s">
        <v>52</v>
      </c>
      <c r="C884" s="27">
        <v>876</v>
      </c>
      <c r="D884" s="27">
        <v>287</v>
      </c>
      <c r="E884" s="26">
        <v>72.7</v>
      </c>
      <c r="F884" s="43">
        <f t="shared" si="199"/>
        <v>20.194444444444443</v>
      </c>
      <c r="G884" s="44">
        <f t="shared" si="205"/>
        <v>-0.36111111111111227</v>
      </c>
      <c r="H884" s="44">
        <f t="shared" si="206"/>
        <v>-1.3000000000000043</v>
      </c>
      <c r="I884" s="44">
        <f>G884*'Input Data'!$B$7</f>
        <v>-584.07916666666858</v>
      </c>
      <c r="J884" s="44">
        <f>IF(F884=0,0,'Input Data'!$B$11*'Input Data'!$B$7*9.81)</f>
        <v>103.13669925000001</v>
      </c>
      <c r="K884" s="44">
        <f>'Input Data'!$B$10*'Input Data'!$B$9*'Input Data'!$B$13*WLTC_class_3!F884^2</f>
        <v>297.00762845572842</v>
      </c>
      <c r="L884" s="44">
        <f t="shared" si="200"/>
        <v>-183.93483896094017</v>
      </c>
      <c r="M884" s="44">
        <f t="shared" si="201"/>
        <v>-3714.4618867945414</v>
      </c>
      <c r="N884" s="44">
        <f t="shared" si="207"/>
        <v>0.86841725536883396</v>
      </c>
      <c r="O884" s="44">
        <f t="shared" si="208"/>
        <v>0.4090353704050963</v>
      </c>
      <c r="P884" s="44">
        <f t="shared" si="202"/>
        <v>-3714.4618867945414</v>
      </c>
      <c r="Q884" s="44">
        <f>-P884/1000/3600+Q883</f>
        <v>1.3837669417475799E-3</v>
      </c>
      <c r="R884" s="44">
        <f t="shared" si="203"/>
        <v>0.12680096482557984</v>
      </c>
      <c r="S884" s="44">
        <f t="shared" si="204"/>
        <v>0.28632475928356738</v>
      </c>
      <c r="U884">
        <f t="shared" si="196"/>
        <v>0</v>
      </c>
      <c r="V884">
        <f t="shared" si="197"/>
        <v>72.7</v>
      </c>
      <c r="W884">
        <f t="shared" si="198"/>
        <v>20.194444444444446</v>
      </c>
    </row>
    <row r="885" spans="2:23" x14ac:dyDescent="0.3">
      <c r="B885" s="27" t="s">
        <v>52</v>
      </c>
      <c r="C885" s="27">
        <v>877</v>
      </c>
      <c r="D885" s="27">
        <v>288</v>
      </c>
      <c r="E885" s="26">
        <v>71.3</v>
      </c>
      <c r="F885" s="43">
        <f t="shared" si="199"/>
        <v>19.805555555555557</v>
      </c>
      <c r="G885" s="44">
        <f t="shared" si="205"/>
        <v>-0.31944444444444403</v>
      </c>
      <c r="H885" s="44">
        <f t="shared" si="206"/>
        <v>-1.1499999999999986</v>
      </c>
      <c r="I885" s="44">
        <f>G885*'Input Data'!$B$7</f>
        <v>-516.68541666666601</v>
      </c>
      <c r="J885" s="44">
        <f>IF(F885=0,0,'Input Data'!$B$11*'Input Data'!$B$7*9.81)</f>
        <v>103.13669925000001</v>
      </c>
      <c r="K885" s="44">
        <f>'Input Data'!$B$10*'Input Data'!$B$9*'Input Data'!$B$13*WLTC_class_3!F885^2</f>
        <v>285.67868758461736</v>
      </c>
      <c r="L885" s="44">
        <f t="shared" si="200"/>
        <v>-127.87002983204866</v>
      </c>
      <c r="M885" s="44">
        <f t="shared" si="201"/>
        <v>-2532.536979729186</v>
      </c>
      <c r="N885" s="44">
        <f t="shared" si="207"/>
        <v>0.86841725536883396</v>
      </c>
      <c r="O885" s="44">
        <f t="shared" si="208"/>
        <v>0.40973885289946554</v>
      </c>
      <c r="P885" s="44">
        <f t="shared" si="202"/>
        <v>-2532.536979729186</v>
      </c>
      <c r="Q885" s="44">
        <f>-P885/1000/3600+Q884</f>
        <v>2.0872494361167983E-3</v>
      </c>
      <c r="R885" s="44">
        <f t="shared" si="203"/>
        <v>0.12701904439883432</v>
      </c>
      <c r="S885" s="44">
        <f t="shared" si="204"/>
        <v>0.28681719702962588</v>
      </c>
      <c r="U885">
        <f t="shared" si="196"/>
        <v>0</v>
      </c>
      <c r="V885">
        <f t="shared" si="197"/>
        <v>71.3</v>
      </c>
      <c r="W885">
        <f t="shared" si="198"/>
        <v>19.805555555555554</v>
      </c>
    </row>
    <row r="886" spans="2:23" x14ac:dyDescent="0.3">
      <c r="B886" s="27" t="s">
        <v>52</v>
      </c>
      <c r="C886" s="27">
        <v>878</v>
      </c>
      <c r="D886" s="27">
        <v>289</v>
      </c>
      <c r="E886" s="26">
        <v>70.400000000000006</v>
      </c>
      <c r="F886" s="43">
        <f t="shared" si="199"/>
        <v>19.555555555555557</v>
      </c>
      <c r="G886" s="44">
        <f t="shared" si="205"/>
        <v>-0.18055555555555516</v>
      </c>
      <c r="H886" s="44">
        <f t="shared" si="206"/>
        <v>-0.64999999999999858</v>
      </c>
      <c r="I886" s="44">
        <f>G886*'Input Data'!$B$7</f>
        <v>-292.0395833333327</v>
      </c>
      <c r="J886" s="44">
        <f>IF(F886=0,0,'Input Data'!$B$11*'Input Data'!$B$7*9.81)</f>
        <v>103.13669925000001</v>
      </c>
      <c r="K886" s="44">
        <f>'Input Data'!$B$10*'Input Data'!$B$9*'Input Data'!$B$13*WLTC_class_3!F886^2</f>
        <v>278.51212097106185</v>
      </c>
      <c r="L886" s="44">
        <f t="shared" si="200"/>
        <v>89.609236887729139</v>
      </c>
      <c r="M886" s="44">
        <f t="shared" si="201"/>
        <v>1752.3584102489256</v>
      </c>
      <c r="N886" s="44">
        <f t="shared" si="207"/>
        <v>0.86890402159390312</v>
      </c>
      <c r="O886" s="44">
        <f t="shared" si="208"/>
        <v>0.40973885289946554</v>
      </c>
      <c r="P886" s="44" t="str">
        <f t="shared" si="202"/>
        <v/>
      </c>
      <c r="Q886" s="44"/>
      <c r="R886" s="44">
        <f t="shared" si="203"/>
        <v>0.12701904439883432</v>
      </c>
      <c r="S886" s="44">
        <f t="shared" si="204"/>
        <v>0.28681719702962588</v>
      </c>
      <c r="U886">
        <f t="shared" si="196"/>
        <v>0</v>
      </c>
      <c r="V886">
        <f t="shared" si="197"/>
        <v>70.400000000000006</v>
      </c>
      <c r="W886">
        <f t="shared" si="198"/>
        <v>19.555555555555557</v>
      </c>
    </row>
    <row r="887" spans="2:23" x14ac:dyDescent="0.3">
      <c r="B887" s="27" t="s">
        <v>52</v>
      </c>
      <c r="C887" s="27">
        <v>879</v>
      </c>
      <c r="D887" s="27">
        <v>290</v>
      </c>
      <c r="E887" s="26">
        <v>70</v>
      </c>
      <c r="F887" s="43">
        <f t="shared" si="199"/>
        <v>19.444444444444443</v>
      </c>
      <c r="G887" s="44">
        <f t="shared" si="205"/>
        <v>-5.5555555555556344E-2</v>
      </c>
      <c r="H887" s="44">
        <f t="shared" si="206"/>
        <v>-0.20000000000000284</v>
      </c>
      <c r="I887" s="44">
        <f>G887*'Input Data'!$B$7</f>
        <v>-89.858333333334613</v>
      </c>
      <c r="J887" s="44">
        <f>IF(F887=0,0,'Input Data'!$B$11*'Input Data'!$B$7*9.81)</f>
        <v>103.13669925000001</v>
      </c>
      <c r="K887" s="44">
        <f>'Input Data'!$B$10*'Input Data'!$B$9*'Input Data'!$B$13*WLTC_class_3!F887^2</f>
        <v>275.35620172839509</v>
      </c>
      <c r="L887" s="44">
        <f t="shared" si="200"/>
        <v>288.63456764506049</v>
      </c>
      <c r="M887" s="44">
        <f t="shared" si="201"/>
        <v>5612.3388153206197</v>
      </c>
      <c r="N887" s="44">
        <f t="shared" si="207"/>
        <v>0.87046300459815884</v>
      </c>
      <c r="O887" s="44">
        <f t="shared" si="208"/>
        <v>0.40973885289946554</v>
      </c>
      <c r="P887" s="44" t="str">
        <f t="shared" si="202"/>
        <v/>
      </c>
      <c r="Q887" s="44"/>
      <c r="R887" s="44">
        <f t="shared" si="203"/>
        <v>0.12701904439883432</v>
      </c>
      <c r="S887" s="44">
        <f t="shared" si="204"/>
        <v>0.28681719702962588</v>
      </c>
      <c r="U887">
        <f t="shared" si="196"/>
        <v>0</v>
      </c>
      <c r="V887">
        <f t="shared" si="197"/>
        <v>70</v>
      </c>
      <c r="W887">
        <f t="shared" si="198"/>
        <v>19.444444444444443</v>
      </c>
    </row>
    <row r="888" spans="2:23" x14ac:dyDescent="0.3">
      <c r="B888" s="27" t="s">
        <v>52</v>
      </c>
      <c r="C888" s="27">
        <v>880</v>
      </c>
      <c r="D888" s="27">
        <v>291</v>
      </c>
      <c r="E888" s="26">
        <v>70</v>
      </c>
      <c r="F888" s="43">
        <f t="shared" si="199"/>
        <v>19.444444444444443</v>
      </c>
      <c r="G888" s="44">
        <f t="shared" si="205"/>
        <v>-0.1388888888888889</v>
      </c>
      <c r="H888" s="44">
        <f t="shared" si="206"/>
        <v>-0.5</v>
      </c>
      <c r="I888" s="44">
        <f>G888*'Input Data'!$B$7</f>
        <v>-224.64583333333334</v>
      </c>
      <c r="J888" s="44">
        <f>IF(F888=0,0,'Input Data'!$B$11*'Input Data'!$B$7*9.81)</f>
        <v>103.13669925000001</v>
      </c>
      <c r="K888" s="44">
        <f>'Input Data'!$B$10*'Input Data'!$B$9*'Input Data'!$B$13*WLTC_class_3!F888^2</f>
        <v>275.35620172839509</v>
      </c>
      <c r="L888" s="44">
        <f t="shared" si="200"/>
        <v>153.84706764506177</v>
      </c>
      <c r="M888" s="44">
        <f t="shared" si="201"/>
        <v>2991.47075976509</v>
      </c>
      <c r="N888" s="44">
        <f t="shared" si="207"/>
        <v>0.87129396869809361</v>
      </c>
      <c r="O888" s="44">
        <f t="shared" si="208"/>
        <v>0.40973885289946554</v>
      </c>
      <c r="P888" s="44" t="str">
        <f t="shared" si="202"/>
        <v/>
      </c>
      <c r="Q888" s="44"/>
      <c r="R888" s="44">
        <f t="shared" si="203"/>
        <v>0.12701904439883432</v>
      </c>
      <c r="S888" s="44">
        <f t="shared" si="204"/>
        <v>0.28681719702962588</v>
      </c>
      <c r="U888">
        <f t="shared" si="196"/>
        <v>0</v>
      </c>
      <c r="V888">
        <f t="shared" si="197"/>
        <v>70</v>
      </c>
      <c r="W888">
        <f t="shared" si="198"/>
        <v>19.444444444444443</v>
      </c>
    </row>
    <row r="889" spans="2:23" x14ac:dyDescent="0.3">
      <c r="B889" s="27" t="s">
        <v>52</v>
      </c>
      <c r="C889" s="27">
        <v>881</v>
      </c>
      <c r="D889" s="27">
        <v>292</v>
      </c>
      <c r="E889" s="26">
        <v>69</v>
      </c>
      <c r="F889" s="43">
        <f t="shared" si="199"/>
        <v>19.166666666666668</v>
      </c>
      <c r="G889" s="44">
        <f t="shared" si="205"/>
        <v>-0.27777777777777779</v>
      </c>
      <c r="H889" s="44">
        <f t="shared" si="206"/>
        <v>-1</v>
      </c>
      <c r="I889" s="44">
        <f>G889*'Input Data'!$B$7</f>
        <v>-449.29166666666669</v>
      </c>
      <c r="J889" s="44">
        <f>IF(F889=0,0,'Input Data'!$B$11*'Input Data'!$B$7*9.81)</f>
        <v>103.13669925000001</v>
      </c>
      <c r="K889" s="44">
        <f>'Input Data'!$B$10*'Input Data'!$B$9*'Input Data'!$B$13*WLTC_class_3!F889^2</f>
        <v>267.54507682222231</v>
      </c>
      <c r="L889" s="44">
        <f t="shared" si="200"/>
        <v>-78.60989059444438</v>
      </c>
      <c r="M889" s="44">
        <f t="shared" si="201"/>
        <v>-1506.6895697268508</v>
      </c>
      <c r="N889" s="44">
        <f t="shared" si="207"/>
        <v>0.87129396869809361</v>
      </c>
      <c r="O889" s="44">
        <f t="shared" si="208"/>
        <v>0.41015737777994521</v>
      </c>
      <c r="P889" s="44">
        <f t="shared" si="202"/>
        <v>-1506.6895697268508</v>
      </c>
      <c r="Q889" s="44">
        <f>-P889/1000/3600</f>
        <v>4.1852488047968079E-4</v>
      </c>
      <c r="R889" s="44">
        <f t="shared" si="203"/>
        <v>0.12714878711178301</v>
      </c>
      <c r="S889" s="44">
        <f t="shared" si="204"/>
        <v>0.2871101644459616</v>
      </c>
      <c r="U889">
        <f t="shared" si="196"/>
        <v>0</v>
      </c>
      <c r="V889">
        <f t="shared" si="197"/>
        <v>69</v>
      </c>
      <c r="W889">
        <f t="shared" si="198"/>
        <v>19.166666666666668</v>
      </c>
    </row>
    <row r="890" spans="2:23" x14ac:dyDescent="0.3">
      <c r="B890" s="27" t="s">
        <v>52</v>
      </c>
      <c r="C890" s="27">
        <v>882</v>
      </c>
      <c r="D890" s="27">
        <v>293</v>
      </c>
      <c r="E890" s="26">
        <v>68</v>
      </c>
      <c r="F890" s="43">
        <f t="shared" si="199"/>
        <v>18.888888888888889</v>
      </c>
      <c r="G890" s="44">
        <f t="shared" si="205"/>
        <v>-0.1388888888888889</v>
      </c>
      <c r="H890" s="44">
        <f t="shared" si="206"/>
        <v>-0.5</v>
      </c>
      <c r="I890" s="44">
        <f>G890*'Input Data'!$B$7</f>
        <v>-224.64583333333334</v>
      </c>
      <c r="J890" s="44">
        <f>IF(F890=0,0,'Input Data'!$B$11*'Input Data'!$B$7*9.81)</f>
        <v>103.13669925000001</v>
      </c>
      <c r="K890" s="44">
        <f>'Input Data'!$B$10*'Input Data'!$B$9*'Input Data'!$B$13*WLTC_class_3!F890^2</f>
        <v>259.8463422024692</v>
      </c>
      <c r="L890" s="44">
        <f t="shared" si="200"/>
        <v>138.33720811913588</v>
      </c>
      <c r="M890" s="44">
        <f t="shared" si="201"/>
        <v>2613.0361533614555</v>
      </c>
      <c r="N890" s="44">
        <f t="shared" si="207"/>
        <v>0.87201981207402735</v>
      </c>
      <c r="O890" s="44">
        <f t="shared" si="208"/>
        <v>0.41015737777994521</v>
      </c>
      <c r="P890" s="44" t="str">
        <f t="shared" si="202"/>
        <v/>
      </c>
      <c r="Q890" s="44"/>
      <c r="R890" s="44">
        <f t="shared" si="203"/>
        <v>0.12714878711178301</v>
      </c>
      <c r="S890" s="44">
        <f t="shared" si="204"/>
        <v>0.2871101644459616</v>
      </c>
      <c r="U890">
        <f t="shared" si="196"/>
        <v>0</v>
      </c>
      <c r="V890">
        <f t="shared" si="197"/>
        <v>68</v>
      </c>
      <c r="W890">
        <f t="shared" si="198"/>
        <v>18.888888888888889</v>
      </c>
    </row>
    <row r="891" spans="2:23" x14ac:dyDescent="0.3">
      <c r="B891" s="27" t="s">
        <v>52</v>
      </c>
      <c r="C891" s="27">
        <v>883</v>
      </c>
      <c r="D891" s="27">
        <v>294</v>
      </c>
      <c r="E891" s="26">
        <v>68</v>
      </c>
      <c r="F891" s="43">
        <f t="shared" si="199"/>
        <v>18.888888888888889</v>
      </c>
      <c r="G891" s="44">
        <f t="shared" si="205"/>
        <v>0</v>
      </c>
      <c r="H891" s="44">
        <f t="shared" si="206"/>
        <v>0</v>
      </c>
      <c r="I891" s="44">
        <f>G891*'Input Data'!$B$7</f>
        <v>0</v>
      </c>
      <c r="J891" s="44">
        <f>IF(F891=0,0,'Input Data'!$B$11*'Input Data'!$B$7*9.81)</f>
        <v>103.13669925000001</v>
      </c>
      <c r="K891" s="44">
        <f>'Input Data'!$B$10*'Input Data'!$B$9*'Input Data'!$B$13*WLTC_class_3!F891^2</f>
        <v>259.8463422024692</v>
      </c>
      <c r="L891" s="44">
        <f t="shared" si="200"/>
        <v>362.98304145246919</v>
      </c>
      <c r="M891" s="44">
        <f t="shared" si="201"/>
        <v>6856.3463385466403</v>
      </c>
      <c r="N891" s="44">
        <f t="shared" si="207"/>
        <v>0.87392435272362368</v>
      </c>
      <c r="O891" s="44">
        <f t="shared" si="208"/>
        <v>0.41015737777994521</v>
      </c>
      <c r="P891" s="44" t="str">
        <f t="shared" si="202"/>
        <v/>
      </c>
      <c r="Q891" s="44"/>
      <c r="R891" s="44">
        <f t="shared" si="203"/>
        <v>0.12714878711178301</v>
      </c>
      <c r="S891" s="44">
        <f t="shared" si="204"/>
        <v>0.2871101644459616</v>
      </c>
      <c r="U891">
        <f t="shared" si="196"/>
        <v>0</v>
      </c>
      <c r="V891">
        <f t="shared" si="197"/>
        <v>68</v>
      </c>
      <c r="W891">
        <f t="shared" si="198"/>
        <v>18.888888888888889</v>
      </c>
    </row>
    <row r="892" spans="2:23" x14ac:dyDescent="0.3">
      <c r="B892" s="27" t="s">
        <v>52</v>
      </c>
      <c r="C892" s="27">
        <v>884</v>
      </c>
      <c r="D892" s="27">
        <v>295</v>
      </c>
      <c r="E892" s="26">
        <v>68</v>
      </c>
      <c r="F892" s="43">
        <f t="shared" si="199"/>
        <v>18.888888888888889</v>
      </c>
      <c r="G892" s="44">
        <f t="shared" si="205"/>
        <v>1.3888888888888099E-2</v>
      </c>
      <c r="H892" s="44">
        <f t="shared" si="206"/>
        <v>4.9999999999997158E-2</v>
      </c>
      <c r="I892" s="44">
        <f>G892*'Input Data'!$B$7</f>
        <v>22.464583333332055</v>
      </c>
      <c r="J892" s="44">
        <f>IF(F892=0,0,'Input Data'!$B$11*'Input Data'!$B$7*9.81)</f>
        <v>103.13669925000001</v>
      </c>
      <c r="K892" s="44">
        <f>'Input Data'!$B$10*'Input Data'!$B$9*'Input Data'!$B$13*WLTC_class_3!F892^2</f>
        <v>259.8463422024692</v>
      </c>
      <c r="L892" s="44">
        <f t="shared" si="200"/>
        <v>385.44762478580128</v>
      </c>
      <c r="M892" s="44">
        <f t="shared" si="201"/>
        <v>7280.6773570651358</v>
      </c>
      <c r="N892" s="44">
        <f t="shared" si="207"/>
        <v>0.87594676310058617</v>
      </c>
      <c r="O892" s="44">
        <f t="shared" si="208"/>
        <v>0.41015737777994521</v>
      </c>
      <c r="P892" s="44" t="str">
        <f t="shared" si="202"/>
        <v/>
      </c>
      <c r="Q892" s="44"/>
      <c r="R892" s="44">
        <f t="shared" si="203"/>
        <v>0.12714878711178301</v>
      </c>
      <c r="S892" s="44">
        <f t="shared" si="204"/>
        <v>0.2871101644459616</v>
      </c>
      <c r="U892">
        <f t="shared" si="196"/>
        <v>0</v>
      </c>
      <c r="V892">
        <f t="shared" si="197"/>
        <v>68</v>
      </c>
      <c r="W892">
        <f t="shared" si="198"/>
        <v>18.888888888888889</v>
      </c>
    </row>
    <row r="893" spans="2:23" x14ac:dyDescent="0.3">
      <c r="B893" s="27" t="s">
        <v>52</v>
      </c>
      <c r="C893" s="27">
        <v>885</v>
      </c>
      <c r="D893" s="27">
        <v>296</v>
      </c>
      <c r="E893" s="26">
        <v>68.099999999999994</v>
      </c>
      <c r="F893" s="43">
        <f t="shared" si="199"/>
        <v>18.916666666666668</v>
      </c>
      <c r="G893" s="44">
        <f t="shared" si="205"/>
        <v>5.5555555555556344E-2</v>
      </c>
      <c r="H893" s="44">
        <f t="shared" si="206"/>
        <v>0.20000000000000284</v>
      </c>
      <c r="I893" s="44">
        <f>G893*'Input Data'!$B$7</f>
        <v>89.858333333334613</v>
      </c>
      <c r="J893" s="44">
        <f>IF(F893=0,0,'Input Data'!$B$11*'Input Data'!$B$7*9.81)</f>
        <v>103.13669925000001</v>
      </c>
      <c r="K893" s="44">
        <f>'Input Data'!$B$10*'Input Data'!$B$9*'Input Data'!$B$13*WLTC_class_3!F893^2</f>
        <v>260.61115810155565</v>
      </c>
      <c r="L893" s="44">
        <f t="shared" si="200"/>
        <v>453.60619068489029</v>
      </c>
      <c r="M893" s="44">
        <f t="shared" si="201"/>
        <v>8580.7171071225093</v>
      </c>
      <c r="N893" s="44">
        <f t="shared" si="207"/>
        <v>0.87833029563034237</v>
      </c>
      <c r="O893" s="44">
        <f t="shared" si="208"/>
        <v>0.41015737777994521</v>
      </c>
      <c r="P893" s="44" t="str">
        <f t="shared" si="202"/>
        <v/>
      </c>
      <c r="Q893" s="44"/>
      <c r="R893" s="44">
        <f t="shared" si="203"/>
        <v>0.12714878711178301</v>
      </c>
      <c r="S893" s="44">
        <f t="shared" si="204"/>
        <v>0.2871101644459616</v>
      </c>
      <c r="U893">
        <f t="shared" si="196"/>
        <v>0</v>
      </c>
      <c r="V893">
        <f t="shared" si="197"/>
        <v>68.099999999999994</v>
      </c>
      <c r="W893">
        <f t="shared" si="198"/>
        <v>18.916666666666664</v>
      </c>
    </row>
    <row r="894" spans="2:23" x14ac:dyDescent="0.3">
      <c r="B894" s="27" t="s">
        <v>52</v>
      </c>
      <c r="C894" s="27">
        <v>886</v>
      </c>
      <c r="D894" s="27">
        <v>297</v>
      </c>
      <c r="E894" s="26">
        <v>68.400000000000006</v>
      </c>
      <c r="F894" s="43">
        <f t="shared" si="199"/>
        <v>19</v>
      </c>
      <c r="G894" s="44">
        <f t="shared" si="205"/>
        <v>6.9444444444444448E-2</v>
      </c>
      <c r="H894" s="44">
        <f t="shared" si="206"/>
        <v>0.25</v>
      </c>
      <c r="I894" s="44">
        <f>G894*'Input Data'!$B$7</f>
        <v>112.32291666666667</v>
      </c>
      <c r="J894" s="44">
        <f>IF(F894=0,0,'Input Data'!$B$11*'Input Data'!$B$7*9.81)</f>
        <v>103.13669925000001</v>
      </c>
      <c r="K894" s="44">
        <f>'Input Data'!$B$10*'Input Data'!$B$9*'Input Data'!$B$13*WLTC_class_3!F894^2</f>
        <v>262.91234921600005</v>
      </c>
      <c r="L894" s="44">
        <f t="shared" si="200"/>
        <v>478.37196513266673</v>
      </c>
      <c r="M894" s="44">
        <f t="shared" si="201"/>
        <v>9089.0673375206679</v>
      </c>
      <c r="N894" s="44">
        <f t="shared" si="207"/>
        <v>0.88085503655743147</v>
      </c>
      <c r="O894" s="44">
        <f t="shared" si="208"/>
        <v>0.41015737777994521</v>
      </c>
      <c r="P894" s="44" t="str">
        <f t="shared" si="202"/>
        <v/>
      </c>
      <c r="Q894" s="44"/>
      <c r="R894" s="44">
        <f t="shared" si="203"/>
        <v>0.12714878711178301</v>
      </c>
      <c r="S894" s="44">
        <f t="shared" si="204"/>
        <v>0.2871101644459616</v>
      </c>
      <c r="U894">
        <f t="shared" si="196"/>
        <v>0</v>
      </c>
      <c r="V894">
        <f t="shared" si="197"/>
        <v>68.400000000000006</v>
      </c>
      <c r="W894">
        <f t="shared" si="198"/>
        <v>19</v>
      </c>
    </row>
    <row r="895" spans="2:23" x14ac:dyDescent="0.3">
      <c r="B895" s="27" t="s">
        <v>52</v>
      </c>
      <c r="C895" s="27">
        <v>887</v>
      </c>
      <c r="D895" s="27">
        <v>298</v>
      </c>
      <c r="E895" s="26">
        <v>68.599999999999994</v>
      </c>
      <c r="F895" s="43">
        <f t="shared" si="199"/>
        <v>19.055555555555557</v>
      </c>
      <c r="G895" s="44">
        <f t="shared" si="205"/>
        <v>4.1666666666666269E-2</v>
      </c>
      <c r="H895" s="44">
        <f t="shared" si="206"/>
        <v>0.14999999999999858</v>
      </c>
      <c r="I895" s="44">
        <f>G895*'Input Data'!$B$7</f>
        <v>67.393749999999358</v>
      </c>
      <c r="J895" s="44">
        <f>IF(F895=0,0,'Input Data'!$B$11*'Input Data'!$B$7*9.81)</f>
        <v>103.13669925000001</v>
      </c>
      <c r="K895" s="44">
        <f>'Input Data'!$B$10*'Input Data'!$B$9*'Input Data'!$B$13*WLTC_class_3!F895^2</f>
        <v>264.4520961399507</v>
      </c>
      <c r="L895" s="44">
        <f t="shared" si="200"/>
        <v>434.98254538995008</v>
      </c>
      <c r="M895" s="44">
        <f t="shared" si="201"/>
        <v>8288.83405937516</v>
      </c>
      <c r="N895" s="44">
        <f t="shared" si="207"/>
        <v>0.88315749046281344</v>
      </c>
      <c r="O895" s="44">
        <f t="shared" si="208"/>
        <v>0.41015737777994521</v>
      </c>
      <c r="P895" s="44" t="str">
        <f t="shared" si="202"/>
        <v/>
      </c>
      <c r="Q895" s="44"/>
      <c r="R895" s="44">
        <f t="shared" si="203"/>
        <v>0.12714878711178301</v>
      </c>
      <c r="S895" s="44">
        <f t="shared" si="204"/>
        <v>0.2871101644459616</v>
      </c>
      <c r="U895">
        <f t="shared" si="196"/>
        <v>0</v>
      </c>
      <c r="V895">
        <f t="shared" si="197"/>
        <v>68.599999999999994</v>
      </c>
      <c r="W895">
        <f t="shared" si="198"/>
        <v>19.055555555555554</v>
      </c>
    </row>
    <row r="896" spans="2:23" x14ac:dyDescent="0.3">
      <c r="B896" s="27" t="s">
        <v>52</v>
      </c>
      <c r="C896" s="27">
        <v>888</v>
      </c>
      <c r="D896" s="27">
        <v>299</v>
      </c>
      <c r="E896" s="26">
        <v>68.7</v>
      </c>
      <c r="F896" s="43">
        <f t="shared" si="199"/>
        <v>19.083333333333332</v>
      </c>
      <c r="G896" s="44">
        <f t="shared" si="205"/>
        <v>-1.3888888888888099E-2</v>
      </c>
      <c r="H896" s="44">
        <f t="shared" si="206"/>
        <v>-4.9999999999997158E-2</v>
      </c>
      <c r="I896" s="44">
        <f>G896*'Input Data'!$B$7</f>
        <v>-22.464583333332055</v>
      </c>
      <c r="J896" s="44">
        <f>IF(F896=0,0,'Input Data'!$B$11*'Input Data'!$B$7*9.81)</f>
        <v>103.13669925000001</v>
      </c>
      <c r="K896" s="44">
        <f>'Input Data'!$B$10*'Input Data'!$B$9*'Input Data'!$B$13*WLTC_class_3!F896^2</f>
        <v>265.22365545622228</v>
      </c>
      <c r="L896" s="44">
        <f t="shared" si="200"/>
        <v>345.89577137289024</v>
      </c>
      <c r="M896" s="44">
        <f t="shared" si="201"/>
        <v>6600.8443036993212</v>
      </c>
      <c r="N896" s="44">
        <f t="shared" si="207"/>
        <v>0.88499105832495217</v>
      </c>
      <c r="O896" s="44">
        <f t="shared" si="208"/>
        <v>0.41015737777994521</v>
      </c>
      <c r="P896" s="44" t="str">
        <f t="shared" si="202"/>
        <v/>
      </c>
      <c r="Q896" s="44"/>
      <c r="R896" s="44">
        <f t="shared" si="203"/>
        <v>0.12714878711178301</v>
      </c>
      <c r="S896" s="44">
        <f t="shared" si="204"/>
        <v>0.2871101644459616</v>
      </c>
      <c r="U896">
        <f t="shared" si="196"/>
        <v>0</v>
      </c>
      <c r="V896">
        <f t="shared" si="197"/>
        <v>68.7</v>
      </c>
      <c r="W896">
        <f t="shared" si="198"/>
        <v>19.083333333333332</v>
      </c>
    </row>
    <row r="897" spans="2:23" x14ac:dyDescent="0.3">
      <c r="B897" s="27" t="s">
        <v>52</v>
      </c>
      <c r="C897" s="27">
        <v>889</v>
      </c>
      <c r="D897" s="27">
        <v>300</v>
      </c>
      <c r="E897" s="26">
        <v>68.5</v>
      </c>
      <c r="F897" s="43">
        <f t="shared" si="199"/>
        <v>19.027777777777779</v>
      </c>
      <c r="G897" s="44">
        <f t="shared" si="205"/>
        <v>-8.3333333333334522E-2</v>
      </c>
      <c r="H897" s="44">
        <f t="shared" si="206"/>
        <v>-0.30000000000000426</v>
      </c>
      <c r="I897" s="44">
        <f>G897*'Input Data'!$B$7</f>
        <v>-134.78750000000193</v>
      </c>
      <c r="J897" s="44">
        <f>IF(F897=0,0,'Input Data'!$B$11*'Input Data'!$B$7*9.81)</f>
        <v>103.13669925000001</v>
      </c>
      <c r="K897" s="44">
        <f>'Input Data'!$B$10*'Input Data'!$B$9*'Input Data'!$B$13*WLTC_class_3!F897^2</f>
        <v>263.68166072654333</v>
      </c>
      <c r="L897" s="44">
        <f t="shared" si="200"/>
        <v>232.03085997654142</v>
      </c>
      <c r="M897" s="44">
        <f t="shared" si="201"/>
        <v>4415.0316412203019</v>
      </c>
      <c r="N897" s="44">
        <f t="shared" si="207"/>
        <v>0.88621745600306889</v>
      </c>
      <c r="O897" s="44">
        <f t="shared" si="208"/>
        <v>0.41015737777994521</v>
      </c>
      <c r="P897" s="44" t="str">
        <f t="shared" si="202"/>
        <v/>
      </c>
      <c r="Q897" s="44"/>
      <c r="R897" s="44">
        <f t="shared" si="203"/>
        <v>0.12714878711178301</v>
      </c>
      <c r="S897" s="44">
        <f t="shared" si="204"/>
        <v>0.2871101644459616</v>
      </c>
      <c r="U897">
        <f t="shared" si="196"/>
        <v>0</v>
      </c>
      <c r="V897">
        <f t="shared" si="197"/>
        <v>68.5</v>
      </c>
      <c r="W897">
        <f t="shared" si="198"/>
        <v>19.027777777777779</v>
      </c>
    </row>
    <row r="898" spans="2:23" x14ac:dyDescent="0.3">
      <c r="B898" s="27" t="s">
        <v>52</v>
      </c>
      <c r="C898" s="27">
        <v>890</v>
      </c>
      <c r="D898" s="27">
        <v>301</v>
      </c>
      <c r="E898" s="26">
        <v>68.099999999999994</v>
      </c>
      <c r="F898" s="43">
        <f t="shared" si="199"/>
        <v>18.916666666666668</v>
      </c>
      <c r="G898" s="44">
        <f t="shared" si="205"/>
        <v>-0.16666666666666705</v>
      </c>
      <c r="H898" s="44">
        <f t="shared" si="206"/>
        <v>-0.60000000000000142</v>
      </c>
      <c r="I898" s="44">
        <f>G898*'Input Data'!$B$7</f>
        <v>-269.57500000000061</v>
      </c>
      <c r="J898" s="44">
        <f>IF(F898=0,0,'Input Data'!$B$11*'Input Data'!$B$7*9.81)</f>
        <v>103.13669925000001</v>
      </c>
      <c r="K898" s="44">
        <f>'Input Data'!$B$10*'Input Data'!$B$9*'Input Data'!$B$13*WLTC_class_3!F898^2</f>
        <v>260.61115810155565</v>
      </c>
      <c r="L898" s="44">
        <f t="shared" si="200"/>
        <v>94.172857351555024</v>
      </c>
      <c r="M898" s="44">
        <f t="shared" si="201"/>
        <v>1781.436551566916</v>
      </c>
      <c r="N898" s="44">
        <f t="shared" si="207"/>
        <v>0.88671229948961527</v>
      </c>
      <c r="O898" s="44">
        <f t="shared" si="208"/>
        <v>0.41015737777994521</v>
      </c>
      <c r="P898" s="44" t="str">
        <f t="shared" si="202"/>
        <v/>
      </c>
      <c r="Q898" s="44"/>
      <c r="R898" s="44">
        <f t="shared" si="203"/>
        <v>0.12714878711178301</v>
      </c>
      <c r="S898" s="44">
        <f t="shared" si="204"/>
        <v>0.2871101644459616</v>
      </c>
      <c r="U898">
        <f t="shared" si="196"/>
        <v>0</v>
      </c>
      <c r="V898">
        <f t="shared" si="197"/>
        <v>68.099999999999994</v>
      </c>
      <c r="W898">
        <f t="shared" si="198"/>
        <v>18.916666666666664</v>
      </c>
    </row>
    <row r="899" spans="2:23" x14ac:dyDescent="0.3">
      <c r="B899" s="27" t="s">
        <v>52</v>
      </c>
      <c r="C899" s="27">
        <v>891</v>
      </c>
      <c r="D899" s="27">
        <v>302</v>
      </c>
      <c r="E899" s="26">
        <v>67.3</v>
      </c>
      <c r="F899" s="43">
        <f t="shared" si="199"/>
        <v>18.694444444444443</v>
      </c>
      <c r="G899" s="44">
        <f t="shared" si="205"/>
        <v>-0.26388888888888767</v>
      </c>
      <c r="H899" s="44">
        <f t="shared" si="206"/>
        <v>-0.94999999999999574</v>
      </c>
      <c r="I899" s="44">
        <f>G899*'Input Data'!$B$7</f>
        <v>-426.82708333333136</v>
      </c>
      <c r="J899" s="44">
        <f>IF(F899=0,0,'Input Data'!$B$11*'Input Data'!$B$7*9.81)</f>
        <v>103.13669925000001</v>
      </c>
      <c r="K899" s="44">
        <f>'Input Data'!$B$10*'Input Data'!$B$9*'Input Data'!$B$13*WLTC_class_3!F899^2</f>
        <v>254.52410018906173</v>
      </c>
      <c r="L899" s="44">
        <f t="shared" si="200"/>
        <v>-69.16628389426964</v>
      </c>
      <c r="M899" s="44">
        <f t="shared" si="201"/>
        <v>-1293.0252516900962</v>
      </c>
      <c r="N899" s="44">
        <f t="shared" si="207"/>
        <v>0.88671229948961527</v>
      </c>
      <c r="O899" s="44">
        <f t="shared" si="208"/>
        <v>0.41051655146097021</v>
      </c>
      <c r="P899" s="44">
        <f t="shared" si="202"/>
        <v>-1293.0252516900962</v>
      </c>
      <c r="Q899" s="44">
        <f>-P899/1000/3600</f>
        <v>3.5917368102502669E-4</v>
      </c>
      <c r="R899" s="44">
        <f t="shared" si="203"/>
        <v>0.12726013095290076</v>
      </c>
      <c r="S899" s="44">
        <f t="shared" si="204"/>
        <v>0.28736158602267914</v>
      </c>
      <c r="U899">
        <f t="shared" si="196"/>
        <v>0</v>
      </c>
      <c r="V899">
        <f t="shared" si="197"/>
        <v>67.3</v>
      </c>
      <c r="W899">
        <f t="shared" si="198"/>
        <v>18.694444444444443</v>
      </c>
    </row>
    <row r="900" spans="2:23" x14ac:dyDescent="0.3">
      <c r="B900" s="27" t="s">
        <v>52</v>
      </c>
      <c r="C900" s="27">
        <v>892</v>
      </c>
      <c r="D900" s="27">
        <v>303</v>
      </c>
      <c r="E900" s="26">
        <v>66.2</v>
      </c>
      <c r="F900" s="43">
        <f t="shared" si="199"/>
        <v>18.388888888888889</v>
      </c>
      <c r="G900" s="44">
        <f t="shared" si="205"/>
        <v>-0.34722222222222221</v>
      </c>
      <c r="H900" s="44">
        <f t="shared" si="206"/>
        <v>-1.25</v>
      </c>
      <c r="I900" s="44">
        <f>G900*'Input Data'!$B$7</f>
        <v>-561.61458333333337</v>
      </c>
      <c r="J900" s="44">
        <f>IF(F900=0,0,'Input Data'!$B$11*'Input Data'!$B$7*9.81)</f>
        <v>103.13669925000001</v>
      </c>
      <c r="K900" s="44">
        <f>'Input Data'!$B$10*'Input Data'!$B$9*'Input Data'!$B$13*WLTC_class_3!F900^2</f>
        <v>246.27184340869144</v>
      </c>
      <c r="L900" s="44">
        <f t="shared" si="200"/>
        <v>-212.20604067464194</v>
      </c>
      <c r="M900" s="44">
        <f t="shared" si="201"/>
        <v>-3902.2333035170268</v>
      </c>
      <c r="N900" s="44">
        <f t="shared" si="207"/>
        <v>0.88671229948961527</v>
      </c>
      <c r="O900" s="44">
        <f t="shared" si="208"/>
        <v>0.41160050515639163</v>
      </c>
      <c r="P900" s="44">
        <f t="shared" si="202"/>
        <v>-3902.2333035170268</v>
      </c>
      <c r="Q900" s="44">
        <f>-P900/1000/3600+Q899</f>
        <v>1.4431273764464231E-3</v>
      </c>
      <c r="R900" s="44">
        <f t="shared" si="203"/>
        <v>0.12759615659848139</v>
      </c>
      <c r="S900" s="44">
        <f t="shared" si="204"/>
        <v>0.28812035360947413</v>
      </c>
      <c r="U900">
        <f t="shared" si="196"/>
        <v>0</v>
      </c>
      <c r="V900">
        <f t="shared" si="197"/>
        <v>66.2</v>
      </c>
      <c r="W900">
        <f t="shared" si="198"/>
        <v>18.388888888888889</v>
      </c>
    </row>
    <row r="901" spans="2:23" x14ac:dyDescent="0.3">
      <c r="B901" s="27" t="s">
        <v>52</v>
      </c>
      <c r="C901" s="27">
        <v>893</v>
      </c>
      <c r="D901" s="27">
        <v>304</v>
      </c>
      <c r="E901" s="26">
        <v>64.8</v>
      </c>
      <c r="F901" s="43">
        <f t="shared" si="199"/>
        <v>18</v>
      </c>
      <c r="G901" s="44">
        <f t="shared" si="205"/>
        <v>-0.36111111111111133</v>
      </c>
      <c r="H901" s="44">
        <f t="shared" si="206"/>
        <v>-1.3000000000000007</v>
      </c>
      <c r="I901" s="44">
        <f>G901*'Input Data'!$B$7</f>
        <v>-584.07916666666699</v>
      </c>
      <c r="J901" s="44">
        <f>IF(F901=0,0,'Input Data'!$B$11*'Input Data'!$B$7*9.81)</f>
        <v>103.13669925000001</v>
      </c>
      <c r="K901" s="44">
        <f>'Input Data'!$B$10*'Input Data'!$B$9*'Input Data'!$B$13*WLTC_class_3!F901^2</f>
        <v>235.96565414400004</v>
      </c>
      <c r="L901" s="44">
        <f t="shared" si="200"/>
        <v>-244.97681327266696</v>
      </c>
      <c r="M901" s="44">
        <f t="shared" si="201"/>
        <v>-4409.5826389080048</v>
      </c>
      <c r="N901" s="44">
        <f t="shared" si="207"/>
        <v>0.88671229948961527</v>
      </c>
      <c r="O901" s="44">
        <f t="shared" si="208"/>
        <v>0.41282538922275497</v>
      </c>
      <c r="P901" s="44">
        <f t="shared" si="202"/>
        <v>-4409.5826389080048</v>
      </c>
      <c r="Q901" s="44">
        <f t="shared" ref="Q901:Q903" si="209">-P901/1000/3600+Q900</f>
        <v>2.6680114428097581E-3</v>
      </c>
      <c r="R901" s="44">
        <f t="shared" si="203"/>
        <v>0.12797587065905405</v>
      </c>
      <c r="S901" s="44">
        <f t="shared" si="204"/>
        <v>0.28897777245592848</v>
      </c>
      <c r="U901">
        <f t="shared" si="196"/>
        <v>0</v>
      </c>
      <c r="V901">
        <f t="shared" si="197"/>
        <v>64.8</v>
      </c>
      <c r="W901">
        <f t="shared" si="198"/>
        <v>18</v>
      </c>
    </row>
    <row r="902" spans="2:23" x14ac:dyDescent="0.3">
      <c r="B902" s="27" t="s">
        <v>52</v>
      </c>
      <c r="C902" s="27">
        <v>894</v>
      </c>
      <c r="D902" s="27">
        <v>305</v>
      </c>
      <c r="E902" s="26">
        <v>63.6</v>
      </c>
      <c r="F902" s="43">
        <f t="shared" si="199"/>
        <v>17.666666666666668</v>
      </c>
      <c r="G902" s="44">
        <f t="shared" si="205"/>
        <v>-0.30555555555555497</v>
      </c>
      <c r="H902" s="44">
        <f t="shared" si="206"/>
        <v>-1.0999999999999979</v>
      </c>
      <c r="I902" s="44">
        <f>G902*'Input Data'!$B$7</f>
        <v>-494.22083333333239</v>
      </c>
      <c r="J902" s="44">
        <f>IF(F902=0,0,'Input Data'!$B$11*'Input Data'!$B$7*9.81)</f>
        <v>103.13669925000001</v>
      </c>
      <c r="K902" s="44">
        <f>'Input Data'!$B$10*'Input Data'!$B$9*'Input Data'!$B$13*WLTC_class_3!F902^2</f>
        <v>227.30710647822229</v>
      </c>
      <c r="L902" s="44">
        <f t="shared" si="200"/>
        <v>-163.77702760511011</v>
      </c>
      <c r="M902" s="44">
        <f t="shared" si="201"/>
        <v>-2893.3941543569454</v>
      </c>
      <c r="N902" s="44">
        <f t="shared" si="207"/>
        <v>0.88671229948961527</v>
      </c>
      <c r="O902" s="44">
        <f t="shared" si="208"/>
        <v>0.41362910982118745</v>
      </c>
      <c r="P902" s="44">
        <f t="shared" si="202"/>
        <v>-2893.3941543569454</v>
      </c>
      <c r="Q902" s="44">
        <f t="shared" si="209"/>
        <v>3.4717320412422431E-3</v>
      </c>
      <c r="R902" s="44">
        <f t="shared" si="203"/>
        <v>0.12822502404456812</v>
      </c>
      <c r="S902" s="44">
        <f t="shared" si="204"/>
        <v>0.2895403768748312</v>
      </c>
      <c r="U902">
        <f t="shared" si="196"/>
        <v>0</v>
      </c>
      <c r="V902">
        <f t="shared" si="197"/>
        <v>63.6</v>
      </c>
      <c r="W902">
        <f t="shared" si="198"/>
        <v>17.666666666666668</v>
      </c>
    </row>
    <row r="903" spans="2:23" x14ac:dyDescent="0.3">
      <c r="B903" s="27" t="s">
        <v>52</v>
      </c>
      <c r="C903" s="27">
        <v>895</v>
      </c>
      <c r="D903" s="27">
        <v>306</v>
      </c>
      <c r="E903" s="26">
        <v>62.6</v>
      </c>
      <c r="F903" s="43">
        <f t="shared" si="199"/>
        <v>17.388888888888889</v>
      </c>
      <c r="G903" s="44">
        <f t="shared" si="205"/>
        <v>-0.20833333333333331</v>
      </c>
      <c r="H903" s="44">
        <f t="shared" si="206"/>
        <v>-0.75</v>
      </c>
      <c r="I903" s="44">
        <f>G903*'Input Data'!$B$7</f>
        <v>-336.96875</v>
      </c>
      <c r="J903" s="44">
        <f>IF(F903=0,0,'Input Data'!$B$11*'Input Data'!$B$7*9.81)</f>
        <v>103.13669925000001</v>
      </c>
      <c r="K903" s="44">
        <f>'Input Data'!$B$10*'Input Data'!$B$9*'Input Data'!$B$13*WLTC_class_3!F903^2</f>
        <v>220.21527940513587</v>
      </c>
      <c r="L903" s="44">
        <f t="shared" si="200"/>
        <v>-13.616771344864134</v>
      </c>
      <c r="M903" s="44">
        <f t="shared" si="201"/>
        <v>-236.78052394124856</v>
      </c>
      <c r="N903" s="44">
        <f t="shared" si="207"/>
        <v>0.88671229948961527</v>
      </c>
      <c r="O903" s="44">
        <f t="shared" si="208"/>
        <v>0.4136948821889489</v>
      </c>
      <c r="P903" s="44">
        <f t="shared" si="202"/>
        <v>-236.78052394124856</v>
      </c>
      <c r="Q903" s="44">
        <f t="shared" si="209"/>
        <v>3.537504409003701E-3</v>
      </c>
      <c r="R903" s="44">
        <f t="shared" si="203"/>
        <v>0.12824541347857416</v>
      </c>
      <c r="S903" s="44">
        <f t="shared" si="204"/>
        <v>0.28958641753226422</v>
      </c>
      <c r="U903">
        <f t="shared" si="196"/>
        <v>0</v>
      </c>
      <c r="V903">
        <f t="shared" si="197"/>
        <v>62.6</v>
      </c>
      <c r="W903">
        <f t="shared" si="198"/>
        <v>17.388888888888889</v>
      </c>
    </row>
    <row r="904" spans="2:23" x14ac:dyDescent="0.3">
      <c r="B904" s="27" t="s">
        <v>52</v>
      </c>
      <c r="C904" s="27">
        <v>896</v>
      </c>
      <c r="D904" s="27">
        <v>307</v>
      </c>
      <c r="E904" s="26">
        <v>62.1</v>
      </c>
      <c r="F904" s="43">
        <f t="shared" si="199"/>
        <v>17.25</v>
      </c>
      <c r="G904" s="44">
        <f t="shared" si="205"/>
        <v>-9.7222222222222612E-2</v>
      </c>
      <c r="H904" s="44">
        <f t="shared" si="206"/>
        <v>-0.35000000000000142</v>
      </c>
      <c r="I904" s="44">
        <f>G904*'Input Data'!$B$7</f>
        <v>-157.25208333333396</v>
      </c>
      <c r="J904" s="44">
        <f>IF(F904=0,0,'Input Data'!$B$11*'Input Data'!$B$7*9.81)</f>
        <v>103.13669925000001</v>
      </c>
      <c r="K904" s="44">
        <f>'Input Data'!$B$10*'Input Data'!$B$9*'Input Data'!$B$13*WLTC_class_3!F904^2</f>
        <v>216.71151222600005</v>
      </c>
      <c r="L904" s="44">
        <f t="shared" si="200"/>
        <v>162.59612814266609</v>
      </c>
      <c r="M904" s="44">
        <f t="shared" si="201"/>
        <v>2804.7832104609902</v>
      </c>
      <c r="N904" s="44">
        <f t="shared" si="207"/>
        <v>0.88749140593696552</v>
      </c>
      <c r="O904" s="44">
        <f t="shared" si="208"/>
        <v>0.4136948821889489</v>
      </c>
      <c r="P904" s="44" t="str">
        <f t="shared" si="202"/>
        <v/>
      </c>
      <c r="Q904" s="44"/>
      <c r="R904" s="44">
        <f t="shared" si="203"/>
        <v>0.12824541347857416</v>
      </c>
      <c r="S904" s="44">
        <f t="shared" si="204"/>
        <v>0.28958641753226422</v>
      </c>
      <c r="U904">
        <f t="shared" ref="U904:U967" si="210">IF(E904&lt;1,1,0)</f>
        <v>0</v>
      </c>
      <c r="V904">
        <f t="shared" ref="V904:V967" si="211">IF(U904=1,"",E904)</f>
        <v>62.1</v>
      </c>
      <c r="W904">
        <f t="shared" ref="W904:W967" si="212">E904/3.6</f>
        <v>17.25</v>
      </c>
    </row>
    <row r="905" spans="2:23" x14ac:dyDescent="0.3">
      <c r="B905" s="27" t="s">
        <v>52</v>
      </c>
      <c r="C905" s="27">
        <v>897</v>
      </c>
      <c r="D905" s="27">
        <v>308</v>
      </c>
      <c r="E905" s="26">
        <v>61.9</v>
      </c>
      <c r="F905" s="43">
        <f t="shared" ref="F905:F968" si="213">E905*1000/3600</f>
        <v>17.194444444444443</v>
      </c>
      <c r="G905" s="44">
        <f t="shared" si="205"/>
        <v>-2.7777777777778172E-2</v>
      </c>
      <c r="H905" s="44">
        <f t="shared" si="206"/>
        <v>-0.10000000000000142</v>
      </c>
      <c r="I905" s="44">
        <f>G905*'Input Data'!$B$7</f>
        <v>-44.929166666667307</v>
      </c>
      <c r="J905" s="44">
        <f>IF(F905=0,0,'Input Data'!$B$11*'Input Data'!$B$7*9.81)</f>
        <v>103.13669925000001</v>
      </c>
      <c r="K905" s="44">
        <f>'Input Data'!$B$10*'Input Data'!$B$9*'Input Data'!$B$13*WLTC_class_3!F905^2</f>
        <v>215.31787267439506</v>
      </c>
      <c r="L905" s="44">
        <f t="shared" ref="L905:L968" si="214">I905+J905+K905</f>
        <v>273.52540525772775</v>
      </c>
      <c r="M905" s="44">
        <f t="shared" ref="M905:M968" si="215">L905*F905</f>
        <v>4703.1173848481521</v>
      </c>
      <c r="N905" s="44">
        <f t="shared" si="207"/>
        <v>0.8887978274327567</v>
      </c>
      <c r="O905" s="44">
        <f t="shared" si="208"/>
        <v>0.4136948821889489</v>
      </c>
      <c r="P905" s="44" t="str">
        <f t="shared" ref="P905:P968" si="216">IF(M905&lt;0,M905,"")</f>
        <v/>
      </c>
      <c r="Q905" s="44"/>
      <c r="R905" s="44">
        <f t="shared" ref="R905:R968" si="217">O905*0.31</f>
        <v>0.12824541347857416</v>
      </c>
      <c r="S905" s="44">
        <f t="shared" ref="S905:S968" si="218">O905*0.7</f>
        <v>0.28958641753226422</v>
      </c>
      <c r="U905">
        <f t="shared" si="210"/>
        <v>0</v>
      </c>
      <c r="V905">
        <f t="shared" si="211"/>
        <v>61.9</v>
      </c>
      <c r="W905">
        <f t="shared" si="212"/>
        <v>17.194444444444443</v>
      </c>
    </row>
    <row r="906" spans="2:23" x14ac:dyDescent="0.3">
      <c r="B906" s="27" t="s">
        <v>52</v>
      </c>
      <c r="C906" s="27">
        <v>898</v>
      </c>
      <c r="D906" s="27">
        <v>309</v>
      </c>
      <c r="E906" s="26">
        <v>61.9</v>
      </c>
      <c r="F906" s="43">
        <f t="shared" si="213"/>
        <v>17.194444444444443</v>
      </c>
      <c r="G906" s="44">
        <f t="shared" ref="G906:G969" si="219">($E907-$E905)/2/3.6</f>
        <v>-1.3888888888889086E-2</v>
      </c>
      <c r="H906" s="44">
        <f t="shared" ref="H906:H969" si="220">($E907-$E905)/2</f>
        <v>-5.0000000000000711E-2</v>
      </c>
      <c r="I906" s="44">
        <f>G906*'Input Data'!$B$7</f>
        <v>-22.464583333333653</v>
      </c>
      <c r="J906" s="44">
        <f>IF(F906=0,0,'Input Data'!$B$11*'Input Data'!$B$7*9.81)</f>
        <v>103.13669925000001</v>
      </c>
      <c r="K906" s="44">
        <f>'Input Data'!$B$10*'Input Data'!$B$9*'Input Data'!$B$13*WLTC_class_3!F906^2</f>
        <v>215.31787267439506</v>
      </c>
      <c r="L906" s="44">
        <f t="shared" si="214"/>
        <v>295.98998859106143</v>
      </c>
      <c r="M906" s="44">
        <f t="shared" si="215"/>
        <v>5089.3834149407503</v>
      </c>
      <c r="N906" s="44">
        <f t="shared" ref="N906:N969" si="221">IF(M906&gt;0,M906/1000/3600+N905,N905)</f>
        <v>0.89021154504801803</v>
      </c>
      <c r="O906" s="44">
        <f t="shared" ref="O906:O969" si="222">IF(M906&lt;0,O905-M906/1000/3600,O905)</f>
        <v>0.4136948821889489</v>
      </c>
      <c r="P906" s="44" t="str">
        <f t="shared" si="216"/>
        <v/>
      </c>
      <c r="Q906" s="44"/>
      <c r="R906" s="44">
        <f t="shared" si="217"/>
        <v>0.12824541347857416</v>
      </c>
      <c r="S906" s="44">
        <f t="shared" si="218"/>
        <v>0.28958641753226422</v>
      </c>
      <c r="U906">
        <f t="shared" si="210"/>
        <v>0</v>
      </c>
      <c r="V906">
        <f t="shared" si="211"/>
        <v>61.9</v>
      </c>
      <c r="W906">
        <f t="shared" si="212"/>
        <v>17.194444444444443</v>
      </c>
    </row>
    <row r="907" spans="2:23" x14ac:dyDescent="0.3">
      <c r="B907" s="27" t="s">
        <v>52</v>
      </c>
      <c r="C907" s="27">
        <v>899</v>
      </c>
      <c r="D907" s="27">
        <v>310</v>
      </c>
      <c r="E907" s="26">
        <v>61.8</v>
      </c>
      <c r="F907" s="43">
        <f t="shared" si="213"/>
        <v>17.166666666666668</v>
      </c>
      <c r="G907" s="44">
        <f t="shared" si="219"/>
        <v>-5.5555555555555358E-2</v>
      </c>
      <c r="H907" s="44">
        <f t="shared" si="220"/>
        <v>-0.19999999999999929</v>
      </c>
      <c r="I907" s="44">
        <f>G907*'Input Data'!$B$7</f>
        <v>-89.858333333333022</v>
      </c>
      <c r="J907" s="44">
        <f>IF(F907=0,0,'Input Data'!$B$11*'Input Data'!$B$7*9.81)</f>
        <v>103.13669925000001</v>
      </c>
      <c r="K907" s="44">
        <f>'Input Data'!$B$10*'Input Data'!$B$9*'Input Data'!$B$13*WLTC_class_3!F907^2</f>
        <v>214.62273875288895</v>
      </c>
      <c r="L907" s="44">
        <f t="shared" si="214"/>
        <v>227.90110466955593</v>
      </c>
      <c r="M907" s="44">
        <f t="shared" si="215"/>
        <v>3912.3022968273772</v>
      </c>
      <c r="N907" s="44">
        <f t="shared" si="221"/>
        <v>0.89129829568602559</v>
      </c>
      <c r="O907" s="44">
        <f t="shared" si="222"/>
        <v>0.4136948821889489</v>
      </c>
      <c r="P907" s="44" t="str">
        <f t="shared" si="216"/>
        <v/>
      </c>
      <c r="Q907" s="44"/>
      <c r="R907" s="44">
        <f t="shared" si="217"/>
        <v>0.12824541347857416</v>
      </c>
      <c r="S907" s="44">
        <f t="shared" si="218"/>
        <v>0.28958641753226422</v>
      </c>
      <c r="U907">
        <f t="shared" si="210"/>
        <v>0</v>
      </c>
      <c r="V907">
        <f t="shared" si="211"/>
        <v>61.8</v>
      </c>
      <c r="W907">
        <f t="shared" si="212"/>
        <v>17.166666666666664</v>
      </c>
    </row>
    <row r="908" spans="2:23" x14ac:dyDescent="0.3">
      <c r="B908" s="27" t="s">
        <v>52</v>
      </c>
      <c r="C908" s="27">
        <v>900</v>
      </c>
      <c r="D908" s="27">
        <v>311</v>
      </c>
      <c r="E908" s="26">
        <v>61.5</v>
      </c>
      <c r="F908" s="43">
        <f t="shared" si="213"/>
        <v>17.083333333333332</v>
      </c>
      <c r="G908" s="44">
        <f t="shared" si="219"/>
        <v>-0.12499999999999981</v>
      </c>
      <c r="H908" s="44">
        <f t="shared" si="220"/>
        <v>-0.44999999999999929</v>
      </c>
      <c r="I908" s="44">
        <f>G908*'Input Data'!$B$7</f>
        <v>-202.18124999999969</v>
      </c>
      <c r="J908" s="44">
        <f>IF(F908=0,0,'Input Data'!$B$11*'Input Data'!$B$7*9.81)</f>
        <v>103.13669925000001</v>
      </c>
      <c r="K908" s="44">
        <f>'Input Data'!$B$10*'Input Data'!$B$9*'Input Data'!$B$13*WLTC_class_3!F908^2</f>
        <v>212.54408040555555</v>
      </c>
      <c r="L908" s="44">
        <f t="shared" si="214"/>
        <v>113.49952965555586</v>
      </c>
      <c r="M908" s="44">
        <f t="shared" si="215"/>
        <v>1938.9502982824124</v>
      </c>
      <c r="N908" s="44">
        <f t="shared" si="221"/>
        <v>0.89183689299110402</v>
      </c>
      <c r="O908" s="44">
        <f t="shared" si="222"/>
        <v>0.4136948821889489</v>
      </c>
      <c r="P908" s="44" t="str">
        <f t="shared" si="216"/>
        <v/>
      </c>
      <c r="Q908" s="44"/>
      <c r="R908" s="44">
        <f t="shared" si="217"/>
        <v>0.12824541347857416</v>
      </c>
      <c r="S908" s="44">
        <f t="shared" si="218"/>
        <v>0.28958641753226422</v>
      </c>
      <c r="U908">
        <f t="shared" si="210"/>
        <v>0</v>
      </c>
      <c r="V908">
        <f t="shared" si="211"/>
        <v>61.5</v>
      </c>
      <c r="W908">
        <f t="shared" si="212"/>
        <v>17.083333333333332</v>
      </c>
    </row>
    <row r="909" spans="2:23" x14ac:dyDescent="0.3">
      <c r="B909" s="27" t="s">
        <v>52</v>
      </c>
      <c r="C909" s="27">
        <v>901</v>
      </c>
      <c r="D909" s="27">
        <v>312</v>
      </c>
      <c r="E909" s="26">
        <v>60.9</v>
      </c>
      <c r="F909" s="43">
        <f t="shared" si="213"/>
        <v>16.916666666666668</v>
      </c>
      <c r="G909" s="44">
        <f t="shared" si="219"/>
        <v>-0.24999999999999961</v>
      </c>
      <c r="H909" s="44">
        <f t="shared" si="220"/>
        <v>-0.89999999999999858</v>
      </c>
      <c r="I909" s="44">
        <f>G909*'Input Data'!$B$7</f>
        <v>-404.36249999999939</v>
      </c>
      <c r="J909" s="44">
        <f>IF(F909=0,0,'Input Data'!$B$11*'Input Data'!$B$7*9.81)</f>
        <v>103.13669925000001</v>
      </c>
      <c r="K909" s="44">
        <f>'Input Data'!$B$10*'Input Data'!$B$9*'Input Data'!$B$13*WLTC_class_3!F909^2</f>
        <v>208.4171090882223</v>
      </c>
      <c r="L909" s="44">
        <f t="shared" si="214"/>
        <v>-92.80869166177709</v>
      </c>
      <c r="M909" s="44">
        <f t="shared" si="215"/>
        <v>-1570.0137006117293</v>
      </c>
      <c r="N909" s="44">
        <f t="shared" si="221"/>
        <v>0.89183689299110402</v>
      </c>
      <c r="O909" s="44">
        <f t="shared" si="222"/>
        <v>0.41413099710578549</v>
      </c>
      <c r="P909" s="44">
        <f t="shared" si="216"/>
        <v>-1570.0137006117293</v>
      </c>
      <c r="Q909" s="44">
        <f>-P909/1000/3600</f>
        <v>4.3611491683659149E-4</v>
      </c>
      <c r="R909" s="44">
        <f t="shared" si="217"/>
        <v>0.1283806091027935</v>
      </c>
      <c r="S909" s="44">
        <f t="shared" si="218"/>
        <v>0.28989169797404984</v>
      </c>
      <c r="U909">
        <f t="shared" si="210"/>
        <v>0</v>
      </c>
      <c r="V909">
        <f t="shared" si="211"/>
        <v>60.9</v>
      </c>
      <c r="W909">
        <f t="shared" si="212"/>
        <v>16.916666666666664</v>
      </c>
    </row>
    <row r="910" spans="2:23" x14ac:dyDescent="0.3">
      <c r="B910" s="27" t="s">
        <v>52</v>
      </c>
      <c r="C910" s="27">
        <v>902</v>
      </c>
      <c r="D910" s="27">
        <v>313</v>
      </c>
      <c r="E910" s="26">
        <v>59.7</v>
      </c>
      <c r="F910" s="43">
        <f t="shared" si="213"/>
        <v>16.583333333333332</v>
      </c>
      <c r="G910" s="44">
        <f t="shared" si="219"/>
        <v>-0.87499999999999956</v>
      </c>
      <c r="H910" s="44">
        <f t="shared" si="220"/>
        <v>-3.1499999999999986</v>
      </c>
      <c r="I910" s="44">
        <f>G910*'Input Data'!$B$7</f>
        <v>-1415.2687499999993</v>
      </c>
      <c r="J910" s="44">
        <f>IF(F910=0,0,'Input Data'!$B$11*'Input Data'!$B$7*9.81)</f>
        <v>103.13669925000001</v>
      </c>
      <c r="K910" s="44">
        <f>'Input Data'!$B$10*'Input Data'!$B$9*'Input Data'!$B$13*WLTC_class_3!F910^2</f>
        <v>200.28454796288889</v>
      </c>
      <c r="L910" s="44">
        <f t="shared" si="214"/>
        <v>-1111.8475027871104</v>
      </c>
      <c r="M910" s="44">
        <f t="shared" si="215"/>
        <v>-18438.137754552914</v>
      </c>
      <c r="N910" s="44">
        <f t="shared" si="221"/>
        <v>0.89183689299110402</v>
      </c>
      <c r="O910" s="44">
        <f t="shared" si="222"/>
        <v>0.41925270203760573</v>
      </c>
      <c r="P910" s="44">
        <f t="shared" si="216"/>
        <v>-18438.137754552914</v>
      </c>
      <c r="Q910" s="44">
        <f>-P910/1000/3600+Q909</f>
        <v>5.5578198486568456E-3</v>
      </c>
      <c r="R910" s="44">
        <f t="shared" si="217"/>
        <v>0.12996833763165777</v>
      </c>
      <c r="S910" s="44">
        <f t="shared" si="218"/>
        <v>0.29347689142632399</v>
      </c>
      <c r="U910">
        <f t="shared" si="210"/>
        <v>0</v>
      </c>
      <c r="V910">
        <f t="shared" si="211"/>
        <v>59.7</v>
      </c>
      <c r="W910">
        <f t="shared" si="212"/>
        <v>16.583333333333332</v>
      </c>
    </row>
    <row r="911" spans="2:23" x14ac:dyDescent="0.3">
      <c r="B911" s="27" t="s">
        <v>52</v>
      </c>
      <c r="C911" s="27">
        <v>903</v>
      </c>
      <c r="D911" s="27">
        <v>314</v>
      </c>
      <c r="E911" s="26">
        <v>54.6</v>
      </c>
      <c r="F911" s="43">
        <f t="shared" si="213"/>
        <v>15.166666666666666</v>
      </c>
      <c r="G911" s="44">
        <f t="shared" si="219"/>
        <v>-1.4444444444444453</v>
      </c>
      <c r="H911" s="44">
        <f t="shared" si="220"/>
        <v>-5.2000000000000028</v>
      </c>
      <c r="I911" s="44">
        <f>G911*'Input Data'!$B$7</f>
        <v>-2336.316666666668</v>
      </c>
      <c r="J911" s="44">
        <f>IF(F911=0,0,'Input Data'!$B$11*'Input Data'!$B$7*9.81)</f>
        <v>103.13669925000001</v>
      </c>
      <c r="K911" s="44">
        <f>'Input Data'!$B$10*'Input Data'!$B$9*'Input Data'!$B$13*WLTC_class_3!F911^2</f>
        <v>167.5267131315556</v>
      </c>
      <c r="L911" s="44">
        <f t="shared" si="214"/>
        <v>-2065.6532542851123</v>
      </c>
      <c r="M911" s="44">
        <f t="shared" si="215"/>
        <v>-31329.074356657537</v>
      </c>
      <c r="N911" s="44">
        <f t="shared" si="221"/>
        <v>0.89183689299110402</v>
      </c>
      <c r="O911" s="44">
        <f t="shared" si="222"/>
        <v>0.42795522269223285</v>
      </c>
      <c r="P911" s="44">
        <f t="shared" si="216"/>
        <v>-31329.074356657537</v>
      </c>
      <c r="Q911" s="44">
        <f t="shared" ref="Q911:Q915" si="223">-P911/1000/3600+Q910</f>
        <v>1.4260340503283939E-2</v>
      </c>
      <c r="R911" s="44">
        <f t="shared" si="217"/>
        <v>0.13266611903459219</v>
      </c>
      <c r="S911" s="44">
        <f t="shared" si="218"/>
        <v>0.299568655884563</v>
      </c>
      <c r="U911">
        <f t="shared" si="210"/>
        <v>0</v>
      </c>
      <c r="V911">
        <f t="shared" si="211"/>
        <v>54.6</v>
      </c>
      <c r="W911">
        <f t="shared" si="212"/>
        <v>15.166666666666666</v>
      </c>
    </row>
    <row r="912" spans="2:23" x14ac:dyDescent="0.3">
      <c r="B912" s="27" t="s">
        <v>52</v>
      </c>
      <c r="C912" s="27">
        <v>904</v>
      </c>
      <c r="D912" s="27">
        <v>315</v>
      </c>
      <c r="E912" s="26">
        <v>49.3</v>
      </c>
      <c r="F912" s="43">
        <f t="shared" si="213"/>
        <v>13.694444444444445</v>
      </c>
      <c r="G912" s="44">
        <f t="shared" si="219"/>
        <v>-1.3472222222222225</v>
      </c>
      <c r="H912" s="44">
        <f t="shared" si="220"/>
        <v>-4.8500000000000014</v>
      </c>
      <c r="I912" s="44">
        <f>G912*'Input Data'!$B$7</f>
        <v>-2179.0645833333338</v>
      </c>
      <c r="J912" s="44">
        <f>IF(F912=0,0,'Input Data'!$B$11*'Input Data'!$B$7*9.81)</f>
        <v>103.13669925000001</v>
      </c>
      <c r="K912" s="44">
        <f>'Input Data'!$B$10*'Input Data'!$B$9*'Input Data'!$B$13*WLTC_class_3!F912^2</f>
        <v>136.58173362017288</v>
      </c>
      <c r="L912" s="44">
        <f t="shared" si="214"/>
        <v>-1939.3461504631607</v>
      </c>
      <c r="M912" s="44">
        <f t="shared" si="215"/>
        <v>-26558.268116064952</v>
      </c>
      <c r="N912" s="44">
        <f t="shared" si="221"/>
        <v>0.89183689299110402</v>
      </c>
      <c r="O912" s="44">
        <f t="shared" si="222"/>
        <v>0.43533251939113976</v>
      </c>
      <c r="P912" s="44">
        <f t="shared" si="216"/>
        <v>-26558.268116064952</v>
      </c>
      <c r="Q912" s="44">
        <f t="shared" si="223"/>
        <v>2.1637637202190869E-2</v>
      </c>
      <c r="R912" s="44">
        <f t="shared" si="217"/>
        <v>0.13495308101125333</v>
      </c>
      <c r="S912" s="44">
        <f t="shared" si="218"/>
        <v>0.3047327635737978</v>
      </c>
      <c r="U912">
        <f t="shared" si="210"/>
        <v>0</v>
      </c>
      <c r="V912">
        <f t="shared" si="211"/>
        <v>49.3</v>
      </c>
      <c r="W912">
        <f t="shared" si="212"/>
        <v>13.694444444444443</v>
      </c>
    </row>
    <row r="913" spans="2:23" x14ac:dyDescent="0.3">
      <c r="B913" s="27" t="s">
        <v>52</v>
      </c>
      <c r="C913" s="27">
        <v>905</v>
      </c>
      <c r="D913" s="27">
        <v>316</v>
      </c>
      <c r="E913" s="26">
        <v>44.9</v>
      </c>
      <c r="F913" s="43">
        <f t="shared" si="213"/>
        <v>12.472222222222221</v>
      </c>
      <c r="G913" s="44">
        <f t="shared" si="219"/>
        <v>-0.97222222222222221</v>
      </c>
      <c r="H913" s="44">
        <f t="shared" si="220"/>
        <v>-3.5</v>
      </c>
      <c r="I913" s="44">
        <f>G913*'Input Data'!$B$7</f>
        <v>-1572.5208333333333</v>
      </c>
      <c r="J913" s="44">
        <f>IF(F913=0,0,'Input Data'!$B$11*'Input Data'!$B$7*9.81)</f>
        <v>103.13669925000001</v>
      </c>
      <c r="K913" s="44">
        <f>'Input Data'!$B$10*'Input Data'!$B$9*'Input Data'!$B$13*WLTC_class_3!F913^2</f>
        <v>113.28997066254321</v>
      </c>
      <c r="L913" s="44">
        <f t="shared" si="214"/>
        <v>-1356.09416342079</v>
      </c>
      <c r="M913" s="44">
        <f t="shared" si="215"/>
        <v>-16913.50776044263</v>
      </c>
      <c r="N913" s="44">
        <f t="shared" si="221"/>
        <v>0.89183689299110402</v>
      </c>
      <c r="O913" s="44">
        <f t="shared" si="222"/>
        <v>0.4400307159912627</v>
      </c>
      <c r="P913" s="44">
        <f t="shared" si="216"/>
        <v>-16913.50776044263</v>
      </c>
      <c r="Q913" s="44">
        <f t="shared" si="223"/>
        <v>2.6335833802313822E-2</v>
      </c>
      <c r="R913" s="44">
        <f t="shared" si="217"/>
        <v>0.13640952195729145</v>
      </c>
      <c r="S913" s="44">
        <f t="shared" si="218"/>
        <v>0.30802150119388388</v>
      </c>
      <c r="U913">
        <f t="shared" si="210"/>
        <v>0</v>
      </c>
      <c r="V913">
        <f t="shared" si="211"/>
        <v>44.9</v>
      </c>
      <c r="W913">
        <f t="shared" si="212"/>
        <v>12.472222222222221</v>
      </c>
    </row>
    <row r="914" spans="2:23" x14ac:dyDescent="0.3">
      <c r="B914" s="27" t="s">
        <v>52</v>
      </c>
      <c r="C914" s="27">
        <v>906</v>
      </c>
      <c r="D914" s="27">
        <v>317</v>
      </c>
      <c r="E914" s="26">
        <v>42.3</v>
      </c>
      <c r="F914" s="43">
        <f t="shared" si="213"/>
        <v>11.75</v>
      </c>
      <c r="G914" s="44">
        <f t="shared" si="219"/>
        <v>-0.4861111111111111</v>
      </c>
      <c r="H914" s="44">
        <f t="shared" si="220"/>
        <v>-1.75</v>
      </c>
      <c r="I914" s="44">
        <f>G914*'Input Data'!$B$7</f>
        <v>-786.26041666666663</v>
      </c>
      <c r="J914" s="44">
        <f>IF(F914=0,0,'Input Data'!$B$11*'Input Data'!$B$7*9.81)</f>
        <v>103.13669925000001</v>
      </c>
      <c r="K914" s="44">
        <f>'Input Data'!$B$10*'Input Data'!$B$9*'Input Data'!$B$13*WLTC_class_3!F914^2</f>
        <v>100.54940779400002</v>
      </c>
      <c r="L914" s="44">
        <f t="shared" si="214"/>
        <v>-582.57430962266665</v>
      </c>
      <c r="M914" s="44">
        <f t="shared" si="215"/>
        <v>-6845.248138066333</v>
      </c>
      <c r="N914" s="44">
        <f t="shared" si="221"/>
        <v>0.89183689299110402</v>
      </c>
      <c r="O914" s="44">
        <f t="shared" si="222"/>
        <v>0.44193217380739225</v>
      </c>
      <c r="P914" s="44">
        <f t="shared" si="216"/>
        <v>-6845.248138066333</v>
      </c>
      <c r="Q914" s="44">
        <f t="shared" si="223"/>
        <v>2.823729161844336E-2</v>
      </c>
      <c r="R914" s="44">
        <f t="shared" si="217"/>
        <v>0.13699897388029159</v>
      </c>
      <c r="S914" s="44">
        <f t="shared" si="218"/>
        <v>0.30935252166517457</v>
      </c>
      <c r="U914">
        <f t="shared" si="210"/>
        <v>0</v>
      </c>
      <c r="V914">
        <f t="shared" si="211"/>
        <v>42.3</v>
      </c>
      <c r="W914">
        <f t="shared" si="212"/>
        <v>11.749999999999998</v>
      </c>
    </row>
    <row r="915" spans="2:23" x14ac:dyDescent="0.3">
      <c r="B915" s="27" t="s">
        <v>52</v>
      </c>
      <c r="C915" s="27">
        <v>907</v>
      </c>
      <c r="D915" s="27">
        <v>318</v>
      </c>
      <c r="E915" s="26">
        <v>41.4</v>
      </c>
      <c r="F915" s="43">
        <f t="shared" si="213"/>
        <v>11.5</v>
      </c>
      <c r="G915" s="44">
        <f t="shared" si="219"/>
        <v>-0.1388888888888889</v>
      </c>
      <c r="H915" s="44">
        <f t="shared" si="220"/>
        <v>-0.5</v>
      </c>
      <c r="I915" s="44">
        <f>G915*'Input Data'!$B$7</f>
        <v>-224.64583333333334</v>
      </c>
      <c r="J915" s="44">
        <f>IF(F915=0,0,'Input Data'!$B$11*'Input Data'!$B$7*9.81)</f>
        <v>103.13669925000001</v>
      </c>
      <c r="K915" s="44">
        <f>'Input Data'!$B$10*'Input Data'!$B$9*'Input Data'!$B$13*WLTC_class_3!F915^2</f>
        <v>96.316227656000024</v>
      </c>
      <c r="L915" s="44">
        <f t="shared" si="214"/>
        <v>-25.192906427333313</v>
      </c>
      <c r="M915" s="44">
        <f t="shared" si="215"/>
        <v>-289.71842391433307</v>
      </c>
      <c r="N915" s="44">
        <f t="shared" si="221"/>
        <v>0.89183689299110402</v>
      </c>
      <c r="O915" s="44">
        <f t="shared" si="222"/>
        <v>0.44201265114736843</v>
      </c>
      <c r="P915" s="44">
        <f t="shared" si="216"/>
        <v>-289.71842391433307</v>
      </c>
      <c r="Q915" s="44">
        <f t="shared" si="223"/>
        <v>2.8317768958419563E-2</v>
      </c>
      <c r="R915" s="44">
        <f t="shared" si="217"/>
        <v>0.13702392185568421</v>
      </c>
      <c r="S915" s="44">
        <f t="shared" si="218"/>
        <v>0.30940885580315786</v>
      </c>
      <c r="U915">
        <f t="shared" si="210"/>
        <v>0</v>
      </c>
      <c r="V915">
        <f t="shared" si="211"/>
        <v>41.4</v>
      </c>
      <c r="W915">
        <f t="shared" si="212"/>
        <v>11.5</v>
      </c>
    </row>
    <row r="916" spans="2:23" x14ac:dyDescent="0.3">
      <c r="B916" s="27" t="s">
        <v>52</v>
      </c>
      <c r="C916" s="27">
        <v>908</v>
      </c>
      <c r="D916" s="27">
        <v>319</v>
      </c>
      <c r="E916" s="26">
        <v>41.3</v>
      </c>
      <c r="F916" s="43">
        <f t="shared" si="213"/>
        <v>11.472222222222221</v>
      </c>
      <c r="G916" s="44">
        <f t="shared" si="219"/>
        <v>9.7222222222222612E-2</v>
      </c>
      <c r="H916" s="44">
        <f t="shared" si="220"/>
        <v>0.35000000000000142</v>
      </c>
      <c r="I916" s="44">
        <f>G916*'Input Data'!$B$7</f>
        <v>157.25208333333396</v>
      </c>
      <c r="J916" s="44">
        <f>IF(F916=0,0,'Input Data'!$B$11*'Input Data'!$B$7*9.81)</f>
        <v>103.13669925000001</v>
      </c>
      <c r="K916" s="44">
        <f>'Input Data'!$B$10*'Input Data'!$B$9*'Input Data'!$B$13*WLTC_class_3!F916^2</f>
        <v>95.85149382165433</v>
      </c>
      <c r="L916" s="44">
        <f t="shared" si="214"/>
        <v>356.24027640498832</v>
      </c>
      <c r="M916" s="44">
        <f t="shared" si="215"/>
        <v>4086.8676154238933</v>
      </c>
      <c r="N916" s="44">
        <f t="shared" si="221"/>
        <v>0.89297213399538844</v>
      </c>
      <c r="O916" s="44">
        <f t="shared" si="222"/>
        <v>0.44201265114736843</v>
      </c>
      <c r="P916" s="44" t="str">
        <f t="shared" si="216"/>
        <v/>
      </c>
      <c r="Q916" s="44"/>
      <c r="R916" s="44">
        <f t="shared" si="217"/>
        <v>0.13702392185568421</v>
      </c>
      <c r="S916" s="44">
        <f t="shared" si="218"/>
        <v>0.30940885580315786</v>
      </c>
      <c r="U916">
        <f t="shared" si="210"/>
        <v>0</v>
      </c>
      <c r="V916">
        <f t="shared" si="211"/>
        <v>41.3</v>
      </c>
      <c r="W916">
        <f t="shared" si="212"/>
        <v>11.472222222222221</v>
      </c>
    </row>
    <row r="917" spans="2:23" x14ac:dyDescent="0.3">
      <c r="B917" s="27" t="s">
        <v>52</v>
      </c>
      <c r="C917" s="27">
        <v>909</v>
      </c>
      <c r="D917" s="27">
        <v>320</v>
      </c>
      <c r="E917" s="26">
        <v>42.1</v>
      </c>
      <c r="F917" s="43">
        <f t="shared" si="213"/>
        <v>11.694444444444445</v>
      </c>
      <c r="G917" s="44">
        <f t="shared" si="219"/>
        <v>0.47222222222222299</v>
      </c>
      <c r="H917" s="44">
        <f t="shared" si="220"/>
        <v>1.7000000000000028</v>
      </c>
      <c r="I917" s="44">
        <f>G917*'Input Data'!$B$7</f>
        <v>763.7958333333346</v>
      </c>
      <c r="J917" s="44">
        <f>IF(F917=0,0,'Input Data'!$B$11*'Input Data'!$B$7*9.81)</f>
        <v>103.13669925000001</v>
      </c>
      <c r="K917" s="44">
        <f>'Input Data'!$B$10*'Input Data'!$B$9*'Input Data'!$B$13*WLTC_class_3!F917^2</f>
        <v>99.600833776617321</v>
      </c>
      <c r="L917" s="44">
        <f t="shared" si="214"/>
        <v>966.53336635995197</v>
      </c>
      <c r="M917" s="44">
        <f t="shared" si="215"/>
        <v>11303.070756598327</v>
      </c>
      <c r="N917" s="44">
        <f t="shared" si="221"/>
        <v>0.8961118758722213</v>
      </c>
      <c r="O917" s="44">
        <f t="shared" si="222"/>
        <v>0.44201265114736843</v>
      </c>
      <c r="P917" s="44" t="str">
        <f t="shared" si="216"/>
        <v/>
      </c>
      <c r="Q917" s="44"/>
      <c r="R917" s="44">
        <f t="shared" si="217"/>
        <v>0.13702392185568421</v>
      </c>
      <c r="S917" s="44">
        <f t="shared" si="218"/>
        <v>0.30940885580315786</v>
      </c>
      <c r="U917">
        <f t="shared" si="210"/>
        <v>0</v>
      </c>
      <c r="V917">
        <f t="shared" si="211"/>
        <v>42.1</v>
      </c>
      <c r="W917">
        <f t="shared" si="212"/>
        <v>11.694444444444445</v>
      </c>
    </row>
    <row r="918" spans="2:23" x14ac:dyDescent="0.3">
      <c r="B918" s="27" t="s">
        <v>52</v>
      </c>
      <c r="C918" s="27">
        <v>910</v>
      </c>
      <c r="D918" s="27">
        <v>321</v>
      </c>
      <c r="E918" s="26">
        <v>44.7</v>
      </c>
      <c r="F918" s="43">
        <f t="shared" si="213"/>
        <v>12.416666666666666</v>
      </c>
      <c r="G918" s="44">
        <f t="shared" si="219"/>
        <v>0.87499999999999956</v>
      </c>
      <c r="H918" s="44">
        <f t="shared" si="220"/>
        <v>3.1499999999999986</v>
      </c>
      <c r="I918" s="44">
        <f>G918*'Input Data'!$B$7</f>
        <v>1415.2687499999993</v>
      </c>
      <c r="J918" s="44">
        <f>IF(F918=0,0,'Input Data'!$B$11*'Input Data'!$B$7*9.81)</f>
        <v>103.13669925000001</v>
      </c>
      <c r="K918" s="44">
        <f>'Input Data'!$B$10*'Input Data'!$B$9*'Input Data'!$B$13*WLTC_class_3!F918^2</f>
        <v>112.28295369622222</v>
      </c>
      <c r="L918" s="44">
        <f t="shared" si="214"/>
        <v>1630.6884029462215</v>
      </c>
      <c r="M918" s="44">
        <f t="shared" si="215"/>
        <v>20247.714336582249</v>
      </c>
      <c r="N918" s="44">
        <f t="shared" si="221"/>
        <v>0.90173624096571636</v>
      </c>
      <c r="O918" s="44">
        <f t="shared" si="222"/>
        <v>0.44201265114736843</v>
      </c>
      <c r="P918" s="44" t="str">
        <f t="shared" si="216"/>
        <v/>
      </c>
      <c r="Q918" s="44"/>
      <c r="R918" s="44">
        <f t="shared" si="217"/>
        <v>0.13702392185568421</v>
      </c>
      <c r="S918" s="44">
        <f t="shared" si="218"/>
        <v>0.30940885580315786</v>
      </c>
      <c r="U918">
        <f t="shared" si="210"/>
        <v>0</v>
      </c>
      <c r="V918">
        <f t="shared" si="211"/>
        <v>44.7</v>
      </c>
      <c r="W918">
        <f t="shared" si="212"/>
        <v>12.416666666666668</v>
      </c>
    </row>
    <row r="919" spans="2:23" x14ac:dyDescent="0.3">
      <c r="B919" s="27" t="s">
        <v>52</v>
      </c>
      <c r="C919" s="27">
        <v>911</v>
      </c>
      <c r="D919" s="27">
        <v>322</v>
      </c>
      <c r="E919" s="26">
        <v>48.4</v>
      </c>
      <c r="F919" s="43">
        <f t="shared" si="213"/>
        <v>13.444444444444445</v>
      </c>
      <c r="G919" s="44">
        <f t="shared" si="219"/>
        <v>0.93055555555555491</v>
      </c>
      <c r="H919" s="44">
        <f t="shared" si="220"/>
        <v>3.3499999999999979</v>
      </c>
      <c r="I919" s="44">
        <f>G919*'Input Data'!$B$7</f>
        <v>1505.1270833333324</v>
      </c>
      <c r="J919" s="44">
        <f>IF(F919=0,0,'Input Data'!$B$11*'Input Data'!$B$7*9.81)</f>
        <v>103.13669925000001</v>
      </c>
      <c r="K919" s="44">
        <f>'Input Data'!$B$10*'Input Data'!$B$9*'Input Data'!$B$13*WLTC_class_3!F919^2</f>
        <v>131.64049467772841</v>
      </c>
      <c r="L919" s="44">
        <f t="shared" si="214"/>
        <v>1739.9042772610608</v>
      </c>
      <c r="M919" s="44">
        <f t="shared" si="215"/>
        <v>23392.046394287594</v>
      </c>
      <c r="N919" s="44">
        <f t="shared" si="221"/>
        <v>0.9082340316307963</v>
      </c>
      <c r="O919" s="44">
        <f t="shared" si="222"/>
        <v>0.44201265114736843</v>
      </c>
      <c r="P919" s="44" t="str">
        <f t="shared" si="216"/>
        <v/>
      </c>
      <c r="Q919" s="44"/>
      <c r="R919" s="44">
        <f t="shared" si="217"/>
        <v>0.13702392185568421</v>
      </c>
      <c r="S919" s="44">
        <f t="shared" si="218"/>
        <v>0.30940885580315786</v>
      </c>
      <c r="U919">
        <f t="shared" si="210"/>
        <v>0</v>
      </c>
      <c r="V919">
        <f t="shared" si="211"/>
        <v>48.4</v>
      </c>
      <c r="W919">
        <f t="shared" si="212"/>
        <v>13.444444444444443</v>
      </c>
    </row>
    <row r="920" spans="2:23" x14ac:dyDescent="0.3">
      <c r="B920" s="27" t="s">
        <v>52</v>
      </c>
      <c r="C920" s="27">
        <v>912</v>
      </c>
      <c r="D920" s="27">
        <v>323</v>
      </c>
      <c r="E920" s="26">
        <v>51.4</v>
      </c>
      <c r="F920" s="43">
        <f t="shared" si="213"/>
        <v>14.277777777777779</v>
      </c>
      <c r="G920" s="44">
        <f t="shared" si="219"/>
        <v>0.59722222222222276</v>
      </c>
      <c r="H920" s="44">
        <f t="shared" si="220"/>
        <v>2.1500000000000021</v>
      </c>
      <c r="I920" s="44">
        <f>G920*'Input Data'!$B$7</f>
        <v>965.97708333333424</v>
      </c>
      <c r="J920" s="44">
        <f>IF(F920=0,0,'Input Data'!$B$11*'Input Data'!$B$7*9.81)</f>
        <v>103.13669925000001</v>
      </c>
      <c r="K920" s="44">
        <f>'Input Data'!$B$10*'Input Data'!$B$9*'Input Data'!$B$13*WLTC_class_3!F920^2</f>
        <v>148.46532055476547</v>
      </c>
      <c r="L920" s="44">
        <f t="shared" si="214"/>
        <v>1217.5791031380998</v>
      </c>
      <c r="M920" s="44">
        <f t="shared" si="215"/>
        <v>17384.323861471759</v>
      </c>
      <c r="N920" s="44">
        <f t="shared" si="221"/>
        <v>0.91306301048120508</v>
      </c>
      <c r="O920" s="44">
        <f t="shared" si="222"/>
        <v>0.44201265114736843</v>
      </c>
      <c r="P920" s="44" t="str">
        <f t="shared" si="216"/>
        <v/>
      </c>
      <c r="Q920" s="44"/>
      <c r="R920" s="44">
        <f t="shared" si="217"/>
        <v>0.13702392185568421</v>
      </c>
      <c r="S920" s="44">
        <f t="shared" si="218"/>
        <v>0.30940885580315786</v>
      </c>
      <c r="U920">
        <f t="shared" si="210"/>
        <v>0</v>
      </c>
      <c r="V920">
        <f t="shared" si="211"/>
        <v>51.4</v>
      </c>
      <c r="W920">
        <f t="shared" si="212"/>
        <v>14.277777777777777</v>
      </c>
    </row>
    <row r="921" spans="2:23" x14ac:dyDescent="0.3">
      <c r="B921" s="27" t="s">
        <v>52</v>
      </c>
      <c r="C921" s="27">
        <v>913</v>
      </c>
      <c r="D921" s="27">
        <v>324</v>
      </c>
      <c r="E921" s="26">
        <v>52.7</v>
      </c>
      <c r="F921" s="43">
        <f t="shared" si="213"/>
        <v>14.638888888888889</v>
      </c>
      <c r="G921" s="44">
        <f t="shared" si="219"/>
        <v>0.36111111111111133</v>
      </c>
      <c r="H921" s="44">
        <f t="shared" si="220"/>
        <v>1.3000000000000007</v>
      </c>
      <c r="I921" s="44">
        <f>G921*'Input Data'!$B$7</f>
        <v>584.07916666666699</v>
      </c>
      <c r="J921" s="44">
        <f>IF(F921=0,0,'Input Data'!$B$11*'Input Data'!$B$7*9.81)</f>
        <v>103.13669925000001</v>
      </c>
      <c r="K921" s="44">
        <f>'Input Data'!$B$10*'Input Data'!$B$9*'Input Data'!$B$13*WLTC_class_3!F921^2</f>
        <v>156.07020928535806</v>
      </c>
      <c r="L921" s="44">
        <f t="shared" si="214"/>
        <v>843.28607520202502</v>
      </c>
      <c r="M921" s="44">
        <f t="shared" si="215"/>
        <v>12344.771156429644</v>
      </c>
      <c r="N921" s="44">
        <f t="shared" si="221"/>
        <v>0.91649211358021332</v>
      </c>
      <c r="O921" s="44">
        <f t="shared" si="222"/>
        <v>0.44201265114736843</v>
      </c>
      <c r="P921" s="44" t="str">
        <f t="shared" si="216"/>
        <v/>
      </c>
      <c r="Q921" s="44"/>
      <c r="R921" s="44">
        <f t="shared" si="217"/>
        <v>0.13702392185568421</v>
      </c>
      <c r="S921" s="44">
        <f t="shared" si="218"/>
        <v>0.30940885580315786</v>
      </c>
      <c r="U921">
        <f t="shared" si="210"/>
        <v>0</v>
      </c>
      <c r="V921">
        <f t="shared" si="211"/>
        <v>52.7</v>
      </c>
      <c r="W921">
        <f t="shared" si="212"/>
        <v>14.638888888888889</v>
      </c>
    </row>
    <row r="922" spans="2:23" x14ac:dyDescent="0.3">
      <c r="B922" s="27" t="s">
        <v>52</v>
      </c>
      <c r="C922" s="27">
        <v>914</v>
      </c>
      <c r="D922" s="27">
        <v>325</v>
      </c>
      <c r="E922" s="26">
        <v>54</v>
      </c>
      <c r="F922" s="43">
        <f t="shared" si="213"/>
        <v>15</v>
      </c>
      <c r="G922" s="44">
        <f t="shared" si="219"/>
        <v>0.59722222222222177</v>
      </c>
      <c r="H922" s="44">
        <f t="shared" si="220"/>
        <v>2.1499999999999986</v>
      </c>
      <c r="I922" s="44">
        <f>G922*'Input Data'!$B$7</f>
        <v>965.97708333333264</v>
      </c>
      <c r="J922" s="44">
        <f>IF(F922=0,0,'Input Data'!$B$11*'Input Data'!$B$7*9.81)</f>
        <v>103.13669925000001</v>
      </c>
      <c r="K922" s="44">
        <f>'Input Data'!$B$10*'Input Data'!$B$9*'Input Data'!$B$13*WLTC_class_3!F922^2</f>
        <v>163.86503760000002</v>
      </c>
      <c r="L922" s="44">
        <f t="shared" si="214"/>
        <v>1232.9788201833328</v>
      </c>
      <c r="M922" s="44">
        <f t="shared" si="215"/>
        <v>18494.682302749992</v>
      </c>
      <c r="N922" s="44">
        <f t="shared" si="221"/>
        <v>0.9216295253309772</v>
      </c>
      <c r="O922" s="44">
        <f t="shared" si="222"/>
        <v>0.44201265114736843</v>
      </c>
      <c r="P922" s="44" t="str">
        <f t="shared" si="216"/>
        <v/>
      </c>
      <c r="Q922" s="44"/>
      <c r="R922" s="44">
        <f t="shared" si="217"/>
        <v>0.13702392185568421</v>
      </c>
      <c r="S922" s="44">
        <f t="shared" si="218"/>
        <v>0.30940885580315786</v>
      </c>
      <c r="U922">
        <f t="shared" si="210"/>
        <v>0</v>
      </c>
      <c r="V922">
        <f t="shared" si="211"/>
        <v>54</v>
      </c>
      <c r="W922">
        <f t="shared" si="212"/>
        <v>15</v>
      </c>
    </row>
    <row r="923" spans="2:23" x14ac:dyDescent="0.3">
      <c r="B923" s="27" t="s">
        <v>52</v>
      </c>
      <c r="C923" s="27">
        <v>915</v>
      </c>
      <c r="D923" s="27">
        <v>326</v>
      </c>
      <c r="E923" s="26">
        <v>57</v>
      </c>
      <c r="F923" s="43">
        <f t="shared" si="213"/>
        <v>15.833333333333334</v>
      </c>
      <c r="G923" s="44">
        <f t="shared" si="219"/>
        <v>0.56944444444444464</v>
      </c>
      <c r="H923" s="44">
        <f t="shared" si="220"/>
        <v>2.0500000000000007</v>
      </c>
      <c r="I923" s="44">
        <f>G923*'Input Data'!$B$7</f>
        <v>921.04791666666699</v>
      </c>
      <c r="J923" s="44">
        <f>IF(F923=0,0,'Input Data'!$B$11*'Input Data'!$B$7*9.81)</f>
        <v>103.13669925000001</v>
      </c>
      <c r="K923" s="44">
        <f>'Input Data'!$B$10*'Input Data'!$B$9*'Input Data'!$B$13*WLTC_class_3!F923^2</f>
        <v>182.57802028888895</v>
      </c>
      <c r="L923" s="44">
        <f t="shared" si="214"/>
        <v>1206.762636205556</v>
      </c>
      <c r="M923" s="44">
        <f t="shared" si="215"/>
        <v>19107.075073254637</v>
      </c>
      <c r="N923" s="44">
        <f t="shared" si="221"/>
        <v>0.926937046184659</v>
      </c>
      <c r="O923" s="44">
        <f t="shared" si="222"/>
        <v>0.44201265114736843</v>
      </c>
      <c r="P923" s="44" t="str">
        <f t="shared" si="216"/>
        <v/>
      </c>
      <c r="Q923" s="44"/>
      <c r="R923" s="44">
        <f t="shared" si="217"/>
        <v>0.13702392185568421</v>
      </c>
      <c r="S923" s="44">
        <f t="shared" si="218"/>
        <v>0.30940885580315786</v>
      </c>
      <c r="U923">
        <f t="shared" si="210"/>
        <v>0</v>
      </c>
      <c r="V923">
        <f t="shared" si="211"/>
        <v>57</v>
      </c>
      <c r="W923">
        <f t="shared" si="212"/>
        <v>15.833333333333332</v>
      </c>
    </row>
    <row r="924" spans="2:23" x14ac:dyDescent="0.3">
      <c r="B924" s="27" t="s">
        <v>52</v>
      </c>
      <c r="C924" s="27">
        <v>916</v>
      </c>
      <c r="D924" s="27">
        <v>327</v>
      </c>
      <c r="E924" s="26">
        <v>58.1</v>
      </c>
      <c r="F924" s="43">
        <f t="shared" si="213"/>
        <v>16.138888888888889</v>
      </c>
      <c r="G924" s="44">
        <f t="shared" si="219"/>
        <v>0.30555555555555597</v>
      </c>
      <c r="H924" s="44">
        <f t="shared" si="220"/>
        <v>1.1000000000000014</v>
      </c>
      <c r="I924" s="44">
        <f>G924*'Input Data'!$B$7</f>
        <v>494.22083333333404</v>
      </c>
      <c r="J924" s="44">
        <f>IF(F924=0,0,'Input Data'!$B$11*'Input Data'!$B$7*9.81)</f>
        <v>103.13669925000001</v>
      </c>
      <c r="K924" s="44">
        <f>'Input Data'!$B$10*'Input Data'!$B$9*'Input Data'!$B$13*WLTC_class_3!F924^2</f>
        <v>189.69288737069144</v>
      </c>
      <c r="L924" s="44">
        <f t="shared" si="214"/>
        <v>787.05041995402553</v>
      </c>
      <c r="M924" s="44">
        <f t="shared" si="215"/>
        <v>12702.119277591357</v>
      </c>
      <c r="N924" s="44">
        <f t="shared" si="221"/>
        <v>0.93046541265065663</v>
      </c>
      <c r="O924" s="44">
        <f t="shared" si="222"/>
        <v>0.44201265114736843</v>
      </c>
      <c r="P924" s="44" t="str">
        <f t="shared" si="216"/>
        <v/>
      </c>
      <c r="Q924" s="44"/>
      <c r="R924" s="44">
        <f t="shared" si="217"/>
        <v>0.13702392185568421</v>
      </c>
      <c r="S924" s="44">
        <f t="shared" si="218"/>
        <v>0.30940885580315786</v>
      </c>
      <c r="U924">
        <f t="shared" si="210"/>
        <v>0</v>
      </c>
      <c r="V924">
        <f t="shared" si="211"/>
        <v>58.1</v>
      </c>
      <c r="W924">
        <f t="shared" si="212"/>
        <v>16.138888888888889</v>
      </c>
    </row>
    <row r="925" spans="2:23" x14ac:dyDescent="0.3">
      <c r="B925" s="27" t="s">
        <v>52</v>
      </c>
      <c r="C925" s="27">
        <v>917</v>
      </c>
      <c r="D925" s="27">
        <v>328</v>
      </c>
      <c r="E925" s="26">
        <v>59.2</v>
      </c>
      <c r="F925" s="43">
        <f t="shared" si="213"/>
        <v>16.444444444444443</v>
      </c>
      <c r="G925" s="44">
        <f t="shared" si="219"/>
        <v>0.12499999999999981</v>
      </c>
      <c r="H925" s="44">
        <f t="shared" si="220"/>
        <v>0.44999999999999929</v>
      </c>
      <c r="I925" s="44">
        <f>G925*'Input Data'!$B$7</f>
        <v>202.18124999999969</v>
      </c>
      <c r="J925" s="44">
        <f>IF(F925=0,0,'Input Data'!$B$11*'Input Data'!$B$7*9.81)</f>
        <v>103.13669925000001</v>
      </c>
      <c r="K925" s="44">
        <f>'Input Data'!$B$10*'Input Data'!$B$9*'Input Data'!$B$13*WLTC_class_3!F925^2</f>
        <v>196.94374669906173</v>
      </c>
      <c r="L925" s="44">
        <f t="shared" si="214"/>
        <v>502.26169594906139</v>
      </c>
      <c r="M925" s="44">
        <f t="shared" si="215"/>
        <v>8259.414555606787</v>
      </c>
      <c r="N925" s="44">
        <f t="shared" si="221"/>
        <v>0.93275969447165852</v>
      </c>
      <c r="O925" s="44">
        <f t="shared" si="222"/>
        <v>0.44201265114736843</v>
      </c>
      <c r="P925" s="44" t="str">
        <f t="shared" si="216"/>
        <v/>
      </c>
      <c r="Q925" s="44"/>
      <c r="R925" s="44">
        <f t="shared" si="217"/>
        <v>0.13702392185568421</v>
      </c>
      <c r="S925" s="44">
        <f t="shared" si="218"/>
        <v>0.30940885580315786</v>
      </c>
      <c r="U925">
        <f t="shared" si="210"/>
        <v>0</v>
      </c>
      <c r="V925">
        <f t="shared" si="211"/>
        <v>59.2</v>
      </c>
      <c r="W925">
        <f t="shared" si="212"/>
        <v>16.444444444444446</v>
      </c>
    </row>
    <row r="926" spans="2:23" x14ac:dyDescent="0.3">
      <c r="B926" s="27" t="s">
        <v>52</v>
      </c>
      <c r="C926" s="27">
        <v>918</v>
      </c>
      <c r="D926" s="27">
        <v>329</v>
      </c>
      <c r="E926" s="26">
        <v>59</v>
      </c>
      <c r="F926" s="43">
        <f t="shared" si="213"/>
        <v>16.388888888888889</v>
      </c>
      <c r="G926" s="44">
        <f t="shared" si="219"/>
        <v>-1.3888888888889086E-2</v>
      </c>
      <c r="H926" s="44">
        <f t="shared" si="220"/>
        <v>-5.0000000000000711E-2</v>
      </c>
      <c r="I926" s="44">
        <f>G926*'Input Data'!$B$7</f>
        <v>-22.464583333333653</v>
      </c>
      <c r="J926" s="44">
        <f>IF(F926=0,0,'Input Data'!$B$11*'Input Data'!$B$7*9.81)</f>
        <v>103.13669925000001</v>
      </c>
      <c r="K926" s="44">
        <f>'Input Data'!$B$10*'Input Data'!$B$9*'Input Data'!$B$13*WLTC_class_3!F926^2</f>
        <v>195.61529351358027</v>
      </c>
      <c r="L926" s="44">
        <f t="shared" si="214"/>
        <v>276.28740943024661</v>
      </c>
      <c r="M926" s="44">
        <f t="shared" si="215"/>
        <v>4528.0436545512639</v>
      </c>
      <c r="N926" s="44">
        <f t="shared" si="221"/>
        <v>0.93401748437570054</v>
      </c>
      <c r="O926" s="44">
        <f t="shared" si="222"/>
        <v>0.44201265114736843</v>
      </c>
      <c r="P926" s="44" t="str">
        <f t="shared" si="216"/>
        <v/>
      </c>
      <c r="Q926" s="44"/>
      <c r="R926" s="44">
        <f t="shared" si="217"/>
        <v>0.13702392185568421</v>
      </c>
      <c r="S926" s="44">
        <f t="shared" si="218"/>
        <v>0.30940885580315786</v>
      </c>
      <c r="U926">
        <f t="shared" si="210"/>
        <v>0</v>
      </c>
      <c r="V926">
        <f t="shared" si="211"/>
        <v>59</v>
      </c>
      <c r="W926">
        <f t="shared" si="212"/>
        <v>16.388888888888889</v>
      </c>
    </row>
    <row r="927" spans="2:23" x14ac:dyDescent="0.3">
      <c r="B927" s="27" t="s">
        <v>52</v>
      </c>
      <c r="C927" s="27">
        <v>919</v>
      </c>
      <c r="D927" s="27">
        <v>330</v>
      </c>
      <c r="E927" s="26">
        <v>59.1</v>
      </c>
      <c r="F927" s="43">
        <f t="shared" si="213"/>
        <v>16.416666666666668</v>
      </c>
      <c r="G927" s="44">
        <f t="shared" si="219"/>
        <v>6.9444444444444448E-2</v>
      </c>
      <c r="H927" s="44">
        <f t="shared" si="220"/>
        <v>0.25</v>
      </c>
      <c r="I927" s="44">
        <f>G927*'Input Data'!$B$7</f>
        <v>112.32291666666667</v>
      </c>
      <c r="J927" s="44">
        <f>IF(F927=0,0,'Input Data'!$B$11*'Input Data'!$B$7*9.81)</f>
        <v>103.13669925000001</v>
      </c>
      <c r="K927" s="44">
        <f>'Input Data'!$B$10*'Input Data'!$B$9*'Input Data'!$B$13*WLTC_class_3!F927^2</f>
        <v>196.27895815488895</v>
      </c>
      <c r="L927" s="44">
        <f t="shared" si="214"/>
        <v>411.7385740715556</v>
      </c>
      <c r="M927" s="44">
        <f t="shared" si="215"/>
        <v>6759.3749243413713</v>
      </c>
      <c r="N927" s="44">
        <f t="shared" si="221"/>
        <v>0.93589508852135095</v>
      </c>
      <c r="O927" s="44">
        <f t="shared" si="222"/>
        <v>0.44201265114736843</v>
      </c>
      <c r="P927" s="44" t="str">
        <f t="shared" si="216"/>
        <v/>
      </c>
      <c r="Q927" s="44"/>
      <c r="R927" s="44">
        <f t="shared" si="217"/>
        <v>0.13702392185568421</v>
      </c>
      <c r="S927" s="44">
        <f t="shared" si="218"/>
        <v>0.30940885580315786</v>
      </c>
      <c r="U927">
        <f t="shared" si="210"/>
        <v>0</v>
      </c>
      <c r="V927">
        <f t="shared" si="211"/>
        <v>59.1</v>
      </c>
      <c r="W927">
        <f t="shared" si="212"/>
        <v>16.416666666666668</v>
      </c>
    </row>
    <row r="928" spans="2:23" x14ac:dyDescent="0.3">
      <c r="B928" s="27" t="s">
        <v>52</v>
      </c>
      <c r="C928" s="27">
        <v>920</v>
      </c>
      <c r="D928" s="27">
        <v>331</v>
      </c>
      <c r="E928" s="26">
        <v>59.5</v>
      </c>
      <c r="F928" s="43">
        <f t="shared" si="213"/>
        <v>16.527777777777779</v>
      </c>
      <c r="G928" s="44">
        <f t="shared" si="219"/>
        <v>0.19444444444444425</v>
      </c>
      <c r="H928" s="44">
        <f t="shared" si="220"/>
        <v>0.69999999999999929</v>
      </c>
      <c r="I928" s="44">
        <f>G928*'Input Data'!$B$7</f>
        <v>314.50416666666638</v>
      </c>
      <c r="J928" s="44">
        <f>IF(F928=0,0,'Input Data'!$B$11*'Input Data'!$B$7*9.81)</f>
        <v>103.13669925000001</v>
      </c>
      <c r="K928" s="44">
        <f>'Input Data'!$B$10*'Input Data'!$B$9*'Input Data'!$B$13*WLTC_class_3!F928^2</f>
        <v>198.94485574876549</v>
      </c>
      <c r="L928" s="44">
        <f t="shared" si="214"/>
        <v>616.58572166543183</v>
      </c>
      <c r="M928" s="44">
        <f t="shared" si="215"/>
        <v>10190.791788637</v>
      </c>
      <c r="N928" s="44">
        <f t="shared" si="221"/>
        <v>0.93872586401819458</v>
      </c>
      <c r="O928" s="44">
        <f t="shared" si="222"/>
        <v>0.44201265114736843</v>
      </c>
      <c r="P928" s="44" t="str">
        <f t="shared" si="216"/>
        <v/>
      </c>
      <c r="Q928" s="44"/>
      <c r="R928" s="44">
        <f t="shared" si="217"/>
        <v>0.13702392185568421</v>
      </c>
      <c r="S928" s="44">
        <f t="shared" si="218"/>
        <v>0.30940885580315786</v>
      </c>
      <c r="U928">
        <f t="shared" si="210"/>
        <v>0</v>
      </c>
      <c r="V928">
        <f t="shared" si="211"/>
        <v>59.5</v>
      </c>
      <c r="W928">
        <f t="shared" si="212"/>
        <v>16.527777777777779</v>
      </c>
    </row>
    <row r="929" spans="2:23" x14ac:dyDescent="0.3">
      <c r="B929" s="27" t="s">
        <v>52</v>
      </c>
      <c r="C929" s="27">
        <v>921</v>
      </c>
      <c r="D929" s="27">
        <v>332</v>
      </c>
      <c r="E929" s="26">
        <v>60.5</v>
      </c>
      <c r="F929" s="43">
        <f t="shared" si="213"/>
        <v>16.805555555555557</v>
      </c>
      <c r="G929" s="44">
        <f t="shared" si="219"/>
        <v>0.38888888888888851</v>
      </c>
      <c r="H929" s="44">
        <f t="shared" si="220"/>
        <v>1.3999999999999986</v>
      </c>
      <c r="I929" s="44">
        <f>G929*'Input Data'!$B$7</f>
        <v>629.00833333333276</v>
      </c>
      <c r="J929" s="44">
        <f>IF(F929=0,0,'Input Data'!$B$11*'Input Data'!$B$7*9.81)</f>
        <v>103.13669925000001</v>
      </c>
      <c r="K929" s="44">
        <f>'Input Data'!$B$10*'Input Data'!$B$9*'Input Data'!$B$13*WLTC_class_3!F929^2</f>
        <v>205.68827293395071</v>
      </c>
      <c r="L929" s="44">
        <f t="shared" si="214"/>
        <v>937.83330551728341</v>
      </c>
      <c r="M929" s="44">
        <f t="shared" si="215"/>
        <v>15760.809717721015</v>
      </c>
      <c r="N929" s="44">
        <f t="shared" si="221"/>
        <v>0.94310386671756152</v>
      </c>
      <c r="O929" s="44">
        <f t="shared" si="222"/>
        <v>0.44201265114736843</v>
      </c>
      <c r="P929" s="44" t="str">
        <f t="shared" si="216"/>
        <v/>
      </c>
      <c r="Q929" s="44"/>
      <c r="R929" s="44">
        <f t="shared" si="217"/>
        <v>0.13702392185568421</v>
      </c>
      <c r="S929" s="44">
        <f t="shared" si="218"/>
        <v>0.30940885580315786</v>
      </c>
      <c r="U929">
        <f t="shared" si="210"/>
        <v>0</v>
      </c>
      <c r="V929">
        <f t="shared" si="211"/>
        <v>60.5</v>
      </c>
      <c r="W929">
        <f t="shared" si="212"/>
        <v>16.805555555555554</v>
      </c>
    </row>
    <row r="930" spans="2:23" x14ac:dyDescent="0.3">
      <c r="B930" s="27" t="s">
        <v>52</v>
      </c>
      <c r="C930" s="27">
        <v>922</v>
      </c>
      <c r="D930" s="27">
        <v>333</v>
      </c>
      <c r="E930" s="26">
        <v>62.3</v>
      </c>
      <c r="F930" s="43">
        <f t="shared" si="213"/>
        <v>17.305555555555557</v>
      </c>
      <c r="G930" s="44">
        <f t="shared" si="219"/>
        <v>0.47222222222222199</v>
      </c>
      <c r="H930" s="44">
        <f t="shared" si="220"/>
        <v>1.6999999999999993</v>
      </c>
      <c r="I930" s="44">
        <f>G930*'Input Data'!$B$7</f>
        <v>763.79583333333301</v>
      </c>
      <c r="J930" s="44">
        <f>IF(F930=0,0,'Input Data'!$B$11*'Input Data'!$B$7*9.81)</f>
        <v>103.13669925000001</v>
      </c>
      <c r="K930" s="44">
        <f>'Input Data'!$B$10*'Input Data'!$B$9*'Input Data'!$B$13*WLTC_class_3!F930^2</f>
        <v>218.10964738906182</v>
      </c>
      <c r="L930" s="44">
        <f t="shared" si="214"/>
        <v>1085.0421799723949</v>
      </c>
      <c r="M930" s="44">
        <f t="shared" si="215"/>
        <v>18777.257725633393</v>
      </c>
      <c r="N930" s="44">
        <f t="shared" si="221"/>
        <v>0.94831977164134862</v>
      </c>
      <c r="O930" s="44">
        <f t="shared" si="222"/>
        <v>0.44201265114736843</v>
      </c>
      <c r="P930" s="44" t="str">
        <f t="shared" si="216"/>
        <v/>
      </c>
      <c r="Q930" s="44"/>
      <c r="R930" s="44">
        <f t="shared" si="217"/>
        <v>0.13702392185568421</v>
      </c>
      <c r="S930" s="44">
        <f t="shared" si="218"/>
        <v>0.30940885580315786</v>
      </c>
      <c r="U930">
        <f t="shared" si="210"/>
        <v>0</v>
      </c>
      <c r="V930">
        <f t="shared" si="211"/>
        <v>62.3</v>
      </c>
      <c r="W930">
        <f t="shared" si="212"/>
        <v>17.305555555555554</v>
      </c>
    </row>
    <row r="931" spans="2:23" x14ac:dyDescent="0.3">
      <c r="B931" s="27" t="s">
        <v>52</v>
      </c>
      <c r="C931" s="27">
        <v>923</v>
      </c>
      <c r="D931" s="27">
        <v>334</v>
      </c>
      <c r="E931" s="26">
        <v>63.9</v>
      </c>
      <c r="F931" s="43">
        <f t="shared" si="213"/>
        <v>17.75</v>
      </c>
      <c r="G931" s="44">
        <f t="shared" si="219"/>
        <v>0.38888888888888851</v>
      </c>
      <c r="H931" s="44">
        <f t="shared" si="220"/>
        <v>1.3999999999999986</v>
      </c>
      <c r="I931" s="44">
        <f>G931*'Input Data'!$B$7</f>
        <v>629.00833333333276</v>
      </c>
      <c r="J931" s="44">
        <f>IF(F931=0,0,'Input Data'!$B$11*'Input Data'!$B$7*9.81)</f>
        <v>103.13669925000001</v>
      </c>
      <c r="K931" s="44">
        <f>'Input Data'!$B$10*'Input Data'!$B$9*'Input Data'!$B$13*WLTC_class_3!F931^2</f>
        <v>229.45657070600004</v>
      </c>
      <c r="L931" s="44">
        <f t="shared" si="214"/>
        <v>961.60160328933284</v>
      </c>
      <c r="M931" s="44">
        <f t="shared" si="215"/>
        <v>17068.428458385657</v>
      </c>
      <c r="N931" s="44">
        <f t="shared" si="221"/>
        <v>0.95306100176867792</v>
      </c>
      <c r="O931" s="44">
        <f t="shared" si="222"/>
        <v>0.44201265114736843</v>
      </c>
      <c r="P931" s="44" t="str">
        <f t="shared" si="216"/>
        <v/>
      </c>
      <c r="Q931" s="44"/>
      <c r="R931" s="44">
        <f t="shared" si="217"/>
        <v>0.13702392185568421</v>
      </c>
      <c r="S931" s="44">
        <f t="shared" si="218"/>
        <v>0.30940885580315786</v>
      </c>
      <c r="U931">
        <f t="shared" si="210"/>
        <v>0</v>
      </c>
      <c r="V931">
        <f t="shared" si="211"/>
        <v>63.9</v>
      </c>
      <c r="W931">
        <f t="shared" si="212"/>
        <v>17.75</v>
      </c>
    </row>
    <row r="932" spans="2:23" x14ac:dyDescent="0.3">
      <c r="B932" s="27" t="s">
        <v>52</v>
      </c>
      <c r="C932" s="27">
        <v>924</v>
      </c>
      <c r="D932" s="27">
        <v>335</v>
      </c>
      <c r="E932" s="26">
        <v>65.099999999999994</v>
      </c>
      <c r="F932" s="43">
        <f t="shared" si="213"/>
        <v>18.083333333333332</v>
      </c>
      <c r="G932" s="44">
        <f t="shared" si="219"/>
        <v>2.7777777777777186E-2</v>
      </c>
      <c r="H932" s="44">
        <f t="shared" si="220"/>
        <v>9.9999999999997868E-2</v>
      </c>
      <c r="I932" s="44">
        <f>G932*'Input Data'!$B$7</f>
        <v>44.929166666665708</v>
      </c>
      <c r="J932" s="44">
        <f>IF(F932=0,0,'Input Data'!$B$11*'Input Data'!$B$7*9.81)</f>
        <v>103.13669925000001</v>
      </c>
      <c r="K932" s="44">
        <f>'Input Data'!$B$10*'Input Data'!$B$9*'Input Data'!$B$13*WLTC_class_3!F932^2</f>
        <v>238.1555788748889</v>
      </c>
      <c r="L932" s="44">
        <f t="shared" si="214"/>
        <v>386.22144479155463</v>
      </c>
      <c r="M932" s="44">
        <f t="shared" si="215"/>
        <v>6984.1711266472794</v>
      </c>
      <c r="N932" s="44">
        <f t="shared" si="221"/>
        <v>0.95500104930385776</v>
      </c>
      <c r="O932" s="44">
        <f t="shared" si="222"/>
        <v>0.44201265114736843</v>
      </c>
      <c r="P932" s="44" t="str">
        <f t="shared" si="216"/>
        <v/>
      </c>
      <c r="Q932" s="44"/>
      <c r="R932" s="44">
        <f t="shared" si="217"/>
        <v>0.13702392185568421</v>
      </c>
      <c r="S932" s="44">
        <f t="shared" si="218"/>
        <v>0.30940885580315786</v>
      </c>
      <c r="U932">
        <f t="shared" si="210"/>
        <v>0</v>
      </c>
      <c r="V932">
        <f t="shared" si="211"/>
        <v>65.099999999999994</v>
      </c>
      <c r="W932">
        <f t="shared" si="212"/>
        <v>18.083333333333332</v>
      </c>
    </row>
    <row r="933" spans="2:23" x14ac:dyDescent="0.3">
      <c r="B933" s="27" t="s">
        <v>52</v>
      </c>
      <c r="C933" s="27">
        <v>925</v>
      </c>
      <c r="D933" s="27">
        <v>336</v>
      </c>
      <c r="E933" s="26">
        <v>64.099999999999994</v>
      </c>
      <c r="F933" s="43">
        <f t="shared" si="213"/>
        <v>17.805555555555554</v>
      </c>
      <c r="G933" s="44">
        <f t="shared" si="219"/>
        <v>-0.33333333333333215</v>
      </c>
      <c r="H933" s="44">
        <f t="shared" si="220"/>
        <v>-1.1999999999999957</v>
      </c>
      <c r="I933" s="44">
        <f>G933*'Input Data'!$B$7</f>
        <v>-539.14999999999804</v>
      </c>
      <c r="J933" s="44">
        <f>IF(F933=0,0,'Input Data'!$B$11*'Input Data'!$B$7*9.81)</f>
        <v>103.13669925000001</v>
      </c>
      <c r="K933" s="44">
        <f>'Input Data'!$B$10*'Input Data'!$B$9*'Input Data'!$B$13*WLTC_class_3!F933^2</f>
        <v>230.89516637217284</v>
      </c>
      <c r="L933" s="44">
        <f t="shared" si="214"/>
        <v>-205.11813437782521</v>
      </c>
      <c r="M933" s="44">
        <f t="shared" si="215"/>
        <v>-3652.2423371162763</v>
      </c>
      <c r="N933" s="44">
        <f t="shared" si="221"/>
        <v>0.95500104930385776</v>
      </c>
      <c r="O933" s="44">
        <f t="shared" si="222"/>
        <v>0.44302716290767852</v>
      </c>
      <c r="P933" s="44">
        <f t="shared" si="216"/>
        <v>-3652.2423371162763</v>
      </c>
      <c r="Q933" s="44">
        <f>-P933/1000/3600</f>
        <v>1.0145117603100769E-3</v>
      </c>
      <c r="R933" s="44">
        <f t="shared" si="217"/>
        <v>0.13733842050138034</v>
      </c>
      <c r="S933" s="44">
        <f t="shared" si="218"/>
        <v>0.31011901403537495</v>
      </c>
      <c r="U933">
        <f t="shared" si="210"/>
        <v>0</v>
      </c>
      <c r="V933">
        <f t="shared" si="211"/>
        <v>64.099999999999994</v>
      </c>
      <c r="W933">
        <f t="shared" si="212"/>
        <v>17.805555555555554</v>
      </c>
    </row>
    <row r="934" spans="2:23" x14ac:dyDescent="0.3">
      <c r="B934" s="27" t="s">
        <v>52</v>
      </c>
      <c r="C934" s="27">
        <v>926</v>
      </c>
      <c r="D934" s="27">
        <v>337</v>
      </c>
      <c r="E934" s="26">
        <v>62.7</v>
      </c>
      <c r="F934" s="43">
        <f t="shared" si="213"/>
        <v>17.416666666666668</v>
      </c>
      <c r="G934" s="44">
        <f t="shared" si="219"/>
        <v>-0.29166666666666585</v>
      </c>
      <c r="H934" s="44">
        <f t="shared" si="220"/>
        <v>-1.0499999999999972</v>
      </c>
      <c r="I934" s="44">
        <f>G934*'Input Data'!$B$7</f>
        <v>-471.75624999999872</v>
      </c>
      <c r="J934" s="44">
        <f>IF(F934=0,0,'Input Data'!$B$11*'Input Data'!$B$7*9.81)</f>
        <v>103.13669925000001</v>
      </c>
      <c r="K934" s="44">
        <f>'Input Data'!$B$10*'Input Data'!$B$9*'Input Data'!$B$13*WLTC_class_3!F934^2</f>
        <v>220.91940454955565</v>
      </c>
      <c r="L934" s="44">
        <f t="shared" si="214"/>
        <v>-147.70014620044307</v>
      </c>
      <c r="M934" s="44">
        <f t="shared" si="215"/>
        <v>-2572.4442129910503</v>
      </c>
      <c r="N934" s="44">
        <f t="shared" si="221"/>
        <v>0.95500104930385776</v>
      </c>
      <c r="O934" s="44">
        <f t="shared" si="222"/>
        <v>0.44374173074462048</v>
      </c>
      <c r="P934" s="44">
        <f t="shared" si="216"/>
        <v>-2572.4442129910503</v>
      </c>
      <c r="Q934" s="44">
        <f>-P934/1000/3600+Q933</f>
        <v>1.7290795972520353E-3</v>
      </c>
      <c r="R934" s="44">
        <f t="shared" si="217"/>
        <v>0.13755993653083234</v>
      </c>
      <c r="S934" s="44">
        <f t="shared" si="218"/>
        <v>0.31061921152123434</v>
      </c>
      <c r="U934">
        <f t="shared" si="210"/>
        <v>0</v>
      </c>
      <c r="V934">
        <f t="shared" si="211"/>
        <v>62.7</v>
      </c>
      <c r="W934">
        <f t="shared" si="212"/>
        <v>17.416666666666668</v>
      </c>
    </row>
    <row r="935" spans="2:23" x14ac:dyDescent="0.3">
      <c r="B935" s="27" t="s">
        <v>52</v>
      </c>
      <c r="C935" s="27">
        <v>927</v>
      </c>
      <c r="D935" s="27">
        <v>338</v>
      </c>
      <c r="E935" s="26">
        <v>62</v>
      </c>
      <c r="F935" s="43">
        <f t="shared" si="213"/>
        <v>17.222222222222221</v>
      </c>
      <c r="G935" s="44">
        <f t="shared" si="219"/>
        <v>-0.19444444444444522</v>
      </c>
      <c r="H935" s="44">
        <f t="shared" si="220"/>
        <v>-0.70000000000000284</v>
      </c>
      <c r="I935" s="44">
        <f>G935*'Input Data'!$B$7</f>
        <v>-314.50416666666791</v>
      </c>
      <c r="J935" s="44">
        <f>IF(F935=0,0,'Input Data'!$B$11*'Input Data'!$B$7*9.81)</f>
        <v>103.13669925000001</v>
      </c>
      <c r="K935" s="44">
        <f>'Input Data'!$B$10*'Input Data'!$B$9*'Input Data'!$B$13*WLTC_class_3!F935^2</f>
        <v>216.01413049876547</v>
      </c>
      <c r="L935" s="44">
        <f t="shared" si="214"/>
        <v>4.6466630820975467</v>
      </c>
      <c r="M935" s="44">
        <f t="shared" si="215"/>
        <v>80.025864191679972</v>
      </c>
      <c r="N935" s="44">
        <f t="shared" si="221"/>
        <v>0.95502327871057768</v>
      </c>
      <c r="O935" s="44">
        <f t="shared" si="222"/>
        <v>0.44374173074462048</v>
      </c>
      <c r="P935" s="44" t="str">
        <f t="shared" si="216"/>
        <v/>
      </c>
      <c r="Q935" s="44"/>
      <c r="R935" s="44">
        <f t="shared" si="217"/>
        <v>0.13755993653083234</v>
      </c>
      <c r="S935" s="44">
        <f t="shared" si="218"/>
        <v>0.31061921152123434</v>
      </c>
      <c r="U935">
        <f t="shared" si="210"/>
        <v>0</v>
      </c>
      <c r="V935">
        <f t="shared" si="211"/>
        <v>62</v>
      </c>
      <c r="W935">
        <f t="shared" si="212"/>
        <v>17.222222222222221</v>
      </c>
    </row>
    <row r="936" spans="2:23" x14ac:dyDescent="0.3">
      <c r="B936" s="27" t="s">
        <v>52</v>
      </c>
      <c r="C936" s="27">
        <v>928</v>
      </c>
      <c r="D936" s="27">
        <v>339</v>
      </c>
      <c r="E936" s="26">
        <v>61.3</v>
      </c>
      <c r="F936" s="43">
        <f t="shared" si="213"/>
        <v>17.027777777777779</v>
      </c>
      <c r="G936" s="44">
        <f t="shared" si="219"/>
        <v>-0.15277777777777798</v>
      </c>
      <c r="H936" s="44">
        <f t="shared" si="220"/>
        <v>-0.55000000000000071</v>
      </c>
      <c r="I936" s="44">
        <f>G936*'Input Data'!$B$7</f>
        <v>-247.11041666666702</v>
      </c>
      <c r="J936" s="44">
        <f>IF(F936=0,0,'Input Data'!$B$11*'Input Data'!$B$7*9.81)</f>
        <v>103.13669925000001</v>
      </c>
      <c r="K936" s="44">
        <f>'Input Data'!$B$10*'Input Data'!$B$9*'Input Data'!$B$13*WLTC_class_3!F936^2</f>
        <v>211.16392768832105</v>
      </c>
      <c r="L936" s="44">
        <f t="shared" si="214"/>
        <v>67.190210271654053</v>
      </c>
      <c r="M936" s="44">
        <f t="shared" si="215"/>
        <v>1144.0999693478871</v>
      </c>
      <c r="N936" s="44">
        <f t="shared" si="221"/>
        <v>0.95534108425761877</v>
      </c>
      <c r="O936" s="44">
        <f t="shared" si="222"/>
        <v>0.44374173074462048</v>
      </c>
      <c r="P936" s="44" t="str">
        <f t="shared" si="216"/>
        <v/>
      </c>
      <c r="Q936" s="44"/>
      <c r="R936" s="44">
        <f t="shared" si="217"/>
        <v>0.13755993653083234</v>
      </c>
      <c r="S936" s="44">
        <f t="shared" si="218"/>
        <v>0.31061921152123434</v>
      </c>
      <c r="U936">
        <f t="shared" si="210"/>
        <v>0</v>
      </c>
      <c r="V936">
        <f t="shared" si="211"/>
        <v>61.3</v>
      </c>
      <c r="W936">
        <f t="shared" si="212"/>
        <v>17.027777777777775</v>
      </c>
    </row>
    <row r="937" spans="2:23" x14ac:dyDescent="0.3">
      <c r="B937" s="27" t="s">
        <v>52</v>
      </c>
      <c r="C937" s="27">
        <v>929</v>
      </c>
      <c r="D937" s="27">
        <v>340</v>
      </c>
      <c r="E937" s="26">
        <v>60.9</v>
      </c>
      <c r="F937" s="43">
        <f t="shared" si="213"/>
        <v>16.916666666666668</v>
      </c>
      <c r="G937" s="44">
        <f t="shared" si="219"/>
        <v>-0.11111111111111072</v>
      </c>
      <c r="H937" s="44">
        <f t="shared" si="220"/>
        <v>-0.39999999999999858</v>
      </c>
      <c r="I937" s="44">
        <f>G937*'Input Data'!$B$7</f>
        <v>-179.71666666666604</v>
      </c>
      <c r="J937" s="44">
        <f>IF(F937=0,0,'Input Data'!$B$11*'Input Data'!$B$7*9.81)</f>
        <v>103.13669925000001</v>
      </c>
      <c r="K937" s="44">
        <f>'Input Data'!$B$10*'Input Data'!$B$9*'Input Data'!$B$13*WLTC_class_3!F937^2</f>
        <v>208.4171090882223</v>
      </c>
      <c r="L937" s="44">
        <f t="shared" si="214"/>
        <v>131.83714167155625</v>
      </c>
      <c r="M937" s="44">
        <f t="shared" si="215"/>
        <v>2230.2449799438268</v>
      </c>
      <c r="N937" s="44">
        <f t="shared" si="221"/>
        <v>0.95596059675204759</v>
      </c>
      <c r="O937" s="44">
        <f t="shared" si="222"/>
        <v>0.44374173074462048</v>
      </c>
      <c r="P937" s="44" t="str">
        <f t="shared" si="216"/>
        <v/>
      </c>
      <c r="Q937" s="44"/>
      <c r="R937" s="44">
        <f t="shared" si="217"/>
        <v>0.13755993653083234</v>
      </c>
      <c r="S937" s="44">
        <f t="shared" si="218"/>
        <v>0.31061921152123434</v>
      </c>
      <c r="U937">
        <f t="shared" si="210"/>
        <v>0</v>
      </c>
      <c r="V937">
        <f t="shared" si="211"/>
        <v>60.9</v>
      </c>
      <c r="W937">
        <f t="shared" si="212"/>
        <v>16.916666666666664</v>
      </c>
    </row>
    <row r="938" spans="2:23" x14ac:dyDescent="0.3">
      <c r="B938" s="27" t="s">
        <v>52</v>
      </c>
      <c r="C938" s="27">
        <v>930</v>
      </c>
      <c r="D938" s="27">
        <v>341</v>
      </c>
      <c r="E938" s="26">
        <v>60.5</v>
      </c>
      <c r="F938" s="43">
        <f t="shared" si="213"/>
        <v>16.805555555555557</v>
      </c>
      <c r="G938" s="44">
        <f t="shared" si="219"/>
        <v>-9.7222222222221627E-2</v>
      </c>
      <c r="H938" s="44">
        <f t="shared" si="220"/>
        <v>-0.34999999999999787</v>
      </c>
      <c r="I938" s="44">
        <f>G938*'Input Data'!$B$7</f>
        <v>-157.25208333333237</v>
      </c>
      <c r="J938" s="44">
        <f>IF(F938=0,0,'Input Data'!$B$11*'Input Data'!$B$7*9.81)</f>
        <v>103.13669925000001</v>
      </c>
      <c r="K938" s="44">
        <f>'Input Data'!$B$10*'Input Data'!$B$9*'Input Data'!$B$13*WLTC_class_3!F938^2</f>
        <v>205.68827293395071</v>
      </c>
      <c r="L938" s="44">
        <f t="shared" si="214"/>
        <v>151.57288885061837</v>
      </c>
      <c r="M938" s="44">
        <f t="shared" si="215"/>
        <v>2547.2666042951146</v>
      </c>
      <c r="N938" s="44">
        <f t="shared" si="221"/>
        <v>0.95666817080879618</v>
      </c>
      <c r="O938" s="44">
        <f t="shared" si="222"/>
        <v>0.44374173074462048</v>
      </c>
      <c r="P938" s="44" t="str">
        <f t="shared" si="216"/>
        <v/>
      </c>
      <c r="Q938" s="44"/>
      <c r="R938" s="44">
        <f t="shared" si="217"/>
        <v>0.13755993653083234</v>
      </c>
      <c r="S938" s="44">
        <f t="shared" si="218"/>
        <v>0.31061921152123434</v>
      </c>
      <c r="U938">
        <f t="shared" si="210"/>
        <v>0</v>
      </c>
      <c r="V938">
        <f t="shared" si="211"/>
        <v>60.5</v>
      </c>
      <c r="W938">
        <f t="shared" si="212"/>
        <v>16.805555555555554</v>
      </c>
    </row>
    <row r="939" spans="2:23" x14ac:dyDescent="0.3">
      <c r="B939" s="27" t="s">
        <v>52</v>
      </c>
      <c r="C939" s="27">
        <v>931</v>
      </c>
      <c r="D939" s="27">
        <v>342</v>
      </c>
      <c r="E939" s="26">
        <v>60.2</v>
      </c>
      <c r="F939" s="43">
        <f t="shared" si="213"/>
        <v>16.722222222222221</v>
      </c>
      <c r="G939" s="44">
        <f t="shared" si="219"/>
        <v>-9.7222222222222612E-2</v>
      </c>
      <c r="H939" s="44">
        <f t="shared" si="220"/>
        <v>-0.35000000000000142</v>
      </c>
      <c r="I939" s="44">
        <f>G939*'Input Data'!$B$7</f>
        <v>-157.25208333333396</v>
      </c>
      <c r="J939" s="44">
        <f>IF(F939=0,0,'Input Data'!$B$11*'Input Data'!$B$7*9.81)</f>
        <v>103.13669925000001</v>
      </c>
      <c r="K939" s="44">
        <f>'Input Data'!$B$10*'Input Data'!$B$9*'Input Data'!$B$13*WLTC_class_3!F939^2</f>
        <v>203.653446798321</v>
      </c>
      <c r="L939" s="44">
        <f t="shared" si="214"/>
        <v>149.53806271498706</v>
      </c>
      <c r="M939" s="44">
        <f t="shared" si="215"/>
        <v>2500.6087154006168</v>
      </c>
      <c r="N939" s="44">
        <f t="shared" si="221"/>
        <v>0.95736278434085187</v>
      </c>
      <c r="O939" s="44">
        <f t="shared" si="222"/>
        <v>0.44374173074462048</v>
      </c>
      <c r="P939" s="44" t="str">
        <f t="shared" si="216"/>
        <v/>
      </c>
      <c r="Q939" s="44"/>
      <c r="R939" s="44">
        <f t="shared" si="217"/>
        <v>0.13755993653083234</v>
      </c>
      <c r="S939" s="44">
        <f t="shared" si="218"/>
        <v>0.31061921152123434</v>
      </c>
      <c r="U939">
        <f t="shared" si="210"/>
        <v>0</v>
      </c>
      <c r="V939">
        <f t="shared" si="211"/>
        <v>60.2</v>
      </c>
      <c r="W939">
        <f t="shared" si="212"/>
        <v>16.722222222222221</v>
      </c>
    </row>
    <row r="940" spans="2:23" x14ac:dyDescent="0.3">
      <c r="B940" s="27" t="s">
        <v>52</v>
      </c>
      <c r="C940" s="27">
        <v>932</v>
      </c>
      <c r="D940" s="27">
        <v>343</v>
      </c>
      <c r="E940" s="26">
        <v>59.8</v>
      </c>
      <c r="F940" s="43">
        <f t="shared" si="213"/>
        <v>16.611111111111111</v>
      </c>
      <c r="G940" s="44">
        <f t="shared" si="219"/>
        <v>-0.1111111111111117</v>
      </c>
      <c r="H940" s="44">
        <f t="shared" si="220"/>
        <v>-0.40000000000000213</v>
      </c>
      <c r="I940" s="44">
        <f>G940*'Input Data'!$B$7</f>
        <v>-179.71666666666763</v>
      </c>
      <c r="J940" s="44">
        <f>IF(F940=0,0,'Input Data'!$B$11*'Input Data'!$B$7*9.81)</f>
        <v>103.13669925000001</v>
      </c>
      <c r="K940" s="44">
        <f>'Input Data'!$B$10*'Input Data'!$B$9*'Input Data'!$B$13*WLTC_class_3!F940^2</f>
        <v>200.95607992424695</v>
      </c>
      <c r="L940" s="44">
        <f t="shared" si="214"/>
        <v>124.37611250757932</v>
      </c>
      <c r="M940" s="44">
        <f t="shared" si="215"/>
        <v>2066.0254244314565</v>
      </c>
      <c r="N940" s="44">
        <f t="shared" si="221"/>
        <v>0.95793668029208279</v>
      </c>
      <c r="O940" s="44">
        <f t="shared" si="222"/>
        <v>0.44374173074462048</v>
      </c>
      <c r="P940" s="44" t="str">
        <f t="shared" si="216"/>
        <v/>
      </c>
      <c r="Q940" s="44"/>
      <c r="R940" s="44">
        <f t="shared" si="217"/>
        <v>0.13755993653083234</v>
      </c>
      <c r="S940" s="44">
        <f t="shared" si="218"/>
        <v>0.31061921152123434</v>
      </c>
      <c r="U940">
        <f t="shared" si="210"/>
        <v>0</v>
      </c>
      <c r="V940">
        <f t="shared" si="211"/>
        <v>59.8</v>
      </c>
      <c r="W940">
        <f t="shared" si="212"/>
        <v>16.611111111111111</v>
      </c>
    </row>
    <row r="941" spans="2:23" x14ac:dyDescent="0.3">
      <c r="B941" s="27" t="s">
        <v>52</v>
      </c>
      <c r="C941" s="27">
        <v>933</v>
      </c>
      <c r="D941" s="27">
        <v>344</v>
      </c>
      <c r="E941" s="26">
        <v>59.4</v>
      </c>
      <c r="F941" s="43">
        <f t="shared" si="213"/>
        <v>16.5</v>
      </c>
      <c r="G941" s="44">
        <f t="shared" si="219"/>
        <v>-0.16666666666666607</v>
      </c>
      <c r="H941" s="44">
        <f t="shared" si="220"/>
        <v>-0.59999999999999787</v>
      </c>
      <c r="I941" s="44">
        <f>G941*'Input Data'!$B$7</f>
        <v>-269.57499999999902</v>
      </c>
      <c r="J941" s="44">
        <f>IF(F941=0,0,'Input Data'!$B$11*'Input Data'!$B$7*9.81)</f>
        <v>103.13669925000001</v>
      </c>
      <c r="K941" s="44">
        <f>'Input Data'!$B$10*'Input Data'!$B$9*'Input Data'!$B$13*WLTC_class_3!F941^2</f>
        <v>198.27669549600003</v>
      </c>
      <c r="L941" s="44">
        <f t="shared" si="214"/>
        <v>31.838394746001001</v>
      </c>
      <c r="M941" s="44">
        <f t="shared" si="215"/>
        <v>525.33351330901655</v>
      </c>
      <c r="N941" s="44">
        <f t="shared" si="221"/>
        <v>0.95808260626800201</v>
      </c>
      <c r="O941" s="44">
        <f t="shared" si="222"/>
        <v>0.44374173074462048</v>
      </c>
      <c r="P941" s="44" t="str">
        <f t="shared" si="216"/>
        <v/>
      </c>
      <c r="Q941" s="44"/>
      <c r="R941" s="44">
        <f t="shared" si="217"/>
        <v>0.13755993653083234</v>
      </c>
      <c r="S941" s="44">
        <f t="shared" si="218"/>
        <v>0.31061921152123434</v>
      </c>
      <c r="U941">
        <f t="shared" si="210"/>
        <v>0</v>
      </c>
      <c r="V941">
        <f t="shared" si="211"/>
        <v>59.4</v>
      </c>
      <c r="W941">
        <f t="shared" si="212"/>
        <v>16.5</v>
      </c>
    </row>
    <row r="942" spans="2:23" x14ac:dyDescent="0.3">
      <c r="B942" s="27" t="s">
        <v>52</v>
      </c>
      <c r="C942" s="27">
        <v>934</v>
      </c>
      <c r="D942" s="27">
        <v>345</v>
      </c>
      <c r="E942" s="26">
        <v>58.6</v>
      </c>
      <c r="F942" s="43">
        <f t="shared" si="213"/>
        <v>16.277777777777779</v>
      </c>
      <c r="G942" s="44">
        <f t="shared" si="219"/>
        <v>-0.26388888888888867</v>
      </c>
      <c r="H942" s="44">
        <f t="shared" si="220"/>
        <v>-0.94999999999999929</v>
      </c>
      <c r="I942" s="44">
        <f>G942*'Input Data'!$B$7</f>
        <v>-426.82708333333301</v>
      </c>
      <c r="J942" s="44">
        <f>IF(F942=0,0,'Input Data'!$B$11*'Input Data'!$B$7*9.81)</f>
        <v>103.13669925000001</v>
      </c>
      <c r="K942" s="44">
        <f>'Input Data'!$B$10*'Input Data'!$B$9*'Input Data'!$B$13*WLTC_class_3!F942^2</f>
        <v>192.97187397698769</v>
      </c>
      <c r="L942" s="44">
        <f t="shared" si="214"/>
        <v>-130.71851010634532</v>
      </c>
      <c r="M942" s="44">
        <f t="shared" si="215"/>
        <v>-2127.8068589532877</v>
      </c>
      <c r="N942" s="44">
        <f t="shared" si="221"/>
        <v>0.95808260626800201</v>
      </c>
      <c r="O942" s="44">
        <f t="shared" si="222"/>
        <v>0.44433278820544081</v>
      </c>
      <c r="P942" s="44">
        <f t="shared" si="216"/>
        <v>-2127.8068589532877</v>
      </c>
      <c r="Q942" s="44">
        <f>-P942/1000/3600</f>
        <v>5.9105746082035765E-4</v>
      </c>
      <c r="R942" s="44">
        <f t="shared" si="217"/>
        <v>0.13774316434368666</v>
      </c>
      <c r="S942" s="44">
        <f t="shared" si="218"/>
        <v>0.31103295174380857</v>
      </c>
      <c r="U942">
        <f t="shared" si="210"/>
        <v>0</v>
      </c>
      <c r="V942">
        <f t="shared" si="211"/>
        <v>58.6</v>
      </c>
      <c r="W942">
        <f t="shared" si="212"/>
        <v>16.277777777777779</v>
      </c>
    </row>
    <row r="943" spans="2:23" x14ac:dyDescent="0.3">
      <c r="B943" s="27" t="s">
        <v>52</v>
      </c>
      <c r="C943" s="27">
        <v>935</v>
      </c>
      <c r="D943" s="27">
        <v>346</v>
      </c>
      <c r="E943" s="26">
        <v>57.5</v>
      </c>
      <c r="F943" s="43">
        <f t="shared" si="213"/>
        <v>15.972222222222221</v>
      </c>
      <c r="G943" s="44">
        <f t="shared" si="219"/>
        <v>-0.27777777777777779</v>
      </c>
      <c r="H943" s="44">
        <f t="shared" si="220"/>
        <v>-1</v>
      </c>
      <c r="I943" s="44">
        <f>G943*'Input Data'!$B$7</f>
        <v>-449.29166666666669</v>
      </c>
      <c r="J943" s="44">
        <f>IF(F943=0,0,'Input Data'!$B$11*'Input Data'!$B$7*9.81)</f>
        <v>103.13669925000001</v>
      </c>
      <c r="K943" s="44">
        <f>'Input Data'!$B$10*'Input Data'!$B$9*'Input Data'!$B$13*WLTC_class_3!F943^2</f>
        <v>185.79519223765436</v>
      </c>
      <c r="L943" s="44">
        <f t="shared" si="214"/>
        <v>-160.35977517901233</v>
      </c>
      <c r="M943" s="44">
        <f t="shared" si="215"/>
        <v>-2561.3019646647804</v>
      </c>
      <c r="N943" s="44">
        <f t="shared" si="221"/>
        <v>0.95808260626800201</v>
      </c>
      <c r="O943" s="44">
        <f t="shared" si="222"/>
        <v>0.44504426097340327</v>
      </c>
      <c r="P943" s="44">
        <f t="shared" si="216"/>
        <v>-2561.3019646647804</v>
      </c>
      <c r="Q943" s="44">
        <f>-P943/1000/3600+Q942</f>
        <v>1.3025302287827966E-3</v>
      </c>
      <c r="R943" s="44">
        <f t="shared" si="217"/>
        <v>0.13796372090175502</v>
      </c>
      <c r="S943" s="44">
        <f t="shared" si="218"/>
        <v>0.3115309826813823</v>
      </c>
      <c r="U943">
        <f t="shared" si="210"/>
        <v>0</v>
      </c>
      <c r="V943">
        <f t="shared" si="211"/>
        <v>57.5</v>
      </c>
      <c r="W943">
        <f t="shared" si="212"/>
        <v>15.972222222222221</v>
      </c>
    </row>
    <row r="944" spans="2:23" x14ac:dyDescent="0.3">
      <c r="B944" s="27" t="s">
        <v>52</v>
      </c>
      <c r="C944" s="27">
        <v>936</v>
      </c>
      <c r="D944" s="27">
        <v>347</v>
      </c>
      <c r="E944" s="26">
        <v>56.6</v>
      </c>
      <c r="F944" s="43">
        <f t="shared" si="213"/>
        <v>15.722222222222221</v>
      </c>
      <c r="G944" s="44">
        <f t="shared" si="219"/>
        <v>-0.20833333333333331</v>
      </c>
      <c r="H944" s="44">
        <f t="shared" si="220"/>
        <v>-0.75</v>
      </c>
      <c r="I944" s="44">
        <f>G944*'Input Data'!$B$7</f>
        <v>-336.96875</v>
      </c>
      <c r="J944" s="44">
        <f>IF(F944=0,0,'Input Data'!$B$11*'Input Data'!$B$7*9.81)</f>
        <v>103.13669925000001</v>
      </c>
      <c r="K944" s="44">
        <f>'Input Data'!$B$10*'Input Data'!$B$9*'Input Data'!$B$13*WLTC_class_3!F944^2</f>
        <v>180.02451298143211</v>
      </c>
      <c r="L944" s="44">
        <f t="shared" si="214"/>
        <v>-53.807537768567897</v>
      </c>
      <c r="M944" s="44">
        <f t="shared" si="215"/>
        <v>-845.97406602803972</v>
      </c>
      <c r="N944" s="44">
        <f t="shared" si="221"/>
        <v>0.95808260626800201</v>
      </c>
      <c r="O944" s="44">
        <f t="shared" si="222"/>
        <v>0.44527925376952215</v>
      </c>
      <c r="P944" s="44">
        <f t="shared" si="216"/>
        <v>-845.97406602803972</v>
      </c>
      <c r="Q944" s="44">
        <f>-P944/1000/3600+Q943</f>
        <v>1.5375230249016964E-3</v>
      </c>
      <c r="R944" s="44">
        <f t="shared" si="217"/>
        <v>0.13803656866855188</v>
      </c>
      <c r="S944" s="44">
        <f t="shared" si="218"/>
        <v>0.31169547763866551</v>
      </c>
      <c r="U944">
        <f t="shared" si="210"/>
        <v>0</v>
      </c>
      <c r="V944">
        <f t="shared" si="211"/>
        <v>56.6</v>
      </c>
      <c r="W944">
        <f t="shared" si="212"/>
        <v>15.722222222222221</v>
      </c>
    </row>
    <row r="945" spans="2:23" x14ac:dyDescent="0.3">
      <c r="B945" s="27" t="s">
        <v>52</v>
      </c>
      <c r="C945" s="27">
        <v>937</v>
      </c>
      <c r="D945" s="27">
        <v>348</v>
      </c>
      <c r="E945" s="26">
        <v>56</v>
      </c>
      <c r="F945" s="43">
        <f t="shared" si="213"/>
        <v>15.555555555555555</v>
      </c>
      <c r="G945" s="44">
        <f t="shared" si="219"/>
        <v>-0.15277777777777798</v>
      </c>
      <c r="H945" s="44">
        <f t="shared" si="220"/>
        <v>-0.55000000000000071</v>
      </c>
      <c r="I945" s="44">
        <f>G945*'Input Data'!$B$7</f>
        <v>-247.11041666666702</v>
      </c>
      <c r="J945" s="44">
        <f>IF(F945=0,0,'Input Data'!$B$11*'Input Data'!$B$7*9.81)</f>
        <v>103.13669925000001</v>
      </c>
      <c r="K945" s="44">
        <f>'Input Data'!$B$10*'Input Data'!$B$9*'Input Data'!$B$13*WLTC_class_3!F945^2</f>
        <v>176.22796910617285</v>
      </c>
      <c r="L945" s="44">
        <f t="shared" si="214"/>
        <v>32.25425168950585</v>
      </c>
      <c r="M945" s="44">
        <f t="shared" si="215"/>
        <v>501.73280405897987</v>
      </c>
      <c r="N945" s="44">
        <f t="shared" si="221"/>
        <v>0.95822197649135177</v>
      </c>
      <c r="O945" s="44">
        <f t="shared" si="222"/>
        <v>0.44527925376952215</v>
      </c>
      <c r="P945" s="44" t="str">
        <f t="shared" si="216"/>
        <v/>
      </c>
      <c r="Q945" s="44"/>
      <c r="R945" s="44">
        <f t="shared" si="217"/>
        <v>0.13803656866855188</v>
      </c>
      <c r="S945" s="44">
        <f t="shared" si="218"/>
        <v>0.31169547763866551</v>
      </c>
      <c r="U945">
        <f t="shared" si="210"/>
        <v>0</v>
      </c>
      <c r="V945">
        <f t="shared" si="211"/>
        <v>56</v>
      </c>
      <c r="W945">
        <f t="shared" si="212"/>
        <v>15.555555555555555</v>
      </c>
    </row>
    <row r="946" spans="2:23" x14ac:dyDescent="0.3">
      <c r="B946" s="27" t="s">
        <v>52</v>
      </c>
      <c r="C946" s="27">
        <v>938</v>
      </c>
      <c r="D946" s="27">
        <v>349</v>
      </c>
      <c r="E946" s="26">
        <v>55.5</v>
      </c>
      <c r="F946" s="43">
        <f t="shared" si="213"/>
        <v>15.416666666666666</v>
      </c>
      <c r="G946" s="44">
        <f t="shared" si="219"/>
        <v>-0.1388888888888889</v>
      </c>
      <c r="H946" s="44">
        <f t="shared" si="220"/>
        <v>-0.5</v>
      </c>
      <c r="I946" s="44">
        <f>G946*'Input Data'!$B$7</f>
        <v>-224.64583333333334</v>
      </c>
      <c r="J946" s="44">
        <f>IF(F946=0,0,'Input Data'!$B$11*'Input Data'!$B$7*9.81)</f>
        <v>103.13669925000001</v>
      </c>
      <c r="K946" s="44">
        <f>'Input Data'!$B$10*'Input Data'!$B$9*'Input Data'!$B$13*WLTC_class_3!F946^2</f>
        <v>173.09508987222225</v>
      </c>
      <c r="L946" s="44">
        <f t="shared" si="214"/>
        <v>51.58595578888891</v>
      </c>
      <c r="M946" s="44">
        <f t="shared" si="215"/>
        <v>795.28348507870396</v>
      </c>
      <c r="N946" s="44">
        <f t="shared" si="221"/>
        <v>0.95844288857054027</v>
      </c>
      <c r="O946" s="44">
        <f t="shared" si="222"/>
        <v>0.44527925376952215</v>
      </c>
      <c r="P946" s="44" t="str">
        <f t="shared" si="216"/>
        <v/>
      </c>
      <c r="Q946" s="44"/>
      <c r="R946" s="44">
        <f t="shared" si="217"/>
        <v>0.13803656866855188</v>
      </c>
      <c r="S946" s="44">
        <f t="shared" si="218"/>
        <v>0.31169547763866551</v>
      </c>
      <c r="U946">
        <f t="shared" si="210"/>
        <v>0</v>
      </c>
      <c r="V946">
        <f t="shared" si="211"/>
        <v>55.5</v>
      </c>
      <c r="W946">
        <f t="shared" si="212"/>
        <v>15.416666666666666</v>
      </c>
    </row>
    <row r="947" spans="2:23" x14ac:dyDescent="0.3">
      <c r="B947" s="27" t="s">
        <v>52</v>
      </c>
      <c r="C947" s="27">
        <v>939</v>
      </c>
      <c r="D947" s="27">
        <v>350</v>
      </c>
      <c r="E947" s="26">
        <v>55</v>
      </c>
      <c r="F947" s="43">
        <f t="shared" si="213"/>
        <v>15.277777777777779</v>
      </c>
      <c r="G947" s="44">
        <f t="shared" si="219"/>
        <v>-0.15277777777777798</v>
      </c>
      <c r="H947" s="44">
        <f t="shared" si="220"/>
        <v>-0.55000000000000071</v>
      </c>
      <c r="I947" s="44">
        <f>G947*'Input Data'!$B$7</f>
        <v>-247.11041666666702</v>
      </c>
      <c r="J947" s="44">
        <f>IF(F947=0,0,'Input Data'!$B$11*'Input Data'!$B$7*9.81)</f>
        <v>103.13669925000001</v>
      </c>
      <c r="K947" s="44">
        <f>'Input Data'!$B$10*'Input Data'!$B$9*'Input Data'!$B$13*WLTC_class_3!F947^2</f>
        <v>169.99030820987659</v>
      </c>
      <c r="L947" s="44">
        <f t="shared" si="214"/>
        <v>26.016590793209588</v>
      </c>
      <c r="M947" s="44">
        <f t="shared" si="215"/>
        <v>397.47569267403537</v>
      </c>
      <c r="N947" s="44">
        <f t="shared" si="221"/>
        <v>0.9585532984851719</v>
      </c>
      <c r="O947" s="44">
        <f t="shared" si="222"/>
        <v>0.44527925376952215</v>
      </c>
      <c r="P947" s="44" t="str">
        <f t="shared" si="216"/>
        <v/>
      </c>
      <c r="Q947" s="44"/>
      <c r="R947" s="44">
        <f t="shared" si="217"/>
        <v>0.13803656866855188</v>
      </c>
      <c r="S947" s="44">
        <f t="shared" si="218"/>
        <v>0.31169547763866551</v>
      </c>
      <c r="U947">
        <f t="shared" si="210"/>
        <v>0</v>
      </c>
      <c r="V947">
        <f t="shared" si="211"/>
        <v>55</v>
      </c>
      <c r="W947">
        <f t="shared" si="212"/>
        <v>15.277777777777777</v>
      </c>
    </row>
    <row r="948" spans="2:23" x14ac:dyDescent="0.3">
      <c r="B948" s="27" t="s">
        <v>52</v>
      </c>
      <c r="C948" s="27">
        <v>940</v>
      </c>
      <c r="D948" s="27">
        <v>351</v>
      </c>
      <c r="E948" s="26">
        <v>54.4</v>
      </c>
      <c r="F948" s="43">
        <f t="shared" si="213"/>
        <v>15.111111111111111</v>
      </c>
      <c r="G948" s="44">
        <f t="shared" si="219"/>
        <v>-0.12499999999999981</v>
      </c>
      <c r="H948" s="44">
        <f t="shared" si="220"/>
        <v>-0.44999999999999929</v>
      </c>
      <c r="I948" s="44">
        <f>G948*'Input Data'!$B$7</f>
        <v>-202.18124999999969</v>
      </c>
      <c r="J948" s="44">
        <f>IF(F948=0,0,'Input Data'!$B$11*'Input Data'!$B$7*9.81)</f>
        <v>103.13669925000001</v>
      </c>
      <c r="K948" s="44">
        <f>'Input Data'!$B$10*'Input Data'!$B$9*'Input Data'!$B$13*WLTC_class_3!F948^2</f>
        <v>166.30165900958028</v>
      </c>
      <c r="L948" s="44">
        <f t="shared" si="214"/>
        <v>67.25710825958059</v>
      </c>
      <c r="M948" s="44">
        <f t="shared" si="215"/>
        <v>1016.3296359225511</v>
      </c>
      <c r="N948" s="44">
        <f t="shared" si="221"/>
        <v>0.95883561227292813</v>
      </c>
      <c r="O948" s="44">
        <f t="shared" si="222"/>
        <v>0.44527925376952215</v>
      </c>
      <c r="P948" s="44" t="str">
        <f t="shared" si="216"/>
        <v/>
      </c>
      <c r="Q948" s="44"/>
      <c r="R948" s="44">
        <f t="shared" si="217"/>
        <v>0.13803656866855188</v>
      </c>
      <c r="S948" s="44">
        <f t="shared" si="218"/>
        <v>0.31169547763866551</v>
      </c>
      <c r="U948">
        <f t="shared" si="210"/>
        <v>0</v>
      </c>
      <c r="V948">
        <f t="shared" si="211"/>
        <v>54.4</v>
      </c>
      <c r="W948">
        <f t="shared" si="212"/>
        <v>15.111111111111111</v>
      </c>
    </row>
    <row r="949" spans="2:23" x14ac:dyDescent="0.3">
      <c r="B949" s="27" t="s">
        <v>52</v>
      </c>
      <c r="C949" s="27">
        <v>941</v>
      </c>
      <c r="D949" s="27">
        <v>352</v>
      </c>
      <c r="E949" s="26">
        <v>54.1</v>
      </c>
      <c r="F949" s="43">
        <f t="shared" si="213"/>
        <v>15.027777777777779</v>
      </c>
      <c r="G949" s="44">
        <f t="shared" si="219"/>
        <v>-5.5555555555555358E-2</v>
      </c>
      <c r="H949" s="44">
        <f t="shared" si="220"/>
        <v>-0.19999999999999929</v>
      </c>
      <c r="I949" s="44">
        <f>G949*'Input Data'!$B$7</f>
        <v>-89.858333333333022</v>
      </c>
      <c r="J949" s="44">
        <f>IF(F949=0,0,'Input Data'!$B$11*'Input Data'!$B$7*9.81)</f>
        <v>103.13669925000001</v>
      </c>
      <c r="K949" s="44">
        <f>'Input Data'!$B$10*'Input Data'!$B$9*'Input Data'!$B$13*WLTC_class_3!F949^2</f>
        <v>164.47250709809882</v>
      </c>
      <c r="L949" s="44">
        <f t="shared" si="214"/>
        <v>177.7508730147658</v>
      </c>
      <c r="M949" s="44">
        <f t="shared" si="215"/>
        <v>2671.2006194718974</v>
      </c>
      <c r="N949" s="44">
        <f t="shared" si="221"/>
        <v>0.95957761244500361</v>
      </c>
      <c r="O949" s="44">
        <f t="shared" si="222"/>
        <v>0.44527925376952215</v>
      </c>
      <c r="P949" s="44" t="str">
        <f t="shared" si="216"/>
        <v/>
      </c>
      <c r="Q949" s="44"/>
      <c r="R949" s="44">
        <f t="shared" si="217"/>
        <v>0.13803656866855188</v>
      </c>
      <c r="S949" s="44">
        <f t="shared" si="218"/>
        <v>0.31169547763866551</v>
      </c>
      <c r="U949">
        <f t="shared" si="210"/>
        <v>0</v>
      </c>
      <c r="V949">
        <f t="shared" si="211"/>
        <v>54.1</v>
      </c>
      <c r="W949">
        <f t="shared" si="212"/>
        <v>15.027777777777779</v>
      </c>
    </row>
    <row r="950" spans="2:23" x14ac:dyDescent="0.3">
      <c r="B950" s="27" t="s">
        <v>52</v>
      </c>
      <c r="C950" s="27">
        <v>942</v>
      </c>
      <c r="D950" s="27">
        <v>353</v>
      </c>
      <c r="E950" s="26">
        <v>54</v>
      </c>
      <c r="F950" s="43">
        <f t="shared" si="213"/>
        <v>15</v>
      </c>
      <c r="G950" s="44">
        <f t="shared" si="219"/>
        <v>-2.7777777777778172E-2</v>
      </c>
      <c r="H950" s="44">
        <f t="shared" si="220"/>
        <v>-0.10000000000000142</v>
      </c>
      <c r="I950" s="44">
        <f>G950*'Input Data'!$B$7</f>
        <v>-44.929166666667307</v>
      </c>
      <c r="J950" s="44">
        <f>IF(F950=0,0,'Input Data'!$B$11*'Input Data'!$B$7*9.81)</f>
        <v>103.13669925000001</v>
      </c>
      <c r="K950" s="44">
        <f>'Input Data'!$B$10*'Input Data'!$B$9*'Input Data'!$B$13*WLTC_class_3!F950^2</f>
        <v>163.86503760000002</v>
      </c>
      <c r="L950" s="44">
        <f t="shared" si="214"/>
        <v>222.07257018333272</v>
      </c>
      <c r="M950" s="44">
        <f t="shared" si="215"/>
        <v>3331.0885527499909</v>
      </c>
      <c r="N950" s="44">
        <f t="shared" si="221"/>
        <v>0.96050291482076755</v>
      </c>
      <c r="O950" s="44">
        <f t="shared" si="222"/>
        <v>0.44527925376952215</v>
      </c>
      <c r="P950" s="44" t="str">
        <f t="shared" si="216"/>
        <v/>
      </c>
      <c r="Q950" s="44"/>
      <c r="R950" s="44">
        <f t="shared" si="217"/>
        <v>0.13803656866855188</v>
      </c>
      <c r="S950" s="44">
        <f t="shared" si="218"/>
        <v>0.31169547763866551</v>
      </c>
      <c r="U950">
        <f t="shared" si="210"/>
        <v>0</v>
      </c>
      <c r="V950">
        <f t="shared" si="211"/>
        <v>54</v>
      </c>
      <c r="W950">
        <f t="shared" si="212"/>
        <v>15</v>
      </c>
    </row>
    <row r="951" spans="2:23" x14ac:dyDescent="0.3">
      <c r="B951" s="27" t="s">
        <v>52</v>
      </c>
      <c r="C951" s="27">
        <v>943</v>
      </c>
      <c r="D951" s="27">
        <v>354</v>
      </c>
      <c r="E951" s="26">
        <v>53.9</v>
      </c>
      <c r="F951" s="43">
        <f t="shared" si="213"/>
        <v>14.972222222222221</v>
      </c>
      <c r="G951" s="44">
        <f t="shared" si="219"/>
        <v>-1.3888888888889086E-2</v>
      </c>
      <c r="H951" s="44">
        <f t="shared" si="220"/>
        <v>-5.0000000000000711E-2</v>
      </c>
      <c r="I951" s="44">
        <f>G951*'Input Data'!$B$7</f>
        <v>-22.464583333333653</v>
      </c>
      <c r="J951" s="44">
        <f>IF(F951=0,0,'Input Data'!$B$11*'Input Data'!$B$7*9.81)</f>
        <v>103.13669925000001</v>
      </c>
      <c r="K951" s="44">
        <f>'Input Data'!$B$10*'Input Data'!$B$9*'Input Data'!$B$13*WLTC_class_3!F951^2</f>
        <v>163.25869200476544</v>
      </c>
      <c r="L951" s="44">
        <f t="shared" si="214"/>
        <v>243.93080792143178</v>
      </c>
      <c r="M951" s="44">
        <f t="shared" si="215"/>
        <v>3652.1862630458813</v>
      </c>
      <c r="N951" s="44">
        <f t="shared" si="221"/>
        <v>0.96151741100494692</v>
      </c>
      <c r="O951" s="44">
        <f t="shared" si="222"/>
        <v>0.44527925376952215</v>
      </c>
      <c r="P951" s="44" t="str">
        <f t="shared" si="216"/>
        <v/>
      </c>
      <c r="Q951" s="44"/>
      <c r="R951" s="44">
        <f t="shared" si="217"/>
        <v>0.13803656866855188</v>
      </c>
      <c r="S951" s="44">
        <f t="shared" si="218"/>
        <v>0.31169547763866551</v>
      </c>
      <c r="U951">
        <f t="shared" si="210"/>
        <v>0</v>
      </c>
      <c r="V951">
        <f t="shared" si="211"/>
        <v>53.9</v>
      </c>
      <c r="W951">
        <f t="shared" si="212"/>
        <v>14.972222222222221</v>
      </c>
    </row>
    <row r="952" spans="2:23" x14ac:dyDescent="0.3">
      <c r="B952" s="27" t="s">
        <v>52</v>
      </c>
      <c r="C952" s="27">
        <v>944</v>
      </c>
      <c r="D952" s="27">
        <v>355</v>
      </c>
      <c r="E952" s="26">
        <v>53.9</v>
      </c>
      <c r="F952" s="43">
        <f t="shared" si="213"/>
        <v>14.972222222222221</v>
      </c>
      <c r="G952" s="44">
        <f t="shared" si="219"/>
        <v>1.3888888888889086E-2</v>
      </c>
      <c r="H952" s="44">
        <f t="shared" si="220"/>
        <v>5.0000000000000711E-2</v>
      </c>
      <c r="I952" s="44">
        <f>G952*'Input Data'!$B$7</f>
        <v>22.464583333333653</v>
      </c>
      <c r="J952" s="44">
        <f>IF(F952=0,0,'Input Data'!$B$11*'Input Data'!$B$7*9.81)</f>
        <v>103.13669925000001</v>
      </c>
      <c r="K952" s="44">
        <f>'Input Data'!$B$10*'Input Data'!$B$9*'Input Data'!$B$13*WLTC_class_3!F952^2</f>
        <v>163.25869200476544</v>
      </c>
      <c r="L952" s="44">
        <f t="shared" si="214"/>
        <v>288.85997458809908</v>
      </c>
      <c r="M952" s="44">
        <f t="shared" si="215"/>
        <v>4324.8757306384832</v>
      </c>
      <c r="N952" s="44">
        <f t="shared" si="221"/>
        <v>0.96271876537456869</v>
      </c>
      <c r="O952" s="44">
        <f t="shared" si="222"/>
        <v>0.44527925376952215</v>
      </c>
      <c r="P952" s="44" t="str">
        <f t="shared" si="216"/>
        <v/>
      </c>
      <c r="Q952" s="44"/>
      <c r="R952" s="44">
        <f t="shared" si="217"/>
        <v>0.13803656866855188</v>
      </c>
      <c r="S952" s="44">
        <f t="shared" si="218"/>
        <v>0.31169547763866551</v>
      </c>
      <c r="U952">
        <f t="shared" si="210"/>
        <v>0</v>
      </c>
      <c r="V952">
        <f t="shared" si="211"/>
        <v>53.9</v>
      </c>
      <c r="W952">
        <f t="shared" si="212"/>
        <v>14.972222222222221</v>
      </c>
    </row>
    <row r="953" spans="2:23" x14ac:dyDescent="0.3">
      <c r="B953" s="27" t="s">
        <v>52</v>
      </c>
      <c r="C953" s="27">
        <v>945</v>
      </c>
      <c r="D953" s="27">
        <v>356</v>
      </c>
      <c r="E953" s="26">
        <v>54</v>
      </c>
      <c r="F953" s="43">
        <f t="shared" si="213"/>
        <v>15</v>
      </c>
      <c r="G953" s="44">
        <f t="shared" si="219"/>
        <v>4.1666666666667261E-2</v>
      </c>
      <c r="H953" s="44">
        <f t="shared" si="220"/>
        <v>0.15000000000000213</v>
      </c>
      <c r="I953" s="44">
        <f>G953*'Input Data'!$B$7</f>
        <v>67.393750000000963</v>
      </c>
      <c r="J953" s="44">
        <f>IF(F953=0,0,'Input Data'!$B$11*'Input Data'!$B$7*9.81)</f>
        <v>103.13669925000001</v>
      </c>
      <c r="K953" s="44">
        <f>'Input Data'!$B$10*'Input Data'!$B$9*'Input Data'!$B$13*WLTC_class_3!F953^2</f>
        <v>163.86503760000002</v>
      </c>
      <c r="L953" s="44">
        <f t="shared" si="214"/>
        <v>334.39548685000102</v>
      </c>
      <c r="M953" s="44">
        <f t="shared" si="215"/>
        <v>5015.932302750015</v>
      </c>
      <c r="N953" s="44">
        <f t="shared" si="221"/>
        <v>0.96411207990311032</v>
      </c>
      <c r="O953" s="44">
        <f t="shared" si="222"/>
        <v>0.44527925376952215</v>
      </c>
      <c r="P953" s="44" t="str">
        <f t="shared" si="216"/>
        <v/>
      </c>
      <c r="Q953" s="44"/>
      <c r="R953" s="44">
        <f t="shared" si="217"/>
        <v>0.13803656866855188</v>
      </c>
      <c r="S953" s="44">
        <f t="shared" si="218"/>
        <v>0.31169547763866551</v>
      </c>
      <c r="U953">
        <f t="shared" si="210"/>
        <v>0</v>
      </c>
      <c r="V953">
        <f t="shared" si="211"/>
        <v>54</v>
      </c>
      <c r="W953">
        <f t="shared" si="212"/>
        <v>15</v>
      </c>
    </row>
    <row r="954" spans="2:23" x14ac:dyDescent="0.3">
      <c r="B954" s="27" t="s">
        <v>52</v>
      </c>
      <c r="C954" s="27">
        <v>946</v>
      </c>
      <c r="D954" s="27">
        <v>357</v>
      </c>
      <c r="E954" s="26">
        <v>54.2</v>
      </c>
      <c r="F954" s="43">
        <f t="shared" si="213"/>
        <v>15.055555555555555</v>
      </c>
      <c r="G954" s="44">
        <f t="shared" si="219"/>
        <v>0.1388888888888889</v>
      </c>
      <c r="H954" s="44">
        <f t="shared" si="220"/>
        <v>0.5</v>
      </c>
      <c r="I954" s="44">
        <f>G954*'Input Data'!$B$7</f>
        <v>224.64583333333334</v>
      </c>
      <c r="J954" s="44">
        <f>IF(F954=0,0,'Input Data'!$B$11*'Input Data'!$B$7*9.81)</f>
        <v>103.13669925000001</v>
      </c>
      <c r="K954" s="44">
        <f>'Input Data'!$B$10*'Input Data'!$B$9*'Input Data'!$B$13*WLTC_class_3!F954^2</f>
        <v>165.08110049906176</v>
      </c>
      <c r="L954" s="44">
        <f t="shared" si="214"/>
        <v>492.86363308239515</v>
      </c>
      <c r="M954" s="44">
        <f t="shared" si="215"/>
        <v>7420.3358091849495</v>
      </c>
      <c r="N954" s="44">
        <f t="shared" si="221"/>
        <v>0.96617328429455063</v>
      </c>
      <c r="O954" s="44">
        <f t="shared" si="222"/>
        <v>0.44527925376952215</v>
      </c>
      <c r="P954" s="44" t="str">
        <f t="shared" si="216"/>
        <v/>
      </c>
      <c r="Q954" s="44"/>
      <c r="R954" s="44">
        <f t="shared" si="217"/>
        <v>0.13803656866855188</v>
      </c>
      <c r="S954" s="44">
        <f t="shared" si="218"/>
        <v>0.31169547763866551</v>
      </c>
      <c r="U954">
        <f t="shared" si="210"/>
        <v>0</v>
      </c>
      <c r="V954">
        <f t="shared" si="211"/>
        <v>54.2</v>
      </c>
      <c r="W954">
        <f t="shared" si="212"/>
        <v>15.055555555555555</v>
      </c>
    </row>
    <row r="955" spans="2:23" x14ac:dyDescent="0.3">
      <c r="B955" s="27" t="s">
        <v>52</v>
      </c>
      <c r="C955" s="27">
        <v>947</v>
      </c>
      <c r="D955" s="27">
        <v>358</v>
      </c>
      <c r="E955" s="26">
        <v>55</v>
      </c>
      <c r="F955" s="43">
        <f t="shared" si="213"/>
        <v>15.277777777777779</v>
      </c>
      <c r="G955" s="44">
        <f t="shared" si="219"/>
        <v>0.22222222222222143</v>
      </c>
      <c r="H955" s="44">
        <f t="shared" si="220"/>
        <v>0.79999999999999716</v>
      </c>
      <c r="I955" s="44">
        <f>G955*'Input Data'!$B$7</f>
        <v>359.43333333333209</v>
      </c>
      <c r="J955" s="44">
        <f>IF(F955=0,0,'Input Data'!$B$11*'Input Data'!$B$7*9.81)</f>
        <v>103.13669925000001</v>
      </c>
      <c r="K955" s="44">
        <f>'Input Data'!$B$10*'Input Data'!$B$9*'Input Data'!$B$13*WLTC_class_3!F955^2</f>
        <v>169.99030820987659</v>
      </c>
      <c r="L955" s="44">
        <f t="shared" si="214"/>
        <v>632.56034079320864</v>
      </c>
      <c r="M955" s="44">
        <f t="shared" si="215"/>
        <v>9664.116317674021</v>
      </c>
      <c r="N955" s="44">
        <f t="shared" si="221"/>
        <v>0.96885776104946009</v>
      </c>
      <c r="O955" s="44">
        <f t="shared" si="222"/>
        <v>0.44527925376952215</v>
      </c>
      <c r="P955" s="44" t="str">
        <f t="shared" si="216"/>
        <v/>
      </c>
      <c r="Q955" s="44"/>
      <c r="R955" s="44">
        <f t="shared" si="217"/>
        <v>0.13803656866855188</v>
      </c>
      <c r="S955" s="44">
        <f t="shared" si="218"/>
        <v>0.31169547763866551</v>
      </c>
      <c r="U955">
        <f t="shared" si="210"/>
        <v>0</v>
      </c>
      <c r="V955">
        <f t="shared" si="211"/>
        <v>55</v>
      </c>
      <c r="W955">
        <f t="shared" si="212"/>
        <v>15.277777777777777</v>
      </c>
    </row>
    <row r="956" spans="2:23" x14ac:dyDescent="0.3">
      <c r="B956" s="27" t="s">
        <v>52</v>
      </c>
      <c r="C956" s="27">
        <v>948</v>
      </c>
      <c r="D956" s="27">
        <v>359</v>
      </c>
      <c r="E956" s="26">
        <v>55.8</v>
      </c>
      <c r="F956" s="43">
        <f t="shared" si="213"/>
        <v>15.5</v>
      </c>
      <c r="G956" s="44">
        <f t="shared" si="219"/>
        <v>0.16666666666666705</v>
      </c>
      <c r="H956" s="44">
        <f t="shared" si="220"/>
        <v>0.60000000000000142</v>
      </c>
      <c r="I956" s="44">
        <f>G956*'Input Data'!$B$7</f>
        <v>269.57500000000061</v>
      </c>
      <c r="J956" s="44">
        <f>IF(F956=0,0,'Input Data'!$B$11*'Input Data'!$B$7*9.81)</f>
        <v>103.13669925000001</v>
      </c>
      <c r="K956" s="44">
        <f>'Input Data'!$B$10*'Input Data'!$B$9*'Input Data'!$B$13*WLTC_class_3!F956^2</f>
        <v>174.97144570400005</v>
      </c>
      <c r="L956" s="44">
        <f t="shared" si="214"/>
        <v>547.68314495400068</v>
      </c>
      <c r="M956" s="44">
        <f t="shared" si="215"/>
        <v>8489.0887467870107</v>
      </c>
      <c r="N956" s="44">
        <f t="shared" si="221"/>
        <v>0.97121584125690097</v>
      </c>
      <c r="O956" s="44">
        <f t="shared" si="222"/>
        <v>0.44527925376952215</v>
      </c>
      <c r="P956" s="44" t="str">
        <f t="shared" si="216"/>
        <v/>
      </c>
      <c r="Q956" s="44"/>
      <c r="R956" s="44">
        <f t="shared" si="217"/>
        <v>0.13803656866855188</v>
      </c>
      <c r="S956" s="44">
        <f t="shared" si="218"/>
        <v>0.31169547763866551</v>
      </c>
      <c r="U956">
        <f t="shared" si="210"/>
        <v>0</v>
      </c>
      <c r="V956">
        <f t="shared" si="211"/>
        <v>55.8</v>
      </c>
      <c r="W956">
        <f t="shared" si="212"/>
        <v>15.499999999999998</v>
      </c>
    </row>
    <row r="957" spans="2:23" x14ac:dyDescent="0.3">
      <c r="B957" s="27" t="s">
        <v>52</v>
      </c>
      <c r="C957" s="27">
        <v>949</v>
      </c>
      <c r="D957" s="27">
        <v>360</v>
      </c>
      <c r="E957" s="26">
        <v>56.2</v>
      </c>
      <c r="F957" s="43">
        <f t="shared" si="213"/>
        <v>15.611111111111111</v>
      </c>
      <c r="G957" s="44">
        <f t="shared" si="219"/>
        <v>4.1666666666667261E-2</v>
      </c>
      <c r="H957" s="44">
        <f t="shared" si="220"/>
        <v>0.15000000000000213</v>
      </c>
      <c r="I957" s="44">
        <f>G957*'Input Data'!$B$7</f>
        <v>67.393750000000963</v>
      </c>
      <c r="J957" s="44">
        <f>IF(F957=0,0,'Input Data'!$B$11*'Input Data'!$B$7*9.81)</f>
        <v>103.13669925000001</v>
      </c>
      <c r="K957" s="44">
        <f>'Input Data'!$B$10*'Input Data'!$B$9*'Input Data'!$B$13*WLTC_class_3!F957^2</f>
        <v>177.48898811980251</v>
      </c>
      <c r="L957" s="44">
        <f t="shared" si="214"/>
        <v>348.01943736980348</v>
      </c>
      <c r="M957" s="44">
        <f t="shared" si="215"/>
        <v>5432.9701056063768</v>
      </c>
      <c r="N957" s="44">
        <f t="shared" si="221"/>
        <v>0.97272499961956937</v>
      </c>
      <c r="O957" s="44">
        <f t="shared" si="222"/>
        <v>0.44527925376952215</v>
      </c>
      <c r="P957" s="44" t="str">
        <f t="shared" si="216"/>
        <v/>
      </c>
      <c r="Q957" s="44"/>
      <c r="R957" s="44">
        <f t="shared" si="217"/>
        <v>0.13803656866855188</v>
      </c>
      <c r="S957" s="44">
        <f t="shared" si="218"/>
        <v>0.31169547763866551</v>
      </c>
      <c r="U957">
        <f t="shared" si="210"/>
        <v>0</v>
      </c>
      <c r="V957">
        <f t="shared" si="211"/>
        <v>56.2</v>
      </c>
      <c r="W957">
        <f t="shared" si="212"/>
        <v>15.611111111111111</v>
      </c>
    </row>
    <row r="958" spans="2:23" x14ac:dyDescent="0.3">
      <c r="B958" s="27" t="s">
        <v>52</v>
      </c>
      <c r="C958" s="27">
        <v>950</v>
      </c>
      <c r="D958" s="27">
        <v>361</v>
      </c>
      <c r="E958" s="26">
        <v>56.1</v>
      </c>
      <c r="F958" s="43">
        <f t="shared" si="213"/>
        <v>15.583333333333334</v>
      </c>
      <c r="G958" s="44">
        <f t="shared" si="219"/>
        <v>-0.15277777777777798</v>
      </c>
      <c r="H958" s="44">
        <f t="shared" si="220"/>
        <v>-0.55000000000000071</v>
      </c>
      <c r="I958" s="44">
        <f>G958*'Input Data'!$B$7</f>
        <v>-247.11041666666702</v>
      </c>
      <c r="J958" s="44">
        <f>IF(F958=0,0,'Input Data'!$B$11*'Input Data'!$B$7*9.81)</f>
        <v>103.13669925000001</v>
      </c>
      <c r="K958" s="44">
        <f>'Input Data'!$B$10*'Input Data'!$B$9*'Input Data'!$B$13*WLTC_class_3!F958^2</f>
        <v>176.85791666155561</v>
      </c>
      <c r="L958" s="44">
        <f t="shared" si="214"/>
        <v>32.884199244888606</v>
      </c>
      <c r="M958" s="44">
        <f t="shared" si="215"/>
        <v>512.44543823284744</v>
      </c>
      <c r="N958" s="44">
        <f t="shared" si="221"/>
        <v>0.97286734557463406</v>
      </c>
      <c r="O958" s="44">
        <f t="shared" si="222"/>
        <v>0.44527925376952215</v>
      </c>
      <c r="P958" s="44" t="str">
        <f t="shared" si="216"/>
        <v/>
      </c>
      <c r="Q958" s="44"/>
      <c r="R958" s="44">
        <f t="shared" si="217"/>
        <v>0.13803656866855188</v>
      </c>
      <c r="S958" s="44">
        <f t="shared" si="218"/>
        <v>0.31169547763866551</v>
      </c>
      <c r="U958">
        <f t="shared" si="210"/>
        <v>0</v>
      </c>
      <c r="V958">
        <f t="shared" si="211"/>
        <v>56.1</v>
      </c>
      <c r="W958">
        <f t="shared" si="212"/>
        <v>15.583333333333334</v>
      </c>
    </row>
    <row r="959" spans="2:23" x14ac:dyDescent="0.3">
      <c r="B959" s="27" t="s">
        <v>52</v>
      </c>
      <c r="C959" s="27">
        <v>951</v>
      </c>
      <c r="D959" s="27">
        <v>362</v>
      </c>
      <c r="E959" s="26">
        <v>55.1</v>
      </c>
      <c r="F959" s="43">
        <f t="shared" si="213"/>
        <v>15.305555555555555</v>
      </c>
      <c r="G959" s="44">
        <f t="shared" si="219"/>
        <v>-0.47222222222222199</v>
      </c>
      <c r="H959" s="44">
        <f t="shared" si="220"/>
        <v>-1.6999999999999993</v>
      </c>
      <c r="I959" s="44">
        <f>G959*'Input Data'!$B$7</f>
        <v>-763.79583333333301</v>
      </c>
      <c r="J959" s="44">
        <f>IF(F959=0,0,'Input Data'!$B$11*'Input Data'!$B$7*9.81)</f>
        <v>103.13669925000001</v>
      </c>
      <c r="K959" s="44">
        <f>'Input Data'!$B$10*'Input Data'!$B$9*'Input Data'!$B$13*WLTC_class_3!F959^2</f>
        <v>170.60901673661732</v>
      </c>
      <c r="L959" s="44">
        <f t="shared" si="214"/>
        <v>-490.05011734671569</v>
      </c>
      <c r="M959" s="44">
        <f t="shared" si="215"/>
        <v>-7500.4892960566758</v>
      </c>
      <c r="N959" s="44">
        <f t="shared" si="221"/>
        <v>0.97286734557463406</v>
      </c>
      <c r="O959" s="44">
        <f t="shared" si="222"/>
        <v>0.44736272301842678</v>
      </c>
      <c r="P959" s="44">
        <f t="shared" si="216"/>
        <v>-7500.4892960566758</v>
      </c>
      <c r="Q959" s="44">
        <f>-P959/1000/3600</f>
        <v>2.0834692489046323E-3</v>
      </c>
      <c r="R959" s="44">
        <f t="shared" si="217"/>
        <v>0.13868244413571229</v>
      </c>
      <c r="S959" s="44">
        <f t="shared" si="218"/>
        <v>0.31315390611289873</v>
      </c>
      <c r="U959">
        <f t="shared" si="210"/>
        <v>0</v>
      </c>
      <c r="V959">
        <f t="shared" si="211"/>
        <v>55.1</v>
      </c>
      <c r="W959">
        <f t="shared" si="212"/>
        <v>15.305555555555555</v>
      </c>
    </row>
    <row r="960" spans="2:23" x14ac:dyDescent="0.3">
      <c r="B960" s="27" t="s">
        <v>52</v>
      </c>
      <c r="C960" s="27">
        <v>952</v>
      </c>
      <c r="D960" s="27">
        <v>363</v>
      </c>
      <c r="E960" s="26">
        <v>52.7</v>
      </c>
      <c r="F960" s="43">
        <f t="shared" si="213"/>
        <v>14.638888888888889</v>
      </c>
      <c r="G960" s="44">
        <f t="shared" si="219"/>
        <v>-0.93055555555555591</v>
      </c>
      <c r="H960" s="44">
        <f t="shared" si="220"/>
        <v>-3.3500000000000014</v>
      </c>
      <c r="I960" s="44">
        <f>G960*'Input Data'!$B$7</f>
        <v>-1505.127083333334</v>
      </c>
      <c r="J960" s="44">
        <f>IF(F960=0,0,'Input Data'!$B$11*'Input Data'!$B$7*9.81)</f>
        <v>103.13669925000001</v>
      </c>
      <c r="K960" s="44">
        <f>'Input Data'!$B$10*'Input Data'!$B$9*'Input Data'!$B$13*WLTC_class_3!F960^2</f>
        <v>156.07020928535806</v>
      </c>
      <c r="L960" s="44">
        <f t="shared" si="214"/>
        <v>-1245.920174797976</v>
      </c>
      <c r="M960" s="44">
        <f t="shared" si="215"/>
        <v>-18238.887003292592</v>
      </c>
      <c r="N960" s="44">
        <f t="shared" si="221"/>
        <v>0.97286734557463406</v>
      </c>
      <c r="O960" s="44">
        <f t="shared" si="222"/>
        <v>0.45242908051934139</v>
      </c>
      <c r="P960" s="44">
        <f t="shared" si="216"/>
        <v>-18238.887003292592</v>
      </c>
      <c r="Q960" s="44">
        <f>-P960/1000/3600+Q959</f>
        <v>7.1498267498192412E-3</v>
      </c>
      <c r="R960" s="44">
        <f t="shared" si="217"/>
        <v>0.14025301496099582</v>
      </c>
      <c r="S960" s="44">
        <f t="shared" si="218"/>
        <v>0.31670035636353894</v>
      </c>
      <c r="U960">
        <f t="shared" si="210"/>
        <v>0</v>
      </c>
      <c r="V960">
        <f t="shared" si="211"/>
        <v>52.7</v>
      </c>
      <c r="W960">
        <f t="shared" si="212"/>
        <v>14.638888888888889</v>
      </c>
    </row>
    <row r="961" spans="2:23" x14ac:dyDescent="0.3">
      <c r="B961" s="27" t="s">
        <v>52</v>
      </c>
      <c r="C961" s="27">
        <v>953</v>
      </c>
      <c r="D961" s="27">
        <v>364</v>
      </c>
      <c r="E961" s="26">
        <v>48.4</v>
      </c>
      <c r="F961" s="43">
        <f t="shared" si="213"/>
        <v>13.444444444444445</v>
      </c>
      <c r="G961" s="44">
        <f t="shared" si="219"/>
        <v>-1.3333333333333335</v>
      </c>
      <c r="H961" s="44">
        <f t="shared" si="220"/>
        <v>-4.8000000000000007</v>
      </c>
      <c r="I961" s="44">
        <f>G961*'Input Data'!$B$7</f>
        <v>-2156.6000000000004</v>
      </c>
      <c r="J961" s="44">
        <f>IF(F961=0,0,'Input Data'!$B$11*'Input Data'!$B$7*9.81)</f>
        <v>103.13669925000001</v>
      </c>
      <c r="K961" s="44">
        <f>'Input Data'!$B$10*'Input Data'!$B$9*'Input Data'!$B$13*WLTC_class_3!F961^2</f>
        <v>131.64049467772841</v>
      </c>
      <c r="L961" s="44">
        <f t="shared" si="214"/>
        <v>-1921.8228060722718</v>
      </c>
      <c r="M961" s="44">
        <f t="shared" si="215"/>
        <v>-25837.839948304987</v>
      </c>
      <c r="N961" s="44">
        <f t="shared" si="221"/>
        <v>0.97286734557463406</v>
      </c>
      <c r="O961" s="44">
        <f t="shared" si="222"/>
        <v>0.45960625828275942</v>
      </c>
      <c r="P961" s="44">
        <f t="shared" si="216"/>
        <v>-25837.839948304987</v>
      </c>
      <c r="Q961" s="44">
        <f t="shared" ref="Q961:Q966" si="224">-P961/1000/3600+Q960</f>
        <v>1.4327004513237294E-2</v>
      </c>
      <c r="R961" s="44">
        <f t="shared" si="217"/>
        <v>0.14247794006765541</v>
      </c>
      <c r="S961" s="44">
        <f t="shared" si="218"/>
        <v>0.32172438079793159</v>
      </c>
      <c r="U961">
        <f t="shared" si="210"/>
        <v>0</v>
      </c>
      <c r="V961">
        <f t="shared" si="211"/>
        <v>48.4</v>
      </c>
      <c r="W961">
        <f t="shared" si="212"/>
        <v>13.444444444444443</v>
      </c>
    </row>
    <row r="962" spans="2:23" x14ac:dyDescent="0.3">
      <c r="B962" s="27" t="s">
        <v>52</v>
      </c>
      <c r="C962" s="27">
        <v>954</v>
      </c>
      <c r="D962" s="27">
        <v>365</v>
      </c>
      <c r="E962" s="26">
        <v>43.1</v>
      </c>
      <c r="F962" s="43">
        <f t="shared" si="213"/>
        <v>11.972222222222221</v>
      </c>
      <c r="G962" s="44">
        <f t="shared" si="219"/>
        <v>-1.4722222222222223</v>
      </c>
      <c r="H962" s="44">
        <f t="shared" si="220"/>
        <v>-5.3000000000000007</v>
      </c>
      <c r="I962" s="44">
        <f>G962*'Input Data'!$B$7</f>
        <v>-2381.2458333333334</v>
      </c>
      <c r="J962" s="44">
        <f>IF(F962=0,0,'Input Data'!$B$11*'Input Data'!$B$7*9.81)</f>
        <v>103.13669925000001</v>
      </c>
      <c r="K962" s="44">
        <f>'Input Data'!$B$10*'Input Data'!$B$9*'Input Data'!$B$13*WLTC_class_3!F962^2</f>
        <v>104.38865997809879</v>
      </c>
      <c r="L962" s="44">
        <f t="shared" si="214"/>
        <v>-2173.7204741052342</v>
      </c>
      <c r="M962" s="44">
        <f t="shared" si="215"/>
        <v>-26024.264564982106</v>
      </c>
      <c r="N962" s="44">
        <f t="shared" si="221"/>
        <v>0.97286734557463406</v>
      </c>
      <c r="O962" s="44">
        <f t="shared" si="222"/>
        <v>0.46683522066192112</v>
      </c>
      <c r="P962" s="44">
        <f t="shared" si="216"/>
        <v>-26024.264564982106</v>
      </c>
      <c r="Q962" s="44">
        <f t="shared" si="224"/>
        <v>2.1555966892398991E-2</v>
      </c>
      <c r="R962" s="44">
        <f t="shared" si="217"/>
        <v>0.14471891840519555</v>
      </c>
      <c r="S962" s="44">
        <f t="shared" si="218"/>
        <v>0.32678465446334476</v>
      </c>
      <c r="U962">
        <f t="shared" si="210"/>
        <v>0</v>
      </c>
      <c r="V962">
        <f t="shared" si="211"/>
        <v>43.1</v>
      </c>
      <c r="W962">
        <f t="shared" si="212"/>
        <v>11.972222222222223</v>
      </c>
    </row>
    <row r="963" spans="2:23" x14ac:dyDescent="0.3">
      <c r="B963" s="27" t="s">
        <v>52</v>
      </c>
      <c r="C963" s="27">
        <v>955</v>
      </c>
      <c r="D963" s="27">
        <v>366</v>
      </c>
      <c r="E963" s="26">
        <v>37.799999999999997</v>
      </c>
      <c r="F963" s="43">
        <f t="shared" si="213"/>
        <v>10.5</v>
      </c>
      <c r="G963" s="44">
        <f t="shared" si="219"/>
        <v>-1.4722222222222223</v>
      </c>
      <c r="H963" s="44">
        <f t="shared" si="220"/>
        <v>-5.3000000000000007</v>
      </c>
      <c r="I963" s="44">
        <f>G963*'Input Data'!$B$7</f>
        <v>-2381.2458333333334</v>
      </c>
      <c r="J963" s="44">
        <f>IF(F963=0,0,'Input Data'!$B$11*'Input Data'!$B$7*9.81)</f>
        <v>103.13669925000001</v>
      </c>
      <c r="K963" s="44">
        <f>'Input Data'!$B$10*'Input Data'!$B$9*'Input Data'!$B$13*WLTC_class_3!F963^2</f>
        <v>80.293868424000024</v>
      </c>
      <c r="L963" s="44">
        <f t="shared" si="214"/>
        <v>-2197.8152656593334</v>
      </c>
      <c r="M963" s="44">
        <f t="shared" si="215"/>
        <v>-23077.060289423</v>
      </c>
      <c r="N963" s="44">
        <f t="shared" si="221"/>
        <v>0.97286734557463406</v>
      </c>
      <c r="O963" s="44">
        <f t="shared" si="222"/>
        <v>0.47324551518676083</v>
      </c>
      <c r="P963" s="44">
        <f t="shared" si="216"/>
        <v>-23077.060289423</v>
      </c>
      <c r="Q963" s="44">
        <f t="shared" si="224"/>
        <v>2.7966261417238712E-2</v>
      </c>
      <c r="R963" s="44">
        <f t="shared" si="217"/>
        <v>0.14670610970789585</v>
      </c>
      <c r="S963" s="44">
        <f t="shared" si="218"/>
        <v>0.33127186063073255</v>
      </c>
      <c r="U963">
        <f t="shared" si="210"/>
        <v>0</v>
      </c>
      <c r="V963">
        <f t="shared" si="211"/>
        <v>37.799999999999997</v>
      </c>
      <c r="W963">
        <f t="shared" si="212"/>
        <v>10.499999999999998</v>
      </c>
    </row>
    <row r="964" spans="2:23" x14ac:dyDescent="0.3">
      <c r="B964" s="27" t="s">
        <v>52</v>
      </c>
      <c r="C964" s="27">
        <v>956</v>
      </c>
      <c r="D964" s="27">
        <v>367</v>
      </c>
      <c r="E964" s="26">
        <v>32.5</v>
      </c>
      <c r="F964" s="43">
        <f t="shared" si="213"/>
        <v>9.0277777777777786</v>
      </c>
      <c r="G964" s="44">
        <f t="shared" si="219"/>
        <v>-1.4722222222222219</v>
      </c>
      <c r="H964" s="44">
        <f t="shared" si="220"/>
        <v>-5.2999999999999989</v>
      </c>
      <c r="I964" s="44">
        <f>G964*'Input Data'!$B$7</f>
        <v>-2381.2458333333329</v>
      </c>
      <c r="J964" s="44">
        <f>IF(F964=0,0,'Input Data'!$B$11*'Input Data'!$B$7*9.81)</f>
        <v>103.13669925000001</v>
      </c>
      <c r="K964" s="44">
        <f>'Input Data'!$B$10*'Input Data'!$B$9*'Input Data'!$B$13*WLTC_class_3!F964^2</f>
        <v>59.356120015432118</v>
      </c>
      <c r="L964" s="44">
        <f t="shared" si="214"/>
        <v>-2218.7530140679005</v>
      </c>
      <c r="M964" s="44">
        <f t="shared" si="215"/>
        <v>-20030.40915477966</v>
      </c>
      <c r="N964" s="44">
        <f t="shared" si="221"/>
        <v>0.97286734557463406</v>
      </c>
      <c r="O964" s="44">
        <f t="shared" si="222"/>
        <v>0.47880951772975516</v>
      </c>
      <c r="P964" s="44">
        <f t="shared" si="216"/>
        <v>-20030.40915477966</v>
      </c>
      <c r="Q964" s="44">
        <f t="shared" si="224"/>
        <v>3.3530263960233064E-2</v>
      </c>
      <c r="R964" s="44">
        <f t="shared" si="217"/>
        <v>0.1484309504962241</v>
      </c>
      <c r="S964" s="44">
        <f t="shared" si="218"/>
        <v>0.3351666624108286</v>
      </c>
      <c r="U964">
        <f t="shared" si="210"/>
        <v>0</v>
      </c>
      <c r="V964">
        <f t="shared" si="211"/>
        <v>32.5</v>
      </c>
      <c r="W964">
        <f t="shared" si="212"/>
        <v>9.0277777777777768</v>
      </c>
    </row>
    <row r="965" spans="2:23" x14ac:dyDescent="0.3">
      <c r="B965" s="27" t="s">
        <v>52</v>
      </c>
      <c r="C965" s="27">
        <v>957</v>
      </c>
      <c r="D965" s="27">
        <v>368</v>
      </c>
      <c r="E965" s="26">
        <v>27.2</v>
      </c>
      <c r="F965" s="43">
        <f t="shared" si="213"/>
        <v>7.5555555555555554</v>
      </c>
      <c r="G965" s="44">
        <f t="shared" si="219"/>
        <v>-1.0277777777777775</v>
      </c>
      <c r="H965" s="44">
        <f t="shared" si="220"/>
        <v>-3.6999999999999993</v>
      </c>
      <c r="I965" s="44">
        <f>G965*'Input Data'!$B$7</f>
        <v>-1662.3791666666662</v>
      </c>
      <c r="J965" s="44">
        <f>IF(F965=0,0,'Input Data'!$B$11*'Input Data'!$B$7*9.81)</f>
        <v>103.13669925000001</v>
      </c>
      <c r="K965" s="44">
        <f>'Input Data'!$B$10*'Input Data'!$B$9*'Input Data'!$B$13*WLTC_class_3!F965^2</f>
        <v>41.575414752395069</v>
      </c>
      <c r="L965" s="44">
        <f t="shared" si="214"/>
        <v>-1517.6670526642711</v>
      </c>
      <c r="M965" s="44">
        <f t="shared" si="215"/>
        <v>-11466.817731241159</v>
      </c>
      <c r="N965" s="44">
        <f t="shared" si="221"/>
        <v>0.97286734557463406</v>
      </c>
      <c r="O965" s="44">
        <f t="shared" si="222"/>
        <v>0.48199474487732213</v>
      </c>
      <c r="P965" s="44">
        <f t="shared" si="216"/>
        <v>-11466.817731241159</v>
      </c>
      <c r="Q965" s="44">
        <f t="shared" si="224"/>
        <v>3.671549110780005E-2</v>
      </c>
      <c r="R965" s="44">
        <f t="shared" si="217"/>
        <v>0.14941837091196986</v>
      </c>
      <c r="S965" s="44">
        <f t="shared" si="218"/>
        <v>0.33739632141412546</v>
      </c>
      <c r="U965">
        <f t="shared" si="210"/>
        <v>0</v>
      </c>
      <c r="V965">
        <f t="shared" si="211"/>
        <v>27.2</v>
      </c>
      <c r="W965">
        <f t="shared" si="212"/>
        <v>7.5555555555555554</v>
      </c>
    </row>
    <row r="966" spans="2:23" x14ac:dyDescent="0.3">
      <c r="B966" s="27" t="s">
        <v>52</v>
      </c>
      <c r="C966" s="27">
        <v>958</v>
      </c>
      <c r="D966" s="27">
        <v>369</v>
      </c>
      <c r="E966" s="26">
        <v>25.1</v>
      </c>
      <c r="F966" s="43">
        <f t="shared" si="213"/>
        <v>6.9722222222222223</v>
      </c>
      <c r="G966" s="44">
        <f t="shared" si="219"/>
        <v>-0.16666666666666657</v>
      </c>
      <c r="H966" s="44">
        <f t="shared" si="220"/>
        <v>-0.59999999999999964</v>
      </c>
      <c r="I966" s="44">
        <f>G966*'Input Data'!$B$7</f>
        <v>-269.57499999999987</v>
      </c>
      <c r="J966" s="44">
        <f>IF(F966=0,0,'Input Data'!$B$11*'Input Data'!$B$7*9.81)</f>
        <v>103.13669925000001</v>
      </c>
      <c r="K966" s="44">
        <f>'Input Data'!$B$10*'Input Data'!$B$9*'Input Data'!$B$13*WLTC_class_3!F966^2</f>
        <v>35.403502173654331</v>
      </c>
      <c r="L966" s="44">
        <f t="shared" si="214"/>
        <v>-131.03479857634557</v>
      </c>
      <c r="M966" s="44">
        <f t="shared" si="215"/>
        <v>-913.6037345184094</v>
      </c>
      <c r="N966" s="44">
        <f t="shared" si="221"/>
        <v>0.97286734557463406</v>
      </c>
      <c r="O966" s="44">
        <f t="shared" si="222"/>
        <v>0.48224852369246612</v>
      </c>
      <c r="P966" s="44">
        <f t="shared" si="216"/>
        <v>-913.6037345184094</v>
      </c>
      <c r="Q966" s="44">
        <f t="shared" si="224"/>
        <v>3.6969269922944054E-2</v>
      </c>
      <c r="R966" s="44">
        <f t="shared" si="217"/>
        <v>0.14949704234466449</v>
      </c>
      <c r="S966" s="44">
        <f t="shared" si="218"/>
        <v>0.33757396658472627</v>
      </c>
      <c r="U966">
        <f t="shared" si="210"/>
        <v>0</v>
      </c>
      <c r="V966">
        <f t="shared" si="211"/>
        <v>25.1</v>
      </c>
      <c r="W966">
        <f t="shared" si="212"/>
        <v>6.9722222222222223</v>
      </c>
    </row>
    <row r="967" spans="2:23" x14ac:dyDescent="0.3">
      <c r="B967" s="27" t="s">
        <v>52</v>
      </c>
      <c r="C967" s="27">
        <v>959</v>
      </c>
      <c r="D967" s="27">
        <v>370</v>
      </c>
      <c r="E967" s="26">
        <v>26</v>
      </c>
      <c r="F967" s="43">
        <f t="shared" si="213"/>
        <v>7.2222222222222223</v>
      </c>
      <c r="G967" s="44">
        <f t="shared" si="219"/>
        <v>0.58333333333333326</v>
      </c>
      <c r="H967" s="44">
        <f t="shared" si="220"/>
        <v>2.0999999999999996</v>
      </c>
      <c r="I967" s="44">
        <f>G967*'Input Data'!$B$7</f>
        <v>943.51249999999993</v>
      </c>
      <c r="J967" s="44">
        <f>IF(F967=0,0,'Input Data'!$B$11*'Input Data'!$B$7*9.81)</f>
        <v>103.13669925000001</v>
      </c>
      <c r="K967" s="44">
        <f>'Input Data'!$B$10*'Input Data'!$B$9*'Input Data'!$B$13*WLTC_class_3!F967^2</f>
        <v>37.987916809876552</v>
      </c>
      <c r="L967" s="44">
        <f t="shared" si="214"/>
        <v>1084.6371160598767</v>
      </c>
      <c r="M967" s="44">
        <f t="shared" si="215"/>
        <v>7833.490282654665</v>
      </c>
      <c r="N967" s="44">
        <f t="shared" si="221"/>
        <v>0.97504331509759368</v>
      </c>
      <c r="O967" s="44">
        <f t="shared" si="222"/>
        <v>0.48224852369246612</v>
      </c>
      <c r="P967" s="44" t="str">
        <f t="shared" si="216"/>
        <v/>
      </c>
      <c r="Q967" s="44"/>
      <c r="R967" s="44">
        <f t="shared" si="217"/>
        <v>0.14949704234466449</v>
      </c>
      <c r="S967" s="44">
        <f t="shared" si="218"/>
        <v>0.33757396658472627</v>
      </c>
      <c r="U967">
        <f t="shared" si="210"/>
        <v>0</v>
      </c>
      <c r="V967">
        <f t="shared" si="211"/>
        <v>26</v>
      </c>
      <c r="W967">
        <f t="shared" si="212"/>
        <v>7.2222222222222223</v>
      </c>
    </row>
    <row r="968" spans="2:23" x14ac:dyDescent="0.3">
      <c r="B968" s="27" t="s">
        <v>52</v>
      </c>
      <c r="C968" s="27">
        <v>960</v>
      </c>
      <c r="D968" s="27">
        <v>371</v>
      </c>
      <c r="E968" s="26">
        <v>29.3</v>
      </c>
      <c r="F968" s="43">
        <f t="shared" si="213"/>
        <v>8.1388888888888893</v>
      </c>
      <c r="G968" s="44">
        <f t="shared" si="219"/>
        <v>1.1944444444444446</v>
      </c>
      <c r="H968" s="44">
        <f t="shared" si="220"/>
        <v>4.3000000000000007</v>
      </c>
      <c r="I968" s="44">
        <f>G968*'Input Data'!$B$7</f>
        <v>1931.9541666666671</v>
      </c>
      <c r="J968" s="44">
        <f>IF(F968=0,0,'Input Data'!$B$11*'Input Data'!$B$7*9.81)</f>
        <v>103.13669925000001</v>
      </c>
      <c r="K968" s="44">
        <f>'Input Data'!$B$10*'Input Data'!$B$9*'Input Data'!$B$13*WLTC_class_3!F968^2</f>
        <v>48.242968494246924</v>
      </c>
      <c r="L968" s="44">
        <f t="shared" si="214"/>
        <v>2083.3338344109138</v>
      </c>
      <c r="M968" s="44">
        <f t="shared" si="215"/>
        <v>16956.02259673327</v>
      </c>
      <c r="N968" s="44">
        <f t="shared" si="221"/>
        <v>0.97975332137446403</v>
      </c>
      <c r="O968" s="44">
        <f t="shared" si="222"/>
        <v>0.48224852369246612</v>
      </c>
      <c r="P968" s="44" t="str">
        <f t="shared" si="216"/>
        <v/>
      </c>
      <c r="Q968" s="44"/>
      <c r="R968" s="44">
        <f t="shared" si="217"/>
        <v>0.14949704234466449</v>
      </c>
      <c r="S968" s="44">
        <f t="shared" si="218"/>
        <v>0.33757396658472627</v>
      </c>
      <c r="U968">
        <f t="shared" ref="U968:U1031" si="225">IF(E968&lt;1,1,0)</f>
        <v>0</v>
      </c>
      <c r="V968">
        <f t="shared" ref="V968:V1031" si="226">IF(U968=1,"",E968)</f>
        <v>29.3</v>
      </c>
      <c r="W968">
        <f t="shared" ref="W968:W1031" si="227">E968/3.6</f>
        <v>8.1388888888888893</v>
      </c>
    </row>
    <row r="969" spans="2:23" x14ac:dyDescent="0.3">
      <c r="B969" s="27" t="s">
        <v>52</v>
      </c>
      <c r="C969" s="27">
        <v>961</v>
      </c>
      <c r="D969" s="27">
        <v>372</v>
      </c>
      <c r="E969" s="26">
        <v>34.6</v>
      </c>
      <c r="F969" s="43">
        <f t="shared" ref="F969:F1032" si="228">E969*1000/3600</f>
        <v>9.6111111111111107</v>
      </c>
      <c r="G969" s="44">
        <f t="shared" si="219"/>
        <v>1.5416666666666663</v>
      </c>
      <c r="H969" s="44">
        <f t="shared" si="220"/>
        <v>5.5499999999999989</v>
      </c>
      <c r="I969" s="44">
        <f>G969*'Input Data'!$B$7</f>
        <v>2493.5687499999995</v>
      </c>
      <c r="J969" s="44">
        <f>IF(F969=0,0,'Input Data'!$B$11*'Input Data'!$B$7*9.81)</f>
        <v>103.13669925000001</v>
      </c>
      <c r="K969" s="44">
        <f>'Input Data'!$B$10*'Input Data'!$B$9*'Input Data'!$B$13*WLTC_class_3!F969^2</f>
        <v>67.274577645135821</v>
      </c>
      <c r="L969" s="44">
        <f t="shared" ref="L969:L1032" si="229">I969+J969+K969</f>
        <v>2663.9800268951353</v>
      </c>
      <c r="M969" s="44">
        <f t="shared" ref="M969:M1032" si="230">L969*F969</f>
        <v>25603.808036269911</v>
      </c>
      <c r="N969" s="44">
        <f t="shared" si="221"/>
        <v>0.98686549027342785</v>
      </c>
      <c r="O969" s="44">
        <f t="shared" si="222"/>
        <v>0.48224852369246612</v>
      </c>
      <c r="P969" s="44" t="str">
        <f t="shared" ref="P969:P1032" si="231">IF(M969&lt;0,M969,"")</f>
        <v/>
      </c>
      <c r="Q969" s="44"/>
      <c r="R969" s="44">
        <f t="shared" ref="R969:R1032" si="232">O969*0.31</f>
        <v>0.14949704234466449</v>
      </c>
      <c r="S969" s="44">
        <f t="shared" ref="S969:S1032" si="233">O969*0.7</f>
        <v>0.33757396658472627</v>
      </c>
      <c r="U969">
        <f t="shared" si="225"/>
        <v>0</v>
      </c>
      <c r="V969">
        <f t="shared" si="226"/>
        <v>34.6</v>
      </c>
      <c r="W969">
        <f t="shared" si="227"/>
        <v>9.6111111111111107</v>
      </c>
    </row>
    <row r="970" spans="2:23" x14ac:dyDescent="0.3">
      <c r="B970" s="27" t="s">
        <v>52</v>
      </c>
      <c r="C970" s="27">
        <v>962</v>
      </c>
      <c r="D970" s="27">
        <v>373</v>
      </c>
      <c r="E970" s="26">
        <v>40.4</v>
      </c>
      <c r="F970" s="43">
        <f t="shared" si="228"/>
        <v>11.222222222222221</v>
      </c>
      <c r="G970" s="44">
        <f t="shared" ref="G970:G1033" si="234">($E971-$E969)/2/3.6</f>
        <v>1.4861111111111105</v>
      </c>
      <c r="H970" s="44">
        <f t="shared" ref="H970:H1033" si="235">($E971-$E969)/2</f>
        <v>5.3499999999999979</v>
      </c>
      <c r="I970" s="44">
        <f>G970*'Input Data'!$B$7</f>
        <v>2403.7104166666659</v>
      </c>
      <c r="J970" s="44">
        <f>IF(F970=0,0,'Input Data'!$B$11*'Input Data'!$B$7*9.81)</f>
        <v>103.13669925000001</v>
      </c>
      <c r="K970" s="44">
        <f>'Input Data'!$B$10*'Input Data'!$B$9*'Input Data'!$B$13*WLTC_class_3!F970^2</f>
        <v>91.719464941432108</v>
      </c>
      <c r="L970" s="44">
        <f t="shared" si="229"/>
        <v>2598.5665808580984</v>
      </c>
      <c r="M970" s="44">
        <f t="shared" si="230"/>
        <v>29161.691629629768</v>
      </c>
      <c r="N970" s="44">
        <f t="shared" ref="N970:N1033" si="236">IF(M970&gt;0,M970/1000/3600+N969,N969)</f>
        <v>0.99496596017054728</v>
      </c>
      <c r="O970" s="44">
        <f t="shared" ref="O970:O1033" si="237">IF(M970&lt;0,O969-M970/1000/3600,O969)</f>
        <v>0.48224852369246612</v>
      </c>
      <c r="P970" s="44" t="str">
        <f t="shared" si="231"/>
        <v/>
      </c>
      <c r="Q970" s="44"/>
      <c r="R970" s="44">
        <f t="shared" si="232"/>
        <v>0.14949704234466449</v>
      </c>
      <c r="S970" s="44">
        <f t="shared" si="233"/>
        <v>0.33757396658472627</v>
      </c>
      <c r="U970">
        <f t="shared" si="225"/>
        <v>0</v>
      </c>
      <c r="V970">
        <f t="shared" si="226"/>
        <v>40.4</v>
      </c>
      <c r="W970">
        <f t="shared" si="227"/>
        <v>11.222222222222221</v>
      </c>
    </row>
    <row r="971" spans="2:23" x14ac:dyDescent="0.3">
      <c r="B971" s="27" t="s">
        <v>52</v>
      </c>
      <c r="C971" s="27">
        <v>963</v>
      </c>
      <c r="D971" s="27">
        <v>374</v>
      </c>
      <c r="E971" s="26">
        <v>45.3</v>
      </c>
      <c r="F971" s="43">
        <f t="shared" si="228"/>
        <v>12.583333333333334</v>
      </c>
      <c r="G971" s="44">
        <f t="shared" si="234"/>
        <v>1.1944444444444446</v>
      </c>
      <c r="H971" s="44">
        <f t="shared" si="235"/>
        <v>4.3000000000000007</v>
      </c>
      <c r="I971" s="44">
        <f>G971*'Input Data'!$B$7</f>
        <v>1931.9541666666671</v>
      </c>
      <c r="J971" s="44">
        <f>IF(F971=0,0,'Input Data'!$B$11*'Input Data'!$B$7*9.81)</f>
        <v>103.13669925000001</v>
      </c>
      <c r="K971" s="44">
        <f>'Input Data'!$B$10*'Input Data'!$B$9*'Input Data'!$B$13*WLTC_class_3!F971^2</f>
        <v>115.3174914295556</v>
      </c>
      <c r="L971" s="44">
        <f t="shared" si="229"/>
        <v>2150.4083573462226</v>
      </c>
      <c r="M971" s="44">
        <f t="shared" si="230"/>
        <v>27059.305163273304</v>
      </c>
      <c r="N971" s="44">
        <f t="shared" si="236"/>
        <v>1.0024824338270122</v>
      </c>
      <c r="O971" s="44">
        <f t="shared" si="237"/>
        <v>0.48224852369246612</v>
      </c>
      <c r="P971" s="44" t="str">
        <f t="shared" si="231"/>
        <v/>
      </c>
      <c r="Q971" s="44"/>
      <c r="R971" s="44">
        <f t="shared" si="232"/>
        <v>0.14949704234466449</v>
      </c>
      <c r="S971" s="44">
        <f t="shared" si="233"/>
        <v>0.33757396658472627</v>
      </c>
      <c r="U971">
        <f t="shared" si="225"/>
        <v>0</v>
      </c>
      <c r="V971">
        <f t="shared" si="226"/>
        <v>45.3</v>
      </c>
      <c r="W971">
        <f t="shared" si="227"/>
        <v>12.583333333333332</v>
      </c>
    </row>
    <row r="972" spans="2:23" x14ac:dyDescent="0.3">
      <c r="B972" s="27" t="s">
        <v>52</v>
      </c>
      <c r="C972" s="27">
        <v>964</v>
      </c>
      <c r="D972" s="27">
        <v>375</v>
      </c>
      <c r="E972" s="26">
        <v>49</v>
      </c>
      <c r="F972" s="43">
        <f t="shared" si="228"/>
        <v>13.611111111111111</v>
      </c>
      <c r="G972" s="44">
        <f t="shared" si="234"/>
        <v>0.80555555555555614</v>
      </c>
      <c r="H972" s="44">
        <f t="shared" si="235"/>
        <v>2.9000000000000021</v>
      </c>
      <c r="I972" s="44">
        <f>G972*'Input Data'!$B$7</f>
        <v>1302.9458333333343</v>
      </c>
      <c r="J972" s="44">
        <f>IF(F972=0,0,'Input Data'!$B$11*'Input Data'!$B$7*9.81)</f>
        <v>103.13669925000001</v>
      </c>
      <c r="K972" s="44">
        <f>'Input Data'!$B$10*'Input Data'!$B$9*'Input Data'!$B$13*WLTC_class_3!F972^2</f>
        <v>134.92453884691361</v>
      </c>
      <c r="L972" s="44">
        <f t="shared" si="229"/>
        <v>1541.0070714302478</v>
      </c>
      <c r="M972" s="44">
        <f t="shared" si="230"/>
        <v>20974.818472245039</v>
      </c>
      <c r="N972" s="44">
        <f t="shared" si="236"/>
        <v>1.0083087722915247</v>
      </c>
      <c r="O972" s="44">
        <f t="shared" si="237"/>
        <v>0.48224852369246612</v>
      </c>
      <c r="P972" s="44" t="str">
        <f t="shared" si="231"/>
        <v/>
      </c>
      <c r="Q972" s="44"/>
      <c r="R972" s="44">
        <f t="shared" si="232"/>
        <v>0.14949704234466449</v>
      </c>
      <c r="S972" s="44">
        <f t="shared" si="233"/>
        <v>0.33757396658472627</v>
      </c>
      <c r="U972">
        <f t="shared" si="225"/>
        <v>0</v>
      </c>
      <c r="V972">
        <f t="shared" si="226"/>
        <v>49</v>
      </c>
      <c r="W972">
        <f t="shared" si="227"/>
        <v>13.611111111111111</v>
      </c>
    </row>
    <row r="973" spans="2:23" x14ac:dyDescent="0.3">
      <c r="B973" s="27" t="s">
        <v>52</v>
      </c>
      <c r="C973" s="27">
        <v>965</v>
      </c>
      <c r="D973" s="27">
        <v>376</v>
      </c>
      <c r="E973" s="26">
        <v>51.1</v>
      </c>
      <c r="F973" s="43">
        <f t="shared" si="228"/>
        <v>14.194444444444445</v>
      </c>
      <c r="G973" s="44">
        <f t="shared" si="234"/>
        <v>0.43055555555555575</v>
      </c>
      <c r="H973" s="44">
        <f t="shared" si="235"/>
        <v>1.5500000000000007</v>
      </c>
      <c r="I973" s="44">
        <f>G973*'Input Data'!$B$7</f>
        <v>696.40208333333362</v>
      </c>
      <c r="J973" s="44">
        <f>IF(F973=0,0,'Input Data'!$B$11*'Input Data'!$B$7*9.81)</f>
        <v>103.13669925000001</v>
      </c>
      <c r="K973" s="44">
        <f>'Input Data'!$B$10*'Input Data'!$B$9*'Input Data'!$B$13*WLTC_class_3!F973^2</f>
        <v>146.73731990106177</v>
      </c>
      <c r="L973" s="44">
        <f t="shared" si="229"/>
        <v>946.27610248439532</v>
      </c>
      <c r="M973" s="44">
        <f t="shared" si="230"/>
        <v>13431.863565820167</v>
      </c>
      <c r="N973" s="44">
        <f t="shared" si="236"/>
        <v>1.0120398455042525</v>
      </c>
      <c r="O973" s="44">
        <f t="shared" si="237"/>
        <v>0.48224852369246612</v>
      </c>
      <c r="P973" s="44" t="str">
        <f t="shared" si="231"/>
        <v/>
      </c>
      <c r="Q973" s="44"/>
      <c r="R973" s="44">
        <f t="shared" si="232"/>
        <v>0.14949704234466449</v>
      </c>
      <c r="S973" s="44">
        <f t="shared" si="233"/>
        <v>0.33757396658472627</v>
      </c>
      <c r="U973">
        <f t="shared" si="225"/>
        <v>0</v>
      </c>
      <c r="V973">
        <f t="shared" si="226"/>
        <v>51.1</v>
      </c>
      <c r="W973">
        <f t="shared" si="227"/>
        <v>14.194444444444445</v>
      </c>
    </row>
    <row r="974" spans="2:23" x14ac:dyDescent="0.3">
      <c r="B974" s="27" t="s">
        <v>52</v>
      </c>
      <c r="C974" s="27">
        <v>966</v>
      </c>
      <c r="D974" s="27">
        <v>377</v>
      </c>
      <c r="E974" s="26">
        <v>52.1</v>
      </c>
      <c r="F974" s="43">
        <f t="shared" si="228"/>
        <v>14.472222222222221</v>
      </c>
      <c r="G974" s="44">
        <f t="shared" si="234"/>
        <v>0.15277777777777798</v>
      </c>
      <c r="H974" s="44">
        <f t="shared" si="235"/>
        <v>0.55000000000000071</v>
      </c>
      <c r="I974" s="44">
        <f>G974*'Input Data'!$B$7</f>
        <v>247.11041666666702</v>
      </c>
      <c r="J974" s="44">
        <f>IF(F974=0,0,'Input Data'!$B$11*'Input Data'!$B$7*9.81)</f>
        <v>103.13669925000001</v>
      </c>
      <c r="K974" s="44">
        <f>'Input Data'!$B$10*'Input Data'!$B$9*'Input Data'!$B$13*WLTC_class_3!F974^2</f>
        <v>152.53665868032098</v>
      </c>
      <c r="L974" s="44">
        <f t="shared" si="229"/>
        <v>502.783774596988</v>
      </c>
      <c r="M974" s="44">
        <f t="shared" si="230"/>
        <v>7276.3985156952986</v>
      </c>
      <c r="N974" s="44">
        <f t="shared" si="236"/>
        <v>1.0140610673141679</v>
      </c>
      <c r="O974" s="44">
        <f t="shared" si="237"/>
        <v>0.48224852369246612</v>
      </c>
      <c r="P974" s="44" t="str">
        <f t="shared" si="231"/>
        <v/>
      </c>
      <c r="Q974" s="44"/>
      <c r="R974" s="44">
        <f t="shared" si="232"/>
        <v>0.14949704234466449</v>
      </c>
      <c r="S974" s="44">
        <f t="shared" si="233"/>
        <v>0.33757396658472627</v>
      </c>
      <c r="U974">
        <f t="shared" si="225"/>
        <v>0</v>
      </c>
      <c r="V974">
        <f t="shared" si="226"/>
        <v>52.1</v>
      </c>
      <c r="W974">
        <f t="shared" si="227"/>
        <v>14.472222222222221</v>
      </c>
    </row>
    <row r="975" spans="2:23" x14ac:dyDescent="0.3">
      <c r="B975" s="27" t="s">
        <v>52</v>
      </c>
      <c r="C975" s="27">
        <v>967</v>
      </c>
      <c r="D975" s="27">
        <v>378</v>
      </c>
      <c r="E975" s="26">
        <v>52.2</v>
      </c>
      <c r="F975" s="43">
        <f t="shared" si="228"/>
        <v>14.5</v>
      </c>
      <c r="G975" s="44">
        <f t="shared" si="234"/>
        <v>0</v>
      </c>
      <c r="H975" s="44">
        <f t="shared" si="235"/>
        <v>0</v>
      </c>
      <c r="I975" s="44">
        <f>G975*'Input Data'!$B$7</f>
        <v>0</v>
      </c>
      <c r="J975" s="44">
        <f>IF(F975=0,0,'Input Data'!$B$11*'Input Data'!$B$7*9.81)</f>
        <v>103.13669925000001</v>
      </c>
      <c r="K975" s="44">
        <f>'Input Data'!$B$10*'Input Data'!$B$9*'Input Data'!$B$13*WLTC_class_3!F975^2</f>
        <v>153.12277402400002</v>
      </c>
      <c r="L975" s="44">
        <f t="shared" si="229"/>
        <v>256.25947327400002</v>
      </c>
      <c r="M975" s="44">
        <f t="shared" si="230"/>
        <v>3715.7623624730004</v>
      </c>
      <c r="N975" s="44">
        <f t="shared" si="236"/>
        <v>1.015093223525966</v>
      </c>
      <c r="O975" s="44">
        <f t="shared" si="237"/>
        <v>0.48224852369246612</v>
      </c>
      <c r="P975" s="44" t="str">
        <f t="shared" si="231"/>
        <v/>
      </c>
      <c r="Q975" s="44"/>
      <c r="R975" s="44">
        <f t="shared" si="232"/>
        <v>0.14949704234466449</v>
      </c>
      <c r="S975" s="44">
        <f t="shared" si="233"/>
        <v>0.33757396658472627</v>
      </c>
      <c r="U975">
        <f t="shared" si="225"/>
        <v>0</v>
      </c>
      <c r="V975">
        <f t="shared" si="226"/>
        <v>52.2</v>
      </c>
      <c r="W975">
        <f t="shared" si="227"/>
        <v>14.5</v>
      </c>
    </row>
    <row r="976" spans="2:23" x14ac:dyDescent="0.3">
      <c r="B976" s="27" t="s">
        <v>52</v>
      </c>
      <c r="C976" s="27">
        <v>968</v>
      </c>
      <c r="D976" s="27">
        <v>379</v>
      </c>
      <c r="E976" s="26">
        <v>52.1</v>
      </c>
      <c r="F976" s="43">
        <f t="shared" si="228"/>
        <v>14.472222222222221</v>
      </c>
      <c r="G976" s="44">
        <f t="shared" si="234"/>
        <v>-6.9444444444444448E-2</v>
      </c>
      <c r="H976" s="44">
        <f t="shared" si="235"/>
        <v>-0.25</v>
      </c>
      <c r="I976" s="44">
        <f>G976*'Input Data'!$B$7</f>
        <v>-112.32291666666667</v>
      </c>
      <c r="J976" s="44">
        <f>IF(F976=0,0,'Input Data'!$B$11*'Input Data'!$B$7*9.81)</f>
        <v>103.13669925000001</v>
      </c>
      <c r="K976" s="44">
        <f>'Input Data'!$B$10*'Input Data'!$B$9*'Input Data'!$B$13*WLTC_class_3!F976^2</f>
        <v>152.53665868032098</v>
      </c>
      <c r="L976" s="44">
        <f t="shared" si="229"/>
        <v>143.35044126365432</v>
      </c>
      <c r="M976" s="44">
        <f t="shared" si="230"/>
        <v>2074.5994416212193</v>
      </c>
      <c r="N976" s="44">
        <f t="shared" si="236"/>
        <v>1.0156695011486385</v>
      </c>
      <c r="O976" s="44">
        <f t="shared" si="237"/>
        <v>0.48224852369246612</v>
      </c>
      <c r="P976" s="44" t="str">
        <f t="shared" si="231"/>
        <v/>
      </c>
      <c r="Q976" s="44"/>
      <c r="R976" s="44">
        <f t="shared" si="232"/>
        <v>0.14949704234466449</v>
      </c>
      <c r="S976" s="44">
        <f t="shared" si="233"/>
        <v>0.33757396658472627</v>
      </c>
      <c r="U976">
        <f t="shared" si="225"/>
        <v>0</v>
      </c>
      <c r="V976">
        <f t="shared" si="226"/>
        <v>52.1</v>
      </c>
      <c r="W976">
        <f t="shared" si="227"/>
        <v>14.472222222222221</v>
      </c>
    </row>
    <row r="977" spans="2:23" x14ac:dyDescent="0.3">
      <c r="B977" s="27" t="s">
        <v>52</v>
      </c>
      <c r="C977" s="27">
        <v>969</v>
      </c>
      <c r="D977" s="27">
        <v>380</v>
      </c>
      <c r="E977" s="26">
        <v>51.7</v>
      </c>
      <c r="F977" s="43">
        <f t="shared" si="228"/>
        <v>14.361111111111111</v>
      </c>
      <c r="G977" s="44">
        <f t="shared" si="234"/>
        <v>-0.16666666666666705</v>
      </c>
      <c r="H977" s="44">
        <f t="shared" si="235"/>
        <v>-0.60000000000000142</v>
      </c>
      <c r="I977" s="44">
        <f>G977*'Input Data'!$B$7</f>
        <v>-269.57500000000061</v>
      </c>
      <c r="J977" s="44">
        <f>IF(F977=0,0,'Input Data'!$B$11*'Input Data'!$B$7*9.81)</f>
        <v>103.13669925000001</v>
      </c>
      <c r="K977" s="44">
        <f>'Input Data'!$B$10*'Input Data'!$B$9*'Input Data'!$B$13*WLTC_class_3!F977^2</f>
        <v>150.20343633424696</v>
      </c>
      <c r="L977" s="44">
        <f t="shared" si="229"/>
        <v>-16.234864415753663</v>
      </c>
      <c r="M977" s="44">
        <f t="shared" si="230"/>
        <v>-233.15069174846232</v>
      </c>
      <c r="N977" s="44">
        <f t="shared" si="236"/>
        <v>1.0156695011486385</v>
      </c>
      <c r="O977" s="44">
        <f t="shared" si="237"/>
        <v>0.48231328777350735</v>
      </c>
      <c r="P977" s="44">
        <f t="shared" si="231"/>
        <v>-233.15069174846232</v>
      </c>
      <c r="Q977" s="44">
        <f>-P977/1000/3600</f>
        <v>6.4764081041239534E-5</v>
      </c>
      <c r="R977" s="44">
        <f t="shared" si="232"/>
        <v>0.14951711920978727</v>
      </c>
      <c r="S977" s="44">
        <f t="shared" si="233"/>
        <v>0.33761930144145513</v>
      </c>
      <c r="U977">
        <f t="shared" si="225"/>
        <v>0</v>
      </c>
      <c r="V977">
        <f t="shared" si="226"/>
        <v>51.7</v>
      </c>
      <c r="W977">
        <f t="shared" si="227"/>
        <v>14.361111111111111</v>
      </c>
    </row>
    <row r="978" spans="2:23" x14ac:dyDescent="0.3">
      <c r="B978" s="27" t="s">
        <v>52</v>
      </c>
      <c r="C978" s="27">
        <v>970</v>
      </c>
      <c r="D978" s="27">
        <v>381</v>
      </c>
      <c r="E978" s="26">
        <v>50.9</v>
      </c>
      <c r="F978" s="43">
        <f t="shared" si="228"/>
        <v>14.138888888888889</v>
      </c>
      <c r="G978" s="44">
        <f t="shared" si="234"/>
        <v>-0.34722222222222221</v>
      </c>
      <c r="H978" s="44">
        <f t="shared" si="235"/>
        <v>-1.25</v>
      </c>
      <c r="I978" s="44">
        <f>G978*'Input Data'!$B$7</f>
        <v>-561.61458333333337</v>
      </c>
      <c r="J978" s="44">
        <f>IF(F978=0,0,'Input Data'!$B$11*'Input Data'!$B$7*9.81)</f>
        <v>103.13669925000001</v>
      </c>
      <c r="K978" s="44">
        <f>'Input Data'!$B$10*'Input Data'!$B$9*'Input Data'!$B$13*WLTC_class_3!F978^2</f>
        <v>145.5909389795803</v>
      </c>
      <c r="L978" s="44">
        <f t="shared" si="229"/>
        <v>-312.88694510375308</v>
      </c>
      <c r="M978" s="44">
        <f t="shared" si="230"/>
        <v>-4423.8737516058427</v>
      </c>
      <c r="N978" s="44">
        <f t="shared" si="236"/>
        <v>1.0156695011486385</v>
      </c>
      <c r="O978" s="44">
        <f t="shared" si="237"/>
        <v>0.48354214159339787</v>
      </c>
      <c r="P978" s="44">
        <f t="shared" si="231"/>
        <v>-4423.8737516058427</v>
      </c>
      <c r="Q978" s="44">
        <f>-P978/1000/3600+Q977</f>
        <v>1.2936179009317515E-3</v>
      </c>
      <c r="R978" s="44">
        <f t="shared" si="232"/>
        <v>0.14989806389395333</v>
      </c>
      <c r="S978" s="44">
        <f t="shared" si="233"/>
        <v>0.3384794991153785</v>
      </c>
      <c r="U978">
        <f t="shared" si="225"/>
        <v>0</v>
      </c>
      <c r="V978">
        <f t="shared" si="226"/>
        <v>50.9</v>
      </c>
      <c r="W978">
        <f t="shared" si="227"/>
        <v>14.138888888888888</v>
      </c>
    </row>
    <row r="979" spans="2:23" x14ac:dyDescent="0.3">
      <c r="B979" s="27" t="s">
        <v>52</v>
      </c>
      <c r="C979" s="27">
        <v>971</v>
      </c>
      <c r="D979" s="27">
        <v>382</v>
      </c>
      <c r="E979" s="26">
        <v>49.2</v>
      </c>
      <c r="F979" s="43">
        <f t="shared" si="228"/>
        <v>13.666666666666666</v>
      </c>
      <c r="G979" s="44">
        <f t="shared" si="234"/>
        <v>-0.69444444444444442</v>
      </c>
      <c r="H979" s="44">
        <f t="shared" si="235"/>
        <v>-2.5</v>
      </c>
      <c r="I979" s="44">
        <f>G979*'Input Data'!$B$7</f>
        <v>-1123.2291666666667</v>
      </c>
      <c r="J979" s="44">
        <f>IF(F979=0,0,'Input Data'!$B$11*'Input Data'!$B$7*9.81)</f>
        <v>103.13669925000001</v>
      </c>
      <c r="K979" s="44">
        <f>'Input Data'!$B$10*'Input Data'!$B$9*'Input Data'!$B$13*WLTC_class_3!F979^2</f>
        <v>136.02821145955559</v>
      </c>
      <c r="L979" s="44">
        <f t="shared" si="229"/>
        <v>-884.06425595711119</v>
      </c>
      <c r="M979" s="44">
        <f t="shared" si="230"/>
        <v>-12082.211498080518</v>
      </c>
      <c r="N979" s="44">
        <f t="shared" si="236"/>
        <v>1.0156695011486385</v>
      </c>
      <c r="O979" s="44">
        <f t="shared" si="237"/>
        <v>0.48689831145397577</v>
      </c>
      <c r="P979" s="44">
        <f t="shared" si="231"/>
        <v>-12082.211498080518</v>
      </c>
      <c r="Q979" s="44">
        <f t="shared" ref="Q979:Q993" si="238">-P979/1000/3600+Q978</f>
        <v>4.6497877615096737E-3</v>
      </c>
      <c r="R979" s="44">
        <f t="shared" si="232"/>
        <v>0.15093847655073248</v>
      </c>
      <c r="S979" s="44">
        <f t="shared" si="233"/>
        <v>0.34082881801778303</v>
      </c>
      <c r="U979">
        <f t="shared" si="225"/>
        <v>0</v>
      </c>
      <c r="V979">
        <f t="shared" si="226"/>
        <v>49.2</v>
      </c>
      <c r="W979">
        <f t="shared" si="227"/>
        <v>13.666666666666668</v>
      </c>
    </row>
    <row r="980" spans="2:23" x14ac:dyDescent="0.3">
      <c r="B980" s="27" t="s">
        <v>52</v>
      </c>
      <c r="C980" s="27">
        <v>972</v>
      </c>
      <c r="D980" s="27">
        <v>383</v>
      </c>
      <c r="E980" s="26">
        <v>45.9</v>
      </c>
      <c r="F980" s="43">
        <f t="shared" si="228"/>
        <v>12.75</v>
      </c>
      <c r="G980" s="44">
        <f t="shared" si="234"/>
        <v>-1.1944444444444446</v>
      </c>
      <c r="H980" s="44">
        <f t="shared" si="235"/>
        <v>-4.3000000000000007</v>
      </c>
      <c r="I980" s="44">
        <f>G980*'Input Data'!$B$7</f>
        <v>-1931.9541666666671</v>
      </c>
      <c r="J980" s="44">
        <f>IF(F980=0,0,'Input Data'!$B$11*'Input Data'!$B$7*9.81)</f>
        <v>103.13669925000001</v>
      </c>
      <c r="K980" s="44">
        <f>'Input Data'!$B$10*'Input Data'!$B$9*'Input Data'!$B$13*WLTC_class_3!F980^2</f>
        <v>118.39248966600003</v>
      </c>
      <c r="L980" s="44">
        <f t="shared" si="229"/>
        <v>-1710.424977750667</v>
      </c>
      <c r="M980" s="44">
        <f t="shared" si="230"/>
        <v>-21807.918466321004</v>
      </c>
      <c r="N980" s="44">
        <f t="shared" si="236"/>
        <v>1.0156695011486385</v>
      </c>
      <c r="O980" s="44">
        <f t="shared" si="237"/>
        <v>0.49295606658350938</v>
      </c>
      <c r="P980" s="44">
        <f t="shared" si="231"/>
        <v>-21807.918466321004</v>
      </c>
      <c r="Q980" s="44">
        <f t="shared" si="238"/>
        <v>1.0707542891043285E-2</v>
      </c>
      <c r="R980" s="44">
        <f t="shared" si="232"/>
        <v>0.1528163806408879</v>
      </c>
      <c r="S980" s="44">
        <f t="shared" si="233"/>
        <v>0.34506924660845656</v>
      </c>
      <c r="U980">
        <f t="shared" si="225"/>
        <v>0</v>
      </c>
      <c r="V980">
        <f t="shared" si="226"/>
        <v>45.9</v>
      </c>
      <c r="W980">
        <f t="shared" si="227"/>
        <v>12.75</v>
      </c>
    </row>
    <row r="981" spans="2:23" x14ac:dyDescent="0.3">
      <c r="B981" s="27" t="s">
        <v>52</v>
      </c>
      <c r="C981" s="27">
        <v>973</v>
      </c>
      <c r="D981" s="27">
        <v>384</v>
      </c>
      <c r="E981" s="26">
        <v>40.6</v>
      </c>
      <c r="F981" s="43">
        <f t="shared" si="228"/>
        <v>11.277777777777779</v>
      </c>
      <c r="G981" s="44">
        <f t="shared" si="234"/>
        <v>-1.4722222222222223</v>
      </c>
      <c r="H981" s="44">
        <f t="shared" si="235"/>
        <v>-5.3000000000000007</v>
      </c>
      <c r="I981" s="44">
        <f>G981*'Input Data'!$B$7</f>
        <v>-2381.2458333333334</v>
      </c>
      <c r="J981" s="44">
        <f>IF(F981=0,0,'Input Data'!$B$11*'Input Data'!$B$7*9.81)</f>
        <v>103.13669925000001</v>
      </c>
      <c r="K981" s="44">
        <f>'Input Data'!$B$10*'Input Data'!$B$9*'Input Data'!$B$13*WLTC_class_3!F981^2</f>
        <v>92.629826261432129</v>
      </c>
      <c r="L981" s="44">
        <f t="shared" si="229"/>
        <v>-2185.4793078219009</v>
      </c>
      <c r="M981" s="44">
        <f t="shared" si="230"/>
        <v>-24647.349971546995</v>
      </c>
      <c r="N981" s="44">
        <f t="shared" si="236"/>
        <v>1.0156695011486385</v>
      </c>
      <c r="O981" s="44">
        <f t="shared" si="237"/>
        <v>0.49980255268671686</v>
      </c>
      <c r="P981" s="44">
        <f t="shared" si="231"/>
        <v>-24647.349971546995</v>
      </c>
      <c r="Q981" s="44">
        <f t="shared" si="238"/>
        <v>1.7554028994250785E-2</v>
      </c>
      <c r="R981" s="44">
        <f t="shared" si="232"/>
        <v>0.15493879133288221</v>
      </c>
      <c r="S981" s="44">
        <f t="shared" si="233"/>
        <v>0.3498617868807018</v>
      </c>
      <c r="U981">
        <f t="shared" si="225"/>
        <v>0</v>
      </c>
      <c r="V981">
        <f t="shared" si="226"/>
        <v>40.6</v>
      </c>
      <c r="W981">
        <f t="shared" si="227"/>
        <v>11.277777777777779</v>
      </c>
    </row>
    <row r="982" spans="2:23" x14ac:dyDescent="0.3">
      <c r="B982" s="27" t="s">
        <v>52</v>
      </c>
      <c r="C982" s="27">
        <v>974</v>
      </c>
      <c r="D982" s="27">
        <v>385</v>
      </c>
      <c r="E982" s="26">
        <v>35.299999999999997</v>
      </c>
      <c r="F982" s="43">
        <f t="shared" si="228"/>
        <v>9.8055555555555554</v>
      </c>
      <c r="G982" s="44">
        <f t="shared" si="234"/>
        <v>-1.4722222222222223</v>
      </c>
      <c r="H982" s="44">
        <f t="shared" si="235"/>
        <v>-5.3000000000000007</v>
      </c>
      <c r="I982" s="44">
        <f>G982*'Input Data'!$B$7</f>
        <v>-2381.2458333333334</v>
      </c>
      <c r="J982" s="44">
        <f>IF(F982=0,0,'Input Data'!$B$11*'Input Data'!$B$7*9.81)</f>
        <v>103.13669925000001</v>
      </c>
      <c r="K982" s="44">
        <f>'Input Data'!$B$10*'Input Data'!$B$9*'Input Data'!$B$13*WLTC_class_3!F982^2</f>
        <v>70.024206002395076</v>
      </c>
      <c r="L982" s="44">
        <f t="shared" si="229"/>
        <v>-2208.084928080938</v>
      </c>
      <c r="M982" s="44">
        <f t="shared" si="230"/>
        <v>-21651.499433682529</v>
      </c>
      <c r="N982" s="44">
        <f t="shared" si="236"/>
        <v>1.0156695011486385</v>
      </c>
      <c r="O982" s="44">
        <f t="shared" si="237"/>
        <v>0.50581685808496202</v>
      </c>
      <c r="P982" s="44">
        <f t="shared" si="231"/>
        <v>-21651.499433682529</v>
      </c>
      <c r="Q982" s="44">
        <f t="shared" si="238"/>
        <v>2.3568334392495931E-2</v>
      </c>
      <c r="R982" s="44">
        <f t="shared" si="232"/>
        <v>0.15680322600633823</v>
      </c>
      <c r="S982" s="44">
        <f t="shared" si="233"/>
        <v>0.35407180065947341</v>
      </c>
      <c r="U982">
        <f t="shared" si="225"/>
        <v>0</v>
      </c>
      <c r="V982">
        <f t="shared" si="226"/>
        <v>35.299999999999997</v>
      </c>
      <c r="W982">
        <f t="shared" si="227"/>
        <v>9.8055555555555554</v>
      </c>
    </row>
    <row r="983" spans="2:23" x14ac:dyDescent="0.3">
      <c r="B983" s="27" t="s">
        <v>52</v>
      </c>
      <c r="C983" s="27">
        <v>975</v>
      </c>
      <c r="D983" s="27">
        <v>386</v>
      </c>
      <c r="E983" s="26">
        <v>30</v>
      </c>
      <c r="F983" s="43">
        <f t="shared" si="228"/>
        <v>8.3333333333333339</v>
      </c>
      <c r="G983" s="44">
        <f t="shared" si="234"/>
        <v>-1.4722222222222219</v>
      </c>
      <c r="H983" s="44">
        <f t="shared" si="235"/>
        <v>-5.2999999999999989</v>
      </c>
      <c r="I983" s="44">
        <f>G983*'Input Data'!$B$7</f>
        <v>-2381.2458333333329</v>
      </c>
      <c r="J983" s="44">
        <f>IF(F983=0,0,'Input Data'!$B$11*'Input Data'!$B$7*9.81)</f>
        <v>103.13669925000001</v>
      </c>
      <c r="K983" s="44">
        <f>'Input Data'!$B$10*'Input Data'!$B$9*'Input Data'!$B$13*WLTC_class_3!F983^2</f>
        <v>50.575628888888907</v>
      </c>
      <c r="L983" s="44">
        <f t="shared" si="229"/>
        <v>-2227.5335051944439</v>
      </c>
      <c r="M983" s="44">
        <f t="shared" si="230"/>
        <v>-18562.7792099537</v>
      </c>
      <c r="N983" s="44">
        <f t="shared" si="236"/>
        <v>1.0156695011486385</v>
      </c>
      <c r="O983" s="44">
        <f t="shared" si="237"/>
        <v>0.51097318564328253</v>
      </c>
      <c r="P983" s="44">
        <f t="shared" si="231"/>
        <v>-18562.7792099537</v>
      </c>
      <c r="Q983" s="44">
        <f t="shared" si="238"/>
        <v>2.8724661950816403E-2</v>
      </c>
      <c r="R983" s="44">
        <f t="shared" si="232"/>
        <v>0.15840168754941758</v>
      </c>
      <c r="S983" s="44">
        <f t="shared" si="233"/>
        <v>0.35768122995029777</v>
      </c>
      <c r="U983">
        <f t="shared" si="225"/>
        <v>0</v>
      </c>
      <c r="V983">
        <f t="shared" si="226"/>
        <v>30</v>
      </c>
      <c r="W983">
        <f t="shared" si="227"/>
        <v>8.3333333333333339</v>
      </c>
    </row>
    <row r="984" spans="2:23" x14ac:dyDescent="0.3">
      <c r="B984" s="27" t="s">
        <v>52</v>
      </c>
      <c r="C984" s="27">
        <v>976</v>
      </c>
      <c r="D984" s="27">
        <v>387</v>
      </c>
      <c r="E984" s="26">
        <v>24.7</v>
      </c>
      <c r="F984" s="43">
        <f t="shared" si="228"/>
        <v>6.8611111111111107</v>
      </c>
      <c r="G984" s="44">
        <f t="shared" si="234"/>
        <v>-1.4861111111111109</v>
      </c>
      <c r="H984" s="44">
        <f t="shared" si="235"/>
        <v>-5.35</v>
      </c>
      <c r="I984" s="44">
        <f>G984*'Input Data'!$B$7</f>
        <v>-2403.7104166666663</v>
      </c>
      <c r="J984" s="44">
        <f>IF(F984=0,0,'Input Data'!$B$11*'Input Data'!$B$7*9.81)</f>
        <v>103.13669925000001</v>
      </c>
      <c r="K984" s="44">
        <f>'Input Data'!$B$10*'Input Data'!$B$9*'Input Data'!$B$13*WLTC_class_3!F984^2</f>
        <v>34.284094920913581</v>
      </c>
      <c r="L984" s="44">
        <f t="shared" si="229"/>
        <v>-2266.2896224957526</v>
      </c>
      <c r="M984" s="44">
        <f t="shared" si="230"/>
        <v>-15549.264909901412</v>
      </c>
      <c r="N984" s="44">
        <f t="shared" si="236"/>
        <v>1.0156695011486385</v>
      </c>
      <c r="O984" s="44">
        <f t="shared" si="237"/>
        <v>0.51529242589603297</v>
      </c>
      <c r="P984" s="44">
        <f t="shared" si="231"/>
        <v>-15549.264909901412</v>
      </c>
      <c r="Q984" s="44">
        <f t="shared" si="238"/>
        <v>3.3043902203566795E-2</v>
      </c>
      <c r="R984" s="44">
        <f t="shared" si="232"/>
        <v>0.15974065202777021</v>
      </c>
      <c r="S984" s="44">
        <f t="shared" si="233"/>
        <v>0.36070469812722306</v>
      </c>
      <c r="U984">
        <f t="shared" si="225"/>
        <v>0</v>
      </c>
      <c r="V984">
        <f t="shared" si="226"/>
        <v>24.7</v>
      </c>
      <c r="W984">
        <f t="shared" si="227"/>
        <v>6.8611111111111107</v>
      </c>
    </row>
    <row r="985" spans="2:23" x14ac:dyDescent="0.3">
      <c r="B985" s="27" t="s">
        <v>52</v>
      </c>
      <c r="C985" s="27">
        <v>977</v>
      </c>
      <c r="D985" s="27">
        <v>388</v>
      </c>
      <c r="E985" s="26">
        <v>19.3</v>
      </c>
      <c r="F985" s="43">
        <f t="shared" si="228"/>
        <v>5.3611111111111107</v>
      </c>
      <c r="G985" s="44">
        <f t="shared" si="234"/>
        <v>-1.2083333333333333</v>
      </c>
      <c r="H985" s="44">
        <f t="shared" si="235"/>
        <v>-4.3499999999999996</v>
      </c>
      <c r="I985" s="44">
        <f>G985*'Input Data'!$B$7</f>
        <v>-1954.41875</v>
      </c>
      <c r="J985" s="44">
        <f>IF(F985=0,0,'Input Data'!$B$11*'Input Data'!$B$7*9.81)</f>
        <v>103.13669925000001</v>
      </c>
      <c r="K985" s="44">
        <f>'Input Data'!$B$10*'Input Data'!$B$9*'Input Data'!$B$13*WLTC_class_3!F985^2</f>
        <v>20.932128894246915</v>
      </c>
      <c r="L985" s="44">
        <f t="shared" si="229"/>
        <v>-1830.3499218557531</v>
      </c>
      <c r="M985" s="44">
        <f t="shared" si="230"/>
        <v>-9812.7093032822304</v>
      </c>
      <c r="N985" s="44">
        <f t="shared" si="236"/>
        <v>1.0156695011486385</v>
      </c>
      <c r="O985" s="44">
        <f t="shared" si="237"/>
        <v>0.51801817848027798</v>
      </c>
      <c r="P985" s="44">
        <f t="shared" si="231"/>
        <v>-9812.7093032822304</v>
      </c>
      <c r="Q985" s="44">
        <f t="shared" si="238"/>
        <v>3.5769654787811862E-2</v>
      </c>
      <c r="R985" s="44">
        <f t="shared" si="232"/>
        <v>0.16058563532888617</v>
      </c>
      <c r="S985" s="44">
        <f t="shared" si="233"/>
        <v>0.36261272493619456</v>
      </c>
      <c r="U985">
        <f t="shared" si="225"/>
        <v>0</v>
      </c>
      <c r="V985">
        <f t="shared" si="226"/>
        <v>19.3</v>
      </c>
      <c r="W985">
        <f t="shared" si="227"/>
        <v>5.3611111111111116</v>
      </c>
    </row>
    <row r="986" spans="2:23" x14ac:dyDescent="0.3">
      <c r="B986" s="27" t="s">
        <v>52</v>
      </c>
      <c r="C986" s="27">
        <v>978</v>
      </c>
      <c r="D986" s="27">
        <v>389</v>
      </c>
      <c r="E986" s="26">
        <v>16</v>
      </c>
      <c r="F986" s="43">
        <f t="shared" si="228"/>
        <v>4.4444444444444446</v>
      </c>
      <c r="G986" s="44">
        <f t="shared" si="234"/>
        <v>-0.84722222222222243</v>
      </c>
      <c r="H986" s="44">
        <f t="shared" si="235"/>
        <v>-3.0500000000000007</v>
      </c>
      <c r="I986" s="44">
        <f>G986*'Input Data'!$B$7</f>
        <v>-1370.3395833333336</v>
      </c>
      <c r="J986" s="44">
        <f>IF(F986=0,0,'Input Data'!$B$11*'Input Data'!$B$7*9.81)</f>
        <v>103.13669925000001</v>
      </c>
      <c r="K986" s="44">
        <f>'Input Data'!$B$10*'Input Data'!$B$9*'Input Data'!$B$13*WLTC_class_3!F986^2</f>
        <v>14.3859566617284</v>
      </c>
      <c r="L986" s="44">
        <f t="shared" si="229"/>
        <v>-1252.8169274216052</v>
      </c>
      <c r="M986" s="44">
        <f t="shared" si="230"/>
        <v>-5568.075232984912</v>
      </c>
      <c r="N986" s="44">
        <f t="shared" si="236"/>
        <v>1.0156695011486385</v>
      </c>
      <c r="O986" s="44">
        <f t="shared" si="237"/>
        <v>0.51956486604499597</v>
      </c>
      <c r="P986" s="44">
        <f t="shared" si="231"/>
        <v>-5568.075232984912</v>
      </c>
      <c r="Q986" s="44">
        <f t="shared" si="238"/>
        <v>3.7316342352529897E-2</v>
      </c>
      <c r="R986" s="44">
        <f t="shared" si="232"/>
        <v>0.16106510847394875</v>
      </c>
      <c r="S986" s="44">
        <f t="shared" si="233"/>
        <v>0.36369540623149715</v>
      </c>
      <c r="U986">
        <f t="shared" si="225"/>
        <v>0</v>
      </c>
      <c r="V986">
        <f t="shared" si="226"/>
        <v>16</v>
      </c>
      <c r="W986">
        <f t="shared" si="227"/>
        <v>4.4444444444444446</v>
      </c>
    </row>
    <row r="987" spans="2:23" x14ac:dyDescent="0.3">
      <c r="B987" s="27" t="s">
        <v>52</v>
      </c>
      <c r="C987" s="27">
        <v>979</v>
      </c>
      <c r="D987" s="27">
        <v>390</v>
      </c>
      <c r="E987" s="26">
        <v>13.2</v>
      </c>
      <c r="F987" s="43">
        <f t="shared" si="228"/>
        <v>3.6666666666666665</v>
      </c>
      <c r="G987" s="44">
        <f t="shared" si="234"/>
        <v>-0.73611111111111116</v>
      </c>
      <c r="H987" s="44">
        <f t="shared" si="235"/>
        <v>-2.6500000000000004</v>
      </c>
      <c r="I987" s="44">
        <f>G987*'Input Data'!$B$7</f>
        <v>-1190.6229166666667</v>
      </c>
      <c r="J987" s="44">
        <f>IF(F987=0,0,'Input Data'!$B$11*'Input Data'!$B$7*9.81)</f>
        <v>103.13669925000001</v>
      </c>
      <c r="K987" s="44">
        <f>'Input Data'!$B$10*'Input Data'!$B$9*'Input Data'!$B$13*WLTC_class_3!F987^2</f>
        <v>9.7914417528888897</v>
      </c>
      <c r="L987" s="44">
        <f t="shared" si="229"/>
        <v>-1077.6947756637778</v>
      </c>
      <c r="M987" s="44">
        <f t="shared" si="230"/>
        <v>-3951.547510767185</v>
      </c>
      <c r="N987" s="44">
        <f t="shared" si="236"/>
        <v>1.0156695011486385</v>
      </c>
      <c r="O987" s="44">
        <f t="shared" si="237"/>
        <v>0.52066251813132014</v>
      </c>
      <c r="P987" s="44">
        <f t="shared" si="231"/>
        <v>-3951.547510767185</v>
      </c>
      <c r="Q987" s="44">
        <f t="shared" si="238"/>
        <v>3.8413994438854113E-2</v>
      </c>
      <c r="R987" s="44">
        <f t="shared" si="232"/>
        <v>0.16140538062070925</v>
      </c>
      <c r="S987" s="44">
        <f t="shared" si="233"/>
        <v>0.3644637626919241</v>
      </c>
      <c r="U987">
        <f t="shared" si="225"/>
        <v>0</v>
      </c>
      <c r="V987">
        <f t="shared" si="226"/>
        <v>13.2</v>
      </c>
      <c r="W987">
        <f t="shared" si="227"/>
        <v>3.6666666666666665</v>
      </c>
    </row>
    <row r="988" spans="2:23" x14ac:dyDescent="0.3">
      <c r="B988" s="27" t="s">
        <v>52</v>
      </c>
      <c r="C988" s="27">
        <v>980</v>
      </c>
      <c r="D988" s="27">
        <v>391</v>
      </c>
      <c r="E988" s="26">
        <v>10.7</v>
      </c>
      <c r="F988" s="43">
        <f t="shared" si="228"/>
        <v>2.9722222222222223</v>
      </c>
      <c r="G988" s="44">
        <f t="shared" si="234"/>
        <v>-0.61111111111111094</v>
      </c>
      <c r="H988" s="44">
        <f t="shared" si="235"/>
        <v>-2.1999999999999993</v>
      </c>
      <c r="I988" s="44">
        <f>G988*'Input Data'!$B$7</f>
        <v>-988.44166666666638</v>
      </c>
      <c r="J988" s="44">
        <f>IF(F988=0,0,'Input Data'!$B$11*'Input Data'!$B$7*9.81)</f>
        <v>103.13669925000001</v>
      </c>
      <c r="K988" s="44">
        <f>'Input Data'!$B$10*'Input Data'!$B$9*'Input Data'!$B$13*WLTC_class_3!F988^2</f>
        <v>6.433781946098768</v>
      </c>
      <c r="L988" s="44">
        <f t="shared" si="229"/>
        <v>-878.87118547056764</v>
      </c>
      <c r="M988" s="44">
        <f t="shared" si="230"/>
        <v>-2612.2004679264096</v>
      </c>
      <c r="N988" s="44">
        <f t="shared" si="236"/>
        <v>1.0156695011486385</v>
      </c>
      <c r="O988" s="44">
        <f t="shared" si="237"/>
        <v>0.52138812937241086</v>
      </c>
      <c r="P988" s="44">
        <f t="shared" si="231"/>
        <v>-2612.2004679264096</v>
      </c>
      <c r="Q988" s="44">
        <f t="shared" si="238"/>
        <v>3.9139605679944782E-2</v>
      </c>
      <c r="R988" s="44">
        <f t="shared" si="232"/>
        <v>0.16163032010544737</v>
      </c>
      <c r="S988" s="44">
        <f t="shared" si="233"/>
        <v>0.36497169056068757</v>
      </c>
      <c r="U988">
        <f t="shared" si="225"/>
        <v>0</v>
      </c>
      <c r="V988">
        <f t="shared" si="226"/>
        <v>10.7</v>
      </c>
      <c r="W988">
        <f t="shared" si="227"/>
        <v>2.9722222222222219</v>
      </c>
    </row>
    <row r="989" spans="2:23" x14ac:dyDescent="0.3">
      <c r="B989" s="27" t="s">
        <v>52</v>
      </c>
      <c r="C989" s="27">
        <v>981</v>
      </c>
      <c r="D989" s="27">
        <v>392</v>
      </c>
      <c r="E989" s="26">
        <v>8.8000000000000007</v>
      </c>
      <c r="F989" s="43">
        <f t="shared" si="228"/>
        <v>2.4444444444444446</v>
      </c>
      <c r="G989" s="44">
        <f t="shared" si="234"/>
        <v>-0.48611111111111099</v>
      </c>
      <c r="H989" s="44">
        <f t="shared" si="235"/>
        <v>-1.7499999999999996</v>
      </c>
      <c r="I989" s="44">
        <f>G989*'Input Data'!$B$7</f>
        <v>-786.26041666666652</v>
      </c>
      <c r="J989" s="44">
        <f>IF(F989=0,0,'Input Data'!$B$11*'Input Data'!$B$7*9.81)</f>
        <v>103.13669925000001</v>
      </c>
      <c r="K989" s="44">
        <f>'Input Data'!$B$10*'Input Data'!$B$9*'Input Data'!$B$13*WLTC_class_3!F989^2</f>
        <v>4.3517518901728414</v>
      </c>
      <c r="L989" s="44">
        <f t="shared" si="229"/>
        <v>-678.77196552649366</v>
      </c>
      <c r="M989" s="44">
        <f t="shared" si="230"/>
        <v>-1659.2203601758736</v>
      </c>
      <c r="N989" s="44">
        <f t="shared" si="236"/>
        <v>1.0156695011486385</v>
      </c>
      <c r="O989" s="44">
        <f t="shared" si="237"/>
        <v>0.52184902391690413</v>
      </c>
      <c r="P989" s="44">
        <f t="shared" si="231"/>
        <v>-1659.2203601758736</v>
      </c>
      <c r="Q989" s="44">
        <f t="shared" si="238"/>
        <v>3.9600500224438083E-2</v>
      </c>
      <c r="R989" s="44">
        <f t="shared" si="232"/>
        <v>0.16177319741424029</v>
      </c>
      <c r="S989" s="44">
        <f t="shared" si="233"/>
        <v>0.36529431674183288</v>
      </c>
      <c r="U989">
        <f t="shared" si="225"/>
        <v>0</v>
      </c>
      <c r="V989">
        <f t="shared" si="226"/>
        <v>8.8000000000000007</v>
      </c>
      <c r="W989">
        <f t="shared" si="227"/>
        <v>2.4444444444444446</v>
      </c>
    </row>
    <row r="990" spans="2:23" x14ac:dyDescent="0.3">
      <c r="B990" s="27" t="s">
        <v>52</v>
      </c>
      <c r="C990" s="27">
        <v>982</v>
      </c>
      <c r="D990" s="27">
        <v>393</v>
      </c>
      <c r="E990" s="26">
        <v>7.2</v>
      </c>
      <c r="F990" s="43">
        <f t="shared" si="228"/>
        <v>2</v>
      </c>
      <c r="G990" s="44">
        <f t="shared" si="234"/>
        <v>-0.45833333333333343</v>
      </c>
      <c r="H990" s="44">
        <f t="shared" si="235"/>
        <v>-1.6500000000000004</v>
      </c>
      <c r="I990" s="44">
        <f>G990*'Input Data'!$B$7</f>
        <v>-741.33125000000018</v>
      </c>
      <c r="J990" s="44">
        <f>IF(F990=0,0,'Input Data'!$B$11*'Input Data'!$B$7*9.81)</f>
        <v>103.13669925000001</v>
      </c>
      <c r="K990" s="44">
        <f>'Input Data'!$B$10*'Input Data'!$B$9*'Input Data'!$B$13*WLTC_class_3!F990^2</f>
        <v>2.9131562240000006</v>
      </c>
      <c r="L990" s="44">
        <f t="shared" si="229"/>
        <v>-635.28139452600021</v>
      </c>
      <c r="M990" s="44">
        <f t="shared" si="230"/>
        <v>-1270.5627890520004</v>
      </c>
      <c r="N990" s="44">
        <f t="shared" si="236"/>
        <v>1.0156695011486385</v>
      </c>
      <c r="O990" s="44">
        <f t="shared" si="237"/>
        <v>0.52220195802497416</v>
      </c>
      <c r="P990" s="44">
        <f t="shared" si="231"/>
        <v>-1270.5627890520004</v>
      </c>
      <c r="Q990" s="44">
        <f t="shared" si="238"/>
        <v>3.9953434332508087E-2</v>
      </c>
      <c r="R990" s="44">
        <f t="shared" si="232"/>
        <v>0.16188260698774198</v>
      </c>
      <c r="S990" s="44">
        <f t="shared" si="233"/>
        <v>0.36554137061748188</v>
      </c>
      <c r="U990">
        <f t="shared" si="225"/>
        <v>0</v>
      </c>
      <c r="V990">
        <f t="shared" si="226"/>
        <v>7.2</v>
      </c>
      <c r="W990">
        <f t="shared" si="227"/>
        <v>2</v>
      </c>
    </row>
    <row r="991" spans="2:23" x14ac:dyDescent="0.3">
      <c r="B991" s="27" t="s">
        <v>52</v>
      </c>
      <c r="C991" s="27">
        <v>983</v>
      </c>
      <c r="D991" s="27">
        <v>394</v>
      </c>
      <c r="E991" s="26">
        <v>5.5</v>
      </c>
      <c r="F991" s="43">
        <f t="shared" si="228"/>
        <v>1.5277777777777777</v>
      </c>
      <c r="G991" s="44">
        <f t="shared" si="234"/>
        <v>-0.55555555555555558</v>
      </c>
      <c r="H991" s="44">
        <f t="shared" si="235"/>
        <v>-2</v>
      </c>
      <c r="I991" s="44">
        <f>G991*'Input Data'!$B$7</f>
        <v>-898.58333333333337</v>
      </c>
      <c r="J991" s="44">
        <f>IF(F991=0,0,'Input Data'!$B$11*'Input Data'!$B$7*9.81)</f>
        <v>103.13669925000001</v>
      </c>
      <c r="K991" s="44">
        <f>'Input Data'!$B$10*'Input Data'!$B$9*'Input Data'!$B$13*WLTC_class_3!F991^2</f>
        <v>1.6999030820987657</v>
      </c>
      <c r="L991" s="44">
        <f t="shared" si="229"/>
        <v>-793.74673100123459</v>
      </c>
      <c r="M991" s="44">
        <f t="shared" si="230"/>
        <v>-1212.6686168074416</v>
      </c>
      <c r="N991" s="44">
        <f t="shared" si="236"/>
        <v>1.0156695011486385</v>
      </c>
      <c r="O991" s="44">
        <f t="shared" si="237"/>
        <v>0.52253881041853179</v>
      </c>
      <c r="P991" s="44">
        <f t="shared" si="231"/>
        <v>-1212.6686168074416</v>
      </c>
      <c r="Q991" s="44">
        <f t="shared" si="238"/>
        <v>4.0290286726065709E-2</v>
      </c>
      <c r="R991" s="44">
        <f t="shared" si="232"/>
        <v>0.16198703122974487</v>
      </c>
      <c r="S991" s="44">
        <f t="shared" si="233"/>
        <v>0.36577716729297222</v>
      </c>
      <c r="U991">
        <f t="shared" si="225"/>
        <v>0</v>
      </c>
      <c r="V991">
        <f t="shared" si="226"/>
        <v>5.5</v>
      </c>
      <c r="W991">
        <f t="shared" si="227"/>
        <v>1.5277777777777777</v>
      </c>
    </row>
    <row r="992" spans="2:23" x14ac:dyDescent="0.3">
      <c r="B992" s="27" t="s">
        <v>52</v>
      </c>
      <c r="C992" s="27">
        <v>984</v>
      </c>
      <c r="D992" s="27">
        <v>395</v>
      </c>
      <c r="E992" s="26">
        <v>3.2</v>
      </c>
      <c r="F992" s="43">
        <f t="shared" si="228"/>
        <v>0.88888888888888884</v>
      </c>
      <c r="G992" s="44">
        <f t="shared" si="234"/>
        <v>-0.61111111111111116</v>
      </c>
      <c r="H992" s="44">
        <f t="shared" si="235"/>
        <v>-2.2000000000000002</v>
      </c>
      <c r="I992" s="44">
        <f>G992*'Input Data'!$B$7</f>
        <v>-988.44166666666672</v>
      </c>
      <c r="J992" s="44">
        <f>IF(F992=0,0,'Input Data'!$B$11*'Input Data'!$B$7*9.81)</f>
        <v>103.13669925000001</v>
      </c>
      <c r="K992" s="44">
        <f>'Input Data'!$B$10*'Input Data'!$B$9*'Input Data'!$B$13*WLTC_class_3!F992^2</f>
        <v>0.57543826646913587</v>
      </c>
      <c r="L992" s="44">
        <f t="shared" si="229"/>
        <v>-884.72952915019755</v>
      </c>
      <c r="M992" s="44">
        <f t="shared" si="230"/>
        <v>-786.42624813350892</v>
      </c>
      <c r="N992" s="44">
        <f t="shared" si="236"/>
        <v>1.0156695011486385</v>
      </c>
      <c r="O992" s="44">
        <f t="shared" si="237"/>
        <v>0.52275726215412444</v>
      </c>
      <c r="P992" s="44">
        <f t="shared" si="231"/>
        <v>-786.42624813350892</v>
      </c>
      <c r="Q992" s="44">
        <f t="shared" si="238"/>
        <v>4.0508738461658353E-2</v>
      </c>
      <c r="R992" s="44">
        <f t="shared" si="232"/>
        <v>0.16205475126777857</v>
      </c>
      <c r="S992" s="44">
        <f t="shared" si="233"/>
        <v>0.36593008350788708</v>
      </c>
      <c r="U992">
        <f t="shared" si="225"/>
        <v>0</v>
      </c>
      <c r="V992">
        <f t="shared" si="226"/>
        <v>3.2</v>
      </c>
      <c r="W992">
        <f t="shared" si="227"/>
        <v>0.88888888888888895</v>
      </c>
    </row>
    <row r="993" spans="2:23" x14ac:dyDescent="0.3">
      <c r="B993" s="27" t="s">
        <v>52</v>
      </c>
      <c r="C993" s="27">
        <v>985</v>
      </c>
      <c r="D993" s="27">
        <v>396</v>
      </c>
      <c r="E993" s="26">
        <v>1.1000000000000001</v>
      </c>
      <c r="F993" s="43">
        <f t="shared" si="228"/>
        <v>0.30555555555555558</v>
      </c>
      <c r="G993" s="44">
        <f t="shared" si="234"/>
        <v>-0.44444444444444448</v>
      </c>
      <c r="H993" s="44">
        <f t="shared" si="235"/>
        <v>-1.6</v>
      </c>
      <c r="I993" s="44">
        <f>G993*'Input Data'!$B$7</f>
        <v>-718.86666666666679</v>
      </c>
      <c r="J993" s="44">
        <f>IF(F993=0,0,'Input Data'!$B$11*'Input Data'!$B$7*9.81)</f>
        <v>103.13669925000001</v>
      </c>
      <c r="K993" s="44">
        <f>'Input Data'!$B$10*'Input Data'!$B$9*'Input Data'!$B$13*WLTC_class_3!F993^2</f>
        <v>6.7996123283950646E-2</v>
      </c>
      <c r="L993" s="44">
        <f t="shared" si="229"/>
        <v>-615.66197129338286</v>
      </c>
      <c r="M993" s="44">
        <f t="shared" si="230"/>
        <v>-188.11893567297813</v>
      </c>
      <c r="N993" s="44">
        <f t="shared" si="236"/>
        <v>1.0156695011486385</v>
      </c>
      <c r="O993" s="44">
        <f t="shared" si="237"/>
        <v>0.52280951741403359</v>
      </c>
      <c r="P993" s="44">
        <f t="shared" si="231"/>
        <v>-188.11893567297813</v>
      </c>
      <c r="Q993" s="44">
        <f t="shared" si="238"/>
        <v>4.0560993721567511E-2</v>
      </c>
      <c r="R993" s="44">
        <f t="shared" si="232"/>
        <v>0.1620709503983504</v>
      </c>
      <c r="S993" s="44">
        <f t="shared" si="233"/>
        <v>0.36596666218982349</v>
      </c>
      <c r="U993">
        <f t="shared" si="225"/>
        <v>0</v>
      </c>
      <c r="V993">
        <f t="shared" si="226"/>
        <v>1.1000000000000001</v>
      </c>
      <c r="W993">
        <f t="shared" si="227"/>
        <v>0.30555555555555558</v>
      </c>
    </row>
    <row r="994" spans="2:23" x14ac:dyDescent="0.3">
      <c r="B994" s="27" t="s">
        <v>52</v>
      </c>
      <c r="C994" s="27">
        <v>986</v>
      </c>
      <c r="D994" s="27">
        <v>397</v>
      </c>
      <c r="E994" s="26">
        <v>0</v>
      </c>
      <c r="F994" s="43">
        <f t="shared" si="228"/>
        <v>0</v>
      </c>
      <c r="G994" s="44">
        <f t="shared" si="234"/>
        <v>-0.15277777777777779</v>
      </c>
      <c r="H994" s="44">
        <f t="shared" si="235"/>
        <v>-0.55000000000000004</v>
      </c>
      <c r="I994" s="44">
        <f>G994*'Input Data'!$B$7</f>
        <v>-247.11041666666668</v>
      </c>
      <c r="J994" s="44">
        <f>IF(F994=0,0,'Input Data'!$B$11*'Input Data'!$B$7*9.81)</f>
        <v>0</v>
      </c>
      <c r="K994" s="44">
        <f>'Input Data'!$B$10*'Input Data'!$B$9*'Input Data'!$B$13*WLTC_class_3!F994^2</f>
        <v>0</v>
      </c>
      <c r="L994" s="44">
        <f t="shared" si="229"/>
        <v>-247.11041666666668</v>
      </c>
      <c r="M994" s="44">
        <f t="shared" si="230"/>
        <v>0</v>
      </c>
      <c r="N994" s="44">
        <f t="shared" si="236"/>
        <v>1.0156695011486385</v>
      </c>
      <c r="O994" s="44">
        <f t="shared" si="237"/>
        <v>0.52280951741403359</v>
      </c>
      <c r="P994" s="44" t="str">
        <f t="shared" si="231"/>
        <v/>
      </c>
      <c r="Q994" s="44"/>
      <c r="R994" s="44">
        <f t="shared" si="232"/>
        <v>0.1620709503983504</v>
      </c>
      <c r="S994" s="44">
        <f t="shared" si="233"/>
        <v>0.36596666218982349</v>
      </c>
      <c r="U994">
        <f t="shared" si="225"/>
        <v>1</v>
      </c>
      <c r="V994" t="str">
        <f t="shared" si="226"/>
        <v/>
      </c>
      <c r="W994">
        <f t="shared" si="227"/>
        <v>0</v>
      </c>
    </row>
    <row r="995" spans="2:23" x14ac:dyDescent="0.3">
      <c r="B995" s="27" t="s">
        <v>52</v>
      </c>
      <c r="C995" s="27">
        <v>987</v>
      </c>
      <c r="D995" s="27">
        <v>398</v>
      </c>
      <c r="E995" s="26">
        <v>0</v>
      </c>
      <c r="F995" s="43">
        <f t="shared" si="228"/>
        <v>0</v>
      </c>
      <c r="G995" s="44">
        <f t="shared" si="234"/>
        <v>0</v>
      </c>
      <c r="H995" s="44">
        <f t="shared" si="235"/>
        <v>0</v>
      </c>
      <c r="I995" s="44">
        <f>G995*'Input Data'!$B$7</f>
        <v>0</v>
      </c>
      <c r="J995" s="44">
        <f>IF(F995=0,0,'Input Data'!$B$11*'Input Data'!$B$7*9.81)</f>
        <v>0</v>
      </c>
      <c r="K995" s="44">
        <f>'Input Data'!$B$10*'Input Data'!$B$9*'Input Data'!$B$13*WLTC_class_3!F995^2</f>
        <v>0</v>
      </c>
      <c r="L995" s="44">
        <f t="shared" si="229"/>
        <v>0</v>
      </c>
      <c r="M995" s="44">
        <f t="shared" si="230"/>
        <v>0</v>
      </c>
      <c r="N995" s="44">
        <f t="shared" si="236"/>
        <v>1.0156695011486385</v>
      </c>
      <c r="O995" s="44">
        <f t="shared" si="237"/>
        <v>0.52280951741403359</v>
      </c>
      <c r="P995" s="44" t="str">
        <f t="shared" si="231"/>
        <v/>
      </c>
      <c r="Q995" s="44"/>
      <c r="R995" s="44">
        <f t="shared" si="232"/>
        <v>0.1620709503983504</v>
      </c>
      <c r="S995" s="44">
        <f t="shared" si="233"/>
        <v>0.36596666218982349</v>
      </c>
      <c r="U995">
        <f t="shared" si="225"/>
        <v>1</v>
      </c>
      <c r="V995" t="str">
        <f t="shared" si="226"/>
        <v/>
      </c>
      <c r="W995">
        <f t="shared" si="227"/>
        <v>0</v>
      </c>
    </row>
    <row r="996" spans="2:23" x14ac:dyDescent="0.3">
      <c r="B996" s="27" t="s">
        <v>52</v>
      </c>
      <c r="C996" s="27">
        <v>988</v>
      </c>
      <c r="D996" s="27">
        <v>399</v>
      </c>
      <c r="E996" s="26">
        <v>0</v>
      </c>
      <c r="F996" s="43">
        <f t="shared" si="228"/>
        <v>0</v>
      </c>
      <c r="G996" s="44">
        <f t="shared" si="234"/>
        <v>0</v>
      </c>
      <c r="H996" s="44">
        <f t="shared" si="235"/>
        <v>0</v>
      </c>
      <c r="I996" s="44">
        <f>G996*'Input Data'!$B$7</f>
        <v>0</v>
      </c>
      <c r="J996" s="44">
        <f>IF(F996=0,0,'Input Data'!$B$11*'Input Data'!$B$7*9.81)</f>
        <v>0</v>
      </c>
      <c r="K996" s="44">
        <f>'Input Data'!$B$10*'Input Data'!$B$9*'Input Data'!$B$13*WLTC_class_3!F996^2</f>
        <v>0</v>
      </c>
      <c r="L996" s="44">
        <f t="shared" si="229"/>
        <v>0</v>
      </c>
      <c r="M996" s="44">
        <f t="shared" si="230"/>
        <v>0</v>
      </c>
      <c r="N996" s="44">
        <f t="shared" si="236"/>
        <v>1.0156695011486385</v>
      </c>
      <c r="O996" s="44">
        <f t="shared" si="237"/>
        <v>0.52280951741403359</v>
      </c>
      <c r="P996" s="44" t="str">
        <f t="shared" si="231"/>
        <v/>
      </c>
      <c r="Q996" s="44"/>
      <c r="R996" s="44">
        <f t="shared" si="232"/>
        <v>0.1620709503983504</v>
      </c>
      <c r="S996" s="44">
        <f t="shared" si="233"/>
        <v>0.36596666218982349</v>
      </c>
      <c r="U996">
        <f t="shared" si="225"/>
        <v>1</v>
      </c>
      <c r="V996" t="str">
        <f t="shared" si="226"/>
        <v/>
      </c>
      <c r="W996">
        <f t="shared" si="227"/>
        <v>0</v>
      </c>
    </row>
    <row r="997" spans="2:23" x14ac:dyDescent="0.3">
      <c r="B997" s="27" t="s">
        <v>52</v>
      </c>
      <c r="C997" s="27">
        <v>989</v>
      </c>
      <c r="D997" s="27">
        <v>400</v>
      </c>
      <c r="E997" s="26">
        <v>0</v>
      </c>
      <c r="F997" s="43">
        <f t="shared" si="228"/>
        <v>0</v>
      </c>
      <c r="G997" s="44">
        <f t="shared" si="234"/>
        <v>0</v>
      </c>
      <c r="H997" s="44">
        <f t="shared" si="235"/>
        <v>0</v>
      </c>
      <c r="I997" s="44">
        <f>G997*'Input Data'!$B$7</f>
        <v>0</v>
      </c>
      <c r="J997" s="44">
        <f>IF(F997=0,0,'Input Data'!$B$11*'Input Data'!$B$7*9.81)</f>
        <v>0</v>
      </c>
      <c r="K997" s="44">
        <f>'Input Data'!$B$10*'Input Data'!$B$9*'Input Data'!$B$13*WLTC_class_3!F997^2</f>
        <v>0</v>
      </c>
      <c r="L997" s="44">
        <f t="shared" si="229"/>
        <v>0</v>
      </c>
      <c r="M997" s="44">
        <f t="shared" si="230"/>
        <v>0</v>
      </c>
      <c r="N997" s="44">
        <f t="shared" si="236"/>
        <v>1.0156695011486385</v>
      </c>
      <c r="O997" s="44">
        <f t="shared" si="237"/>
        <v>0.52280951741403359</v>
      </c>
      <c r="P997" s="44" t="str">
        <f t="shared" si="231"/>
        <v/>
      </c>
      <c r="Q997" s="44"/>
      <c r="R997" s="44">
        <f t="shared" si="232"/>
        <v>0.1620709503983504</v>
      </c>
      <c r="S997" s="44">
        <f t="shared" si="233"/>
        <v>0.36596666218982349</v>
      </c>
      <c r="U997">
        <f t="shared" si="225"/>
        <v>1</v>
      </c>
      <c r="V997" t="str">
        <f t="shared" si="226"/>
        <v/>
      </c>
      <c r="W997">
        <f t="shared" si="227"/>
        <v>0</v>
      </c>
    </row>
    <row r="998" spans="2:23" x14ac:dyDescent="0.3">
      <c r="B998" s="27" t="s">
        <v>52</v>
      </c>
      <c r="C998" s="27">
        <v>990</v>
      </c>
      <c r="D998" s="27">
        <v>401</v>
      </c>
      <c r="E998" s="26">
        <v>0</v>
      </c>
      <c r="F998" s="43">
        <f t="shared" si="228"/>
        <v>0</v>
      </c>
      <c r="G998" s="44">
        <f t="shared" si="234"/>
        <v>0</v>
      </c>
      <c r="H998" s="44">
        <f t="shared" si="235"/>
        <v>0</v>
      </c>
      <c r="I998" s="44">
        <f>G998*'Input Data'!$B$7</f>
        <v>0</v>
      </c>
      <c r="J998" s="44">
        <f>IF(F998=0,0,'Input Data'!$B$11*'Input Data'!$B$7*9.81)</f>
        <v>0</v>
      </c>
      <c r="K998" s="44">
        <f>'Input Data'!$B$10*'Input Data'!$B$9*'Input Data'!$B$13*WLTC_class_3!F998^2</f>
        <v>0</v>
      </c>
      <c r="L998" s="44">
        <f t="shared" si="229"/>
        <v>0</v>
      </c>
      <c r="M998" s="44">
        <f t="shared" si="230"/>
        <v>0</v>
      </c>
      <c r="N998" s="44">
        <f t="shared" si="236"/>
        <v>1.0156695011486385</v>
      </c>
      <c r="O998" s="44">
        <f t="shared" si="237"/>
        <v>0.52280951741403359</v>
      </c>
      <c r="P998" s="44" t="str">
        <f t="shared" si="231"/>
        <v/>
      </c>
      <c r="Q998" s="44"/>
      <c r="R998" s="44">
        <f t="shared" si="232"/>
        <v>0.1620709503983504</v>
      </c>
      <c r="S998" s="44">
        <f t="shared" si="233"/>
        <v>0.36596666218982349</v>
      </c>
      <c r="U998">
        <f t="shared" si="225"/>
        <v>1</v>
      </c>
      <c r="V998" t="str">
        <f t="shared" si="226"/>
        <v/>
      </c>
      <c r="W998">
        <f t="shared" si="227"/>
        <v>0</v>
      </c>
    </row>
    <row r="999" spans="2:23" x14ac:dyDescent="0.3">
      <c r="B999" s="27" t="s">
        <v>52</v>
      </c>
      <c r="C999" s="27">
        <v>991</v>
      </c>
      <c r="D999" s="27">
        <v>402</v>
      </c>
      <c r="E999" s="26">
        <v>0</v>
      </c>
      <c r="F999" s="43">
        <f t="shared" si="228"/>
        <v>0</v>
      </c>
      <c r="G999" s="44">
        <f t="shared" si="234"/>
        <v>0</v>
      </c>
      <c r="H999" s="44">
        <f t="shared" si="235"/>
        <v>0</v>
      </c>
      <c r="I999" s="44">
        <f>G999*'Input Data'!$B$7</f>
        <v>0</v>
      </c>
      <c r="J999" s="44">
        <f>IF(F999=0,0,'Input Data'!$B$11*'Input Data'!$B$7*9.81)</f>
        <v>0</v>
      </c>
      <c r="K999" s="44">
        <f>'Input Data'!$B$10*'Input Data'!$B$9*'Input Data'!$B$13*WLTC_class_3!F999^2</f>
        <v>0</v>
      </c>
      <c r="L999" s="44">
        <f t="shared" si="229"/>
        <v>0</v>
      </c>
      <c r="M999" s="44">
        <f t="shared" si="230"/>
        <v>0</v>
      </c>
      <c r="N999" s="44">
        <f t="shared" si="236"/>
        <v>1.0156695011486385</v>
      </c>
      <c r="O999" s="44">
        <f t="shared" si="237"/>
        <v>0.52280951741403359</v>
      </c>
      <c r="P999" s="44" t="str">
        <f t="shared" si="231"/>
        <v/>
      </c>
      <c r="Q999" s="44"/>
      <c r="R999" s="44">
        <f t="shared" si="232"/>
        <v>0.1620709503983504</v>
      </c>
      <c r="S999" s="44">
        <f t="shared" si="233"/>
        <v>0.36596666218982349</v>
      </c>
      <c r="U999">
        <f t="shared" si="225"/>
        <v>1</v>
      </c>
      <c r="V999" t="str">
        <f t="shared" si="226"/>
        <v/>
      </c>
      <c r="W999">
        <f t="shared" si="227"/>
        <v>0</v>
      </c>
    </row>
    <row r="1000" spans="2:23" x14ac:dyDescent="0.3">
      <c r="B1000" s="27" t="s">
        <v>52</v>
      </c>
      <c r="C1000" s="27">
        <v>992</v>
      </c>
      <c r="D1000" s="27">
        <v>403</v>
      </c>
      <c r="E1000" s="26">
        <v>0</v>
      </c>
      <c r="F1000" s="43">
        <f t="shared" si="228"/>
        <v>0</v>
      </c>
      <c r="G1000" s="44">
        <f t="shared" si="234"/>
        <v>0</v>
      </c>
      <c r="H1000" s="44">
        <f t="shared" si="235"/>
        <v>0</v>
      </c>
      <c r="I1000" s="44">
        <f>G1000*'Input Data'!$B$7</f>
        <v>0</v>
      </c>
      <c r="J1000" s="44">
        <f>IF(F1000=0,0,'Input Data'!$B$11*'Input Data'!$B$7*9.81)</f>
        <v>0</v>
      </c>
      <c r="K1000" s="44">
        <f>'Input Data'!$B$10*'Input Data'!$B$9*'Input Data'!$B$13*WLTC_class_3!F1000^2</f>
        <v>0</v>
      </c>
      <c r="L1000" s="44">
        <f t="shared" si="229"/>
        <v>0</v>
      </c>
      <c r="M1000" s="44">
        <f t="shared" si="230"/>
        <v>0</v>
      </c>
      <c r="N1000" s="44">
        <f t="shared" si="236"/>
        <v>1.0156695011486385</v>
      </c>
      <c r="O1000" s="44">
        <f t="shared" si="237"/>
        <v>0.52280951741403359</v>
      </c>
      <c r="P1000" s="44" t="str">
        <f t="shared" si="231"/>
        <v/>
      </c>
      <c r="Q1000" s="44"/>
      <c r="R1000" s="44">
        <f t="shared" si="232"/>
        <v>0.1620709503983504</v>
      </c>
      <c r="S1000" s="44">
        <f t="shared" si="233"/>
        <v>0.36596666218982349</v>
      </c>
      <c r="U1000">
        <f t="shared" si="225"/>
        <v>1</v>
      </c>
      <c r="V1000" t="str">
        <f t="shared" si="226"/>
        <v/>
      </c>
      <c r="W1000">
        <f t="shared" si="227"/>
        <v>0</v>
      </c>
    </row>
    <row r="1001" spans="2:23" x14ac:dyDescent="0.3">
      <c r="B1001" s="27" t="s">
        <v>52</v>
      </c>
      <c r="C1001" s="27">
        <v>993</v>
      </c>
      <c r="D1001" s="27">
        <v>404</v>
      </c>
      <c r="E1001" s="26">
        <v>0</v>
      </c>
      <c r="F1001" s="43">
        <f t="shared" si="228"/>
        <v>0</v>
      </c>
      <c r="G1001" s="44">
        <f t="shared" si="234"/>
        <v>0</v>
      </c>
      <c r="H1001" s="44">
        <f t="shared" si="235"/>
        <v>0</v>
      </c>
      <c r="I1001" s="44">
        <f>G1001*'Input Data'!$B$7</f>
        <v>0</v>
      </c>
      <c r="J1001" s="44">
        <f>IF(F1001=0,0,'Input Data'!$B$11*'Input Data'!$B$7*9.81)</f>
        <v>0</v>
      </c>
      <c r="K1001" s="44">
        <f>'Input Data'!$B$10*'Input Data'!$B$9*'Input Data'!$B$13*WLTC_class_3!F1001^2</f>
        <v>0</v>
      </c>
      <c r="L1001" s="44">
        <f t="shared" si="229"/>
        <v>0</v>
      </c>
      <c r="M1001" s="44">
        <f t="shared" si="230"/>
        <v>0</v>
      </c>
      <c r="N1001" s="44">
        <f t="shared" si="236"/>
        <v>1.0156695011486385</v>
      </c>
      <c r="O1001" s="44">
        <f t="shared" si="237"/>
        <v>0.52280951741403359</v>
      </c>
      <c r="P1001" s="44" t="str">
        <f t="shared" si="231"/>
        <v/>
      </c>
      <c r="Q1001" s="44"/>
      <c r="R1001" s="44">
        <f t="shared" si="232"/>
        <v>0.1620709503983504</v>
      </c>
      <c r="S1001" s="44">
        <f t="shared" si="233"/>
        <v>0.36596666218982349</v>
      </c>
      <c r="U1001">
        <f t="shared" si="225"/>
        <v>1</v>
      </c>
      <c r="V1001" t="str">
        <f t="shared" si="226"/>
        <v/>
      </c>
      <c r="W1001">
        <f t="shared" si="227"/>
        <v>0</v>
      </c>
    </row>
    <row r="1002" spans="2:23" x14ac:dyDescent="0.3">
      <c r="B1002" s="27" t="s">
        <v>52</v>
      </c>
      <c r="C1002" s="27">
        <v>994</v>
      </c>
      <c r="D1002" s="27">
        <v>405</v>
      </c>
      <c r="E1002" s="26">
        <v>0</v>
      </c>
      <c r="F1002" s="43">
        <f t="shared" si="228"/>
        <v>0</v>
      </c>
      <c r="G1002" s="44">
        <f t="shared" si="234"/>
        <v>0</v>
      </c>
      <c r="H1002" s="44">
        <f t="shared" si="235"/>
        <v>0</v>
      </c>
      <c r="I1002" s="44">
        <f>G1002*'Input Data'!$B$7</f>
        <v>0</v>
      </c>
      <c r="J1002" s="44">
        <f>IF(F1002=0,0,'Input Data'!$B$11*'Input Data'!$B$7*9.81)</f>
        <v>0</v>
      </c>
      <c r="K1002" s="44">
        <f>'Input Data'!$B$10*'Input Data'!$B$9*'Input Data'!$B$13*WLTC_class_3!F1002^2</f>
        <v>0</v>
      </c>
      <c r="L1002" s="44">
        <f t="shared" si="229"/>
        <v>0</v>
      </c>
      <c r="M1002" s="44">
        <f t="shared" si="230"/>
        <v>0</v>
      </c>
      <c r="N1002" s="44">
        <f t="shared" si="236"/>
        <v>1.0156695011486385</v>
      </c>
      <c r="O1002" s="44">
        <f t="shared" si="237"/>
        <v>0.52280951741403359</v>
      </c>
      <c r="P1002" s="44" t="str">
        <f t="shared" si="231"/>
        <v/>
      </c>
      <c r="Q1002" s="44"/>
      <c r="R1002" s="44">
        <f t="shared" si="232"/>
        <v>0.1620709503983504</v>
      </c>
      <c r="S1002" s="44">
        <f t="shared" si="233"/>
        <v>0.36596666218982349</v>
      </c>
      <c r="U1002">
        <f t="shared" si="225"/>
        <v>1</v>
      </c>
      <c r="V1002" t="str">
        <f t="shared" si="226"/>
        <v/>
      </c>
      <c r="W1002">
        <f t="shared" si="227"/>
        <v>0</v>
      </c>
    </row>
    <row r="1003" spans="2:23" x14ac:dyDescent="0.3">
      <c r="B1003" s="27" t="s">
        <v>52</v>
      </c>
      <c r="C1003" s="27">
        <v>995</v>
      </c>
      <c r="D1003" s="27">
        <v>406</v>
      </c>
      <c r="E1003" s="26">
        <v>0</v>
      </c>
      <c r="F1003" s="43">
        <f t="shared" si="228"/>
        <v>0</v>
      </c>
      <c r="G1003" s="44">
        <f t="shared" si="234"/>
        <v>0</v>
      </c>
      <c r="H1003" s="44">
        <f t="shared" si="235"/>
        <v>0</v>
      </c>
      <c r="I1003" s="44">
        <f>G1003*'Input Data'!$B$7</f>
        <v>0</v>
      </c>
      <c r="J1003" s="44">
        <f>IF(F1003=0,0,'Input Data'!$B$11*'Input Data'!$B$7*9.81)</f>
        <v>0</v>
      </c>
      <c r="K1003" s="44">
        <f>'Input Data'!$B$10*'Input Data'!$B$9*'Input Data'!$B$13*WLTC_class_3!F1003^2</f>
        <v>0</v>
      </c>
      <c r="L1003" s="44">
        <f t="shared" si="229"/>
        <v>0</v>
      </c>
      <c r="M1003" s="44">
        <f t="shared" si="230"/>
        <v>0</v>
      </c>
      <c r="N1003" s="44">
        <f t="shared" si="236"/>
        <v>1.0156695011486385</v>
      </c>
      <c r="O1003" s="44">
        <f t="shared" si="237"/>
        <v>0.52280951741403359</v>
      </c>
      <c r="P1003" s="44" t="str">
        <f t="shared" si="231"/>
        <v/>
      </c>
      <c r="Q1003" s="44"/>
      <c r="R1003" s="44">
        <f t="shared" si="232"/>
        <v>0.1620709503983504</v>
      </c>
      <c r="S1003" s="44">
        <f t="shared" si="233"/>
        <v>0.36596666218982349</v>
      </c>
      <c r="U1003">
        <f t="shared" si="225"/>
        <v>1</v>
      </c>
      <c r="V1003" t="str">
        <f t="shared" si="226"/>
        <v/>
      </c>
      <c r="W1003">
        <f t="shared" si="227"/>
        <v>0</v>
      </c>
    </row>
    <row r="1004" spans="2:23" x14ac:dyDescent="0.3">
      <c r="B1004" s="27" t="s">
        <v>52</v>
      </c>
      <c r="C1004" s="27">
        <v>996</v>
      </c>
      <c r="D1004" s="27">
        <v>407</v>
      </c>
      <c r="E1004" s="26">
        <v>0</v>
      </c>
      <c r="F1004" s="43">
        <f t="shared" si="228"/>
        <v>0</v>
      </c>
      <c r="G1004" s="44">
        <f t="shared" si="234"/>
        <v>0</v>
      </c>
      <c r="H1004" s="44">
        <f t="shared" si="235"/>
        <v>0</v>
      </c>
      <c r="I1004" s="44">
        <f>G1004*'Input Data'!$B$7</f>
        <v>0</v>
      </c>
      <c r="J1004" s="44">
        <f>IF(F1004=0,0,'Input Data'!$B$11*'Input Data'!$B$7*9.81)</f>
        <v>0</v>
      </c>
      <c r="K1004" s="44">
        <f>'Input Data'!$B$10*'Input Data'!$B$9*'Input Data'!$B$13*WLTC_class_3!F1004^2</f>
        <v>0</v>
      </c>
      <c r="L1004" s="44">
        <f t="shared" si="229"/>
        <v>0</v>
      </c>
      <c r="M1004" s="44">
        <f t="shared" si="230"/>
        <v>0</v>
      </c>
      <c r="N1004" s="44">
        <f t="shared" si="236"/>
        <v>1.0156695011486385</v>
      </c>
      <c r="O1004" s="44">
        <f t="shared" si="237"/>
        <v>0.52280951741403359</v>
      </c>
      <c r="P1004" s="44" t="str">
        <f t="shared" si="231"/>
        <v/>
      </c>
      <c r="Q1004" s="44"/>
      <c r="R1004" s="44">
        <f t="shared" si="232"/>
        <v>0.1620709503983504</v>
      </c>
      <c r="S1004" s="44">
        <f t="shared" si="233"/>
        <v>0.36596666218982349</v>
      </c>
      <c r="U1004">
        <f t="shared" si="225"/>
        <v>1</v>
      </c>
      <c r="V1004" t="str">
        <f t="shared" si="226"/>
        <v/>
      </c>
      <c r="W1004">
        <f t="shared" si="227"/>
        <v>0</v>
      </c>
    </row>
    <row r="1005" spans="2:23" x14ac:dyDescent="0.3">
      <c r="B1005" s="27" t="s">
        <v>52</v>
      </c>
      <c r="C1005" s="27">
        <v>997</v>
      </c>
      <c r="D1005" s="27">
        <v>408</v>
      </c>
      <c r="E1005" s="26">
        <v>0</v>
      </c>
      <c r="F1005" s="43">
        <f t="shared" si="228"/>
        <v>0</v>
      </c>
      <c r="G1005" s="44">
        <f t="shared" si="234"/>
        <v>0</v>
      </c>
      <c r="H1005" s="44">
        <f t="shared" si="235"/>
        <v>0</v>
      </c>
      <c r="I1005" s="44">
        <f>G1005*'Input Data'!$B$7</f>
        <v>0</v>
      </c>
      <c r="J1005" s="44">
        <f>IF(F1005=0,0,'Input Data'!$B$11*'Input Data'!$B$7*9.81)</f>
        <v>0</v>
      </c>
      <c r="K1005" s="44">
        <f>'Input Data'!$B$10*'Input Data'!$B$9*'Input Data'!$B$13*WLTC_class_3!F1005^2</f>
        <v>0</v>
      </c>
      <c r="L1005" s="44">
        <f t="shared" si="229"/>
        <v>0</v>
      </c>
      <c r="M1005" s="44">
        <f t="shared" si="230"/>
        <v>0</v>
      </c>
      <c r="N1005" s="44">
        <f t="shared" si="236"/>
        <v>1.0156695011486385</v>
      </c>
      <c r="O1005" s="44">
        <f t="shared" si="237"/>
        <v>0.52280951741403359</v>
      </c>
      <c r="P1005" s="44" t="str">
        <f t="shared" si="231"/>
        <v/>
      </c>
      <c r="Q1005" s="44"/>
      <c r="R1005" s="44">
        <f t="shared" si="232"/>
        <v>0.1620709503983504</v>
      </c>
      <c r="S1005" s="44">
        <f t="shared" si="233"/>
        <v>0.36596666218982349</v>
      </c>
      <c r="U1005">
        <f t="shared" si="225"/>
        <v>1</v>
      </c>
      <c r="V1005" t="str">
        <f t="shared" si="226"/>
        <v/>
      </c>
      <c r="W1005">
        <f t="shared" si="227"/>
        <v>0</v>
      </c>
    </row>
    <row r="1006" spans="2:23" x14ac:dyDescent="0.3">
      <c r="B1006" s="27" t="s">
        <v>52</v>
      </c>
      <c r="C1006" s="27">
        <v>998</v>
      </c>
      <c r="D1006" s="27">
        <v>409</v>
      </c>
      <c r="E1006" s="26">
        <v>0</v>
      </c>
      <c r="F1006" s="43">
        <f t="shared" si="228"/>
        <v>0</v>
      </c>
      <c r="G1006" s="44">
        <f t="shared" si="234"/>
        <v>0</v>
      </c>
      <c r="H1006" s="44">
        <f t="shared" si="235"/>
        <v>0</v>
      </c>
      <c r="I1006" s="44">
        <f>G1006*'Input Data'!$B$7</f>
        <v>0</v>
      </c>
      <c r="J1006" s="44">
        <f>IF(F1006=0,0,'Input Data'!$B$11*'Input Data'!$B$7*9.81)</f>
        <v>0</v>
      </c>
      <c r="K1006" s="44">
        <f>'Input Data'!$B$10*'Input Data'!$B$9*'Input Data'!$B$13*WLTC_class_3!F1006^2</f>
        <v>0</v>
      </c>
      <c r="L1006" s="44">
        <f t="shared" si="229"/>
        <v>0</v>
      </c>
      <c r="M1006" s="44">
        <f t="shared" si="230"/>
        <v>0</v>
      </c>
      <c r="N1006" s="44">
        <f t="shared" si="236"/>
        <v>1.0156695011486385</v>
      </c>
      <c r="O1006" s="44">
        <f t="shared" si="237"/>
        <v>0.52280951741403359</v>
      </c>
      <c r="P1006" s="44" t="str">
        <f t="shared" si="231"/>
        <v/>
      </c>
      <c r="Q1006" s="44"/>
      <c r="R1006" s="44">
        <f t="shared" si="232"/>
        <v>0.1620709503983504</v>
      </c>
      <c r="S1006" s="44">
        <f t="shared" si="233"/>
        <v>0.36596666218982349</v>
      </c>
      <c r="U1006">
        <f t="shared" si="225"/>
        <v>1</v>
      </c>
      <c r="V1006" t="str">
        <f t="shared" si="226"/>
        <v/>
      </c>
      <c r="W1006">
        <f t="shared" si="227"/>
        <v>0</v>
      </c>
    </row>
    <row r="1007" spans="2:23" x14ac:dyDescent="0.3">
      <c r="B1007" s="27" t="s">
        <v>52</v>
      </c>
      <c r="C1007" s="27">
        <v>999</v>
      </c>
      <c r="D1007" s="27">
        <v>410</v>
      </c>
      <c r="E1007" s="26">
        <v>0</v>
      </c>
      <c r="F1007" s="43">
        <f t="shared" si="228"/>
        <v>0</v>
      </c>
      <c r="G1007" s="44">
        <f t="shared" si="234"/>
        <v>0</v>
      </c>
      <c r="H1007" s="44">
        <f t="shared" si="235"/>
        <v>0</v>
      </c>
      <c r="I1007" s="44">
        <f>G1007*'Input Data'!$B$7</f>
        <v>0</v>
      </c>
      <c r="J1007" s="44">
        <f>IF(F1007=0,0,'Input Data'!$B$11*'Input Data'!$B$7*9.81)</f>
        <v>0</v>
      </c>
      <c r="K1007" s="44">
        <f>'Input Data'!$B$10*'Input Data'!$B$9*'Input Data'!$B$13*WLTC_class_3!F1007^2</f>
        <v>0</v>
      </c>
      <c r="L1007" s="44">
        <f t="shared" si="229"/>
        <v>0</v>
      </c>
      <c r="M1007" s="44">
        <f t="shared" si="230"/>
        <v>0</v>
      </c>
      <c r="N1007" s="44">
        <f t="shared" si="236"/>
        <v>1.0156695011486385</v>
      </c>
      <c r="O1007" s="44">
        <f t="shared" si="237"/>
        <v>0.52280951741403359</v>
      </c>
      <c r="P1007" s="44" t="str">
        <f t="shared" si="231"/>
        <v/>
      </c>
      <c r="Q1007" s="44"/>
      <c r="R1007" s="44">
        <f t="shared" si="232"/>
        <v>0.1620709503983504</v>
      </c>
      <c r="S1007" s="44">
        <f t="shared" si="233"/>
        <v>0.36596666218982349</v>
      </c>
      <c r="U1007">
        <f t="shared" si="225"/>
        <v>1</v>
      </c>
      <c r="V1007" t="str">
        <f t="shared" si="226"/>
        <v/>
      </c>
      <c r="W1007">
        <f t="shared" si="227"/>
        <v>0</v>
      </c>
    </row>
    <row r="1008" spans="2:23" x14ac:dyDescent="0.3">
      <c r="B1008" s="27" t="s">
        <v>52</v>
      </c>
      <c r="C1008" s="27">
        <v>1000</v>
      </c>
      <c r="D1008" s="27">
        <v>411</v>
      </c>
      <c r="E1008" s="26">
        <v>0</v>
      </c>
      <c r="F1008" s="43">
        <f t="shared" si="228"/>
        <v>0</v>
      </c>
      <c r="G1008" s="44">
        <f t="shared" si="234"/>
        <v>0</v>
      </c>
      <c r="H1008" s="44">
        <f t="shared" si="235"/>
        <v>0</v>
      </c>
      <c r="I1008" s="44">
        <f>G1008*'Input Data'!$B$7</f>
        <v>0</v>
      </c>
      <c r="J1008" s="44">
        <f>IF(F1008=0,0,'Input Data'!$B$11*'Input Data'!$B$7*9.81)</f>
        <v>0</v>
      </c>
      <c r="K1008" s="44">
        <f>'Input Data'!$B$10*'Input Data'!$B$9*'Input Data'!$B$13*WLTC_class_3!F1008^2</f>
        <v>0</v>
      </c>
      <c r="L1008" s="44">
        <f t="shared" si="229"/>
        <v>0</v>
      </c>
      <c r="M1008" s="44">
        <f t="shared" si="230"/>
        <v>0</v>
      </c>
      <c r="N1008" s="44">
        <f t="shared" si="236"/>
        <v>1.0156695011486385</v>
      </c>
      <c r="O1008" s="44">
        <f t="shared" si="237"/>
        <v>0.52280951741403359</v>
      </c>
      <c r="P1008" s="44" t="str">
        <f t="shared" si="231"/>
        <v/>
      </c>
      <c r="Q1008" s="44"/>
      <c r="R1008" s="44">
        <f t="shared" si="232"/>
        <v>0.1620709503983504</v>
      </c>
      <c r="S1008" s="44">
        <f t="shared" si="233"/>
        <v>0.36596666218982349</v>
      </c>
      <c r="U1008">
        <f t="shared" si="225"/>
        <v>1</v>
      </c>
      <c r="V1008" t="str">
        <f t="shared" si="226"/>
        <v/>
      </c>
      <c r="W1008">
        <f t="shared" si="227"/>
        <v>0</v>
      </c>
    </row>
    <row r="1009" spans="2:23" x14ac:dyDescent="0.3">
      <c r="B1009" s="27" t="s">
        <v>52</v>
      </c>
      <c r="C1009" s="27">
        <v>1001</v>
      </c>
      <c r="D1009" s="27">
        <v>412</v>
      </c>
      <c r="E1009" s="26">
        <v>0</v>
      </c>
      <c r="F1009" s="43">
        <f t="shared" si="228"/>
        <v>0</v>
      </c>
      <c r="G1009" s="44">
        <f t="shared" si="234"/>
        <v>0</v>
      </c>
      <c r="H1009" s="44">
        <f t="shared" si="235"/>
        <v>0</v>
      </c>
      <c r="I1009" s="44">
        <f>G1009*'Input Data'!$B$7</f>
        <v>0</v>
      </c>
      <c r="J1009" s="44">
        <f>IF(F1009=0,0,'Input Data'!$B$11*'Input Data'!$B$7*9.81)</f>
        <v>0</v>
      </c>
      <c r="K1009" s="44">
        <f>'Input Data'!$B$10*'Input Data'!$B$9*'Input Data'!$B$13*WLTC_class_3!F1009^2</f>
        <v>0</v>
      </c>
      <c r="L1009" s="44">
        <f t="shared" si="229"/>
        <v>0</v>
      </c>
      <c r="M1009" s="44">
        <f t="shared" si="230"/>
        <v>0</v>
      </c>
      <c r="N1009" s="44">
        <f t="shared" si="236"/>
        <v>1.0156695011486385</v>
      </c>
      <c r="O1009" s="44">
        <f t="shared" si="237"/>
        <v>0.52280951741403359</v>
      </c>
      <c r="P1009" s="44" t="str">
        <f t="shared" si="231"/>
        <v/>
      </c>
      <c r="Q1009" s="44"/>
      <c r="R1009" s="44">
        <f t="shared" si="232"/>
        <v>0.1620709503983504</v>
      </c>
      <c r="S1009" s="44">
        <f t="shared" si="233"/>
        <v>0.36596666218982349</v>
      </c>
      <c r="U1009">
        <f t="shared" si="225"/>
        <v>1</v>
      </c>
      <c r="V1009" t="str">
        <f t="shared" si="226"/>
        <v/>
      </c>
      <c r="W1009">
        <f t="shared" si="227"/>
        <v>0</v>
      </c>
    </row>
    <row r="1010" spans="2:23" x14ac:dyDescent="0.3">
      <c r="B1010" s="27" t="s">
        <v>52</v>
      </c>
      <c r="C1010" s="27">
        <v>1002</v>
      </c>
      <c r="D1010" s="27">
        <v>413</v>
      </c>
      <c r="E1010" s="26">
        <v>0</v>
      </c>
      <c r="F1010" s="43">
        <f t="shared" si="228"/>
        <v>0</v>
      </c>
      <c r="G1010" s="44">
        <f t="shared" si="234"/>
        <v>0</v>
      </c>
      <c r="H1010" s="44">
        <f t="shared" si="235"/>
        <v>0</v>
      </c>
      <c r="I1010" s="44">
        <f>G1010*'Input Data'!$B$7</f>
        <v>0</v>
      </c>
      <c r="J1010" s="44">
        <f>IF(F1010=0,0,'Input Data'!$B$11*'Input Data'!$B$7*9.81)</f>
        <v>0</v>
      </c>
      <c r="K1010" s="44">
        <f>'Input Data'!$B$10*'Input Data'!$B$9*'Input Data'!$B$13*WLTC_class_3!F1010^2</f>
        <v>0</v>
      </c>
      <c r="L1010" s="44">
        <f t="shared" si="229"/>
        <v>0</v>
      </c>
      <c r="M1010" s="44">
        <f t="shared" si="230"/>
        <v>0</v>
      </c>
      <c r="N1010" s="44">
        <f t="shared" si="236"/>
        <v>1.0156695011486385</v>
      </c>
      <c r="O1010" s="44">
        <f t="shared" si="237"/>
        <v>0.52280951741403359</v>
      </c>
      <c r="P1010" s="44" t="str">
        <f t="shared" si="231"/>
        <v/>
      </c>
      <c r="Q1010" s="44"/>
      <c r="R1010" s="44">
        <f t="shared" si="232"/>
        <v>0.1620709503983504</v>
      </c>
      <c r="S1010" s="44">
        <f t="shared" si="233"/>
        <v>0.36596666218982349</v>
      </c>
      <c r="U1010">
        <f t="shared" si="225"/>
        <v>1</v>
      </c>
      <c r="V1010" t="str">
        <f t="shared" si="226"/>
        <v/>
      </c>
      <c r="W1010">
        <f t="shared" si="227"/>
        <v>0</v>
      </c>
    </row>
    <row r="1011" spans="2:23" x14ac:dyDescent="0.3">
      <c r="B1011" s="27" t="s">
        <v>52</v>
      </c>
      <c r="C1011" s="27">
        <v>1003</v>
      </c>
      <c r="D1011" s="27">
        <v>414</v>
      </c>
      <c r="E1011" s="26">
        <v>0</v>
      </c>
      <c r="F1011" s="43">
        <f t="shared" si="228"/>
        <v>0</v>
      </c>
      <c r="G1011" s="44">
        <f t="shared" si="234"/>
        <v>0</v>
      </c>
      <c r="H1011" s="44">
        <f t="shared" si="235"/>
        <v>0</v>
      </c>
      <c r="I1011" s="44">
        <f>G1011*'Input Data'!$B$7</f>
        <v>0</v>
      </c>
      <c r="J1011" s="44">
        <f>IF(F1011=0,0,'Input Data'!$B$11*'Input Data'!$B$7*9.81)</f>
        <v>0</v>
      </c>
      <c r="K1011" s="44">
        <f>'Input Data'!$B$10*'Input Data'!$B$9*'Input Data'!$B$13*WLTC_class_3!F1011^2</f>
        <v>0</v>
      </c>
      <c r="L1011" s="44">
        <f t="shared" si="229"/>
        <v>0</v>
      </c>
      <c r="M1011" s="44">
        <f t="shared" si="230"/>
        <v>0</v>
      </c>
      <c r="N1011" s="44">
        <f t="shared" si="236"/>
        <v>1.0156695011486385</v>
      </c>
      <c r="O1011" s="44">
        <f t="shared" si="237"/>
        <v>0.52280951741403359</v>
      </c>
      <c r="P1011" s="44" t="str">
        <f t="shared" si="231"/>
        <v/>
      </c>
      <c r="Q1011" s="44"/>
      <c r="R1011" s="44">
        <f t="shared" si="232"/>
        <v>0.1620709503983504</v>
      </c>
      <c r="S1011" s="44">
        <f t="shared" si="233"/>
        <v>0.36596666218982349</v>
      </c>
      <c r="U1011">
        <f t="shared" si="225"/>
        <v>1</v>
      </c>
      <c r="V1011" t="str">
        <f t="shared" si="226"/>
        <v/>
      </c>
      <c r="W1011">
        <f t="shared" si="227"/>
        <v>0</v>
      </c>
    </row>
    <row r="1012" spans="2:23" x14ac:dyDescent="0.3">
      <c r="B1012" s="27" t="s">
        <v>52</v>
      </c>
      <c r="C1012" s="27">
        <v>1004</v>
      </c>
      <c r="D1012" s="27">
        <v>415</v>
      </c>
      <c r="E1012" s="26">
        <v>0</v>
      </c>
      <c r="F1012" s="43">
        <f t="shared" si="228"/>
        <v>0</v>
      </c>
      <c r="G1012" s="44">
        <f t="shared" si="234"/>
        <v>0</v>
      </c>
      <c r="H1012" s="44">
        <f t="shared" si="235"/>
        <v>0</v>
      </c>
      <c r="I1012" s="44">
        <f>G1012*'Input Data'!$B$7</f>
        <v>0</v>
      </c>
      <c r="J1012" s="44">
        <f>IF(F1012=0,0,'Input Data'!$B$11*'Input Data'!$B$7*9.81)</f>
        <v>0</v>
      </c>
      <c r="K1012" s="44">
        <f>'Input Data'!$B$10*'Input Data'!$B$9*'Input Data'!$B$13*WLTC_class_3!F1012^2</f>
        <v>0</v>
      </c>
      <c r="L1012" s="44">
        <f t="shared" si="229"/>
        <v>0</v>
      </c>
      <c r="M1012" s="44">
        <f t="shared" si="230"/>
        <v>0</v>
      </c>
      <c r="N1012" s="44">
        <f t="shared" si="236"/>
        <v>1.0156695011486385</v>
      </c>
      <c r="O1012" s="44">
        <f t="shared" si="237"/>
        <v>0.52280951741403359</v>
      </c>
      <c r="P1012" s="44" t="str">
        <f t="shared" si="231"/>
        <v/>
      </c>
      <c r="Q1012" s="44"/>
      <c r="R1012" s="44">
        <f t="shared" si="232"/>
        <v>0.1620709503983504</v>
      </c>
      <c r="S1012" s="44">
        <f t="shared" si="233"/>
        <v>0.36596666218982349</v>
      </c>
      <c r="U1012">
        <f t="shared" si="225"/>
        <v>1</v>
      </c>
      <c r="V1012" t="str">
        <f t="shared" si="226"/>
        <v/>
      </c>
      <c r="W1012">
        <f t="shared" si="227"/>
        <v>0</v>
      </c>
    </row>
    <row r="1013" spans="2:23" x14ac:dyDescent="0.3">
      <c r="B1013" s="27" t="s">
        <v>52</v>
      </c>
      <c r="C1013" s="27">
        <v>1005</v>
      </c>
      <c r="D1013" s="27">
        <v>416</v>
      </c>
      <c r="E1013" s="26">
        <v>0</v>
      </c>
      <c r="F1013" s="43">
        <f t="shared" si="228"/>
        <v>0</v>
      </c>
      <c r="G1013" s="44">
        <f t="shared" si="234"/>
        <v>0</v>
      </c>
      <c r="H1013" s="44">
        <f t="shared" si="235"/>
        <v>0</v>
      </c>
      <c r="I1013" s="44">
        <f>G1013*'Input Data'!$B$7</f>
        <v>0</v>
      </c>
      <c r="J1013" s="44">
        <f>IF(F1013=0,0,'Input Data'!$B$11*'Input Data'!$B$7*9.81)</f>
        <v>0</v>
      </c>
      <c r="K1013" s="44">
        <f>'Input Data'!$B$10*'Input Data'!$B$9*'Input Data'!$B$13*WLTC_class_3!F1013^2</f>
        <v>0</v>
      </c>
      <c r="L1013" s="44">
        <f t="shared" si="229"/>
        <v>0</v>
      </c>
      <c r="M1013" s="44">
        <f t="shared" si="230"/>
        <v>0</v>
      </c>
      <c r="N1013" s="44">
        <f t="shared" si="236"/>
        <v>1.0156695011486385</v>
      </c>
      <c r="O1013" s="44">
        <f t="shared" si="237"/>
        <v>0.52280951741403359</v>
      </c>
      <c r="P1013" s="44" t="str">
        <f t="shared" si="231"/>
        <v/>
      </c>
      <c r="Q1013" s="44"/>
      <c r="R1013" s="44">
        <f t="shared" si="232"/>
        <v>0.1620709503983504</v>
      </c>
      <c r="S1013" s="44">
        <f t="shared" si="233"/>
        <v>0.36596666218982349</v>
      </c>
      <c r="U1013">
        <f t="shared" si="225"/>
        <v>1</v>
      </c>
      <c r="V1013" t="str">
        <f t="shared" si="226"/>
        <v/>
      </c>
      <c r="W1013">
        <f t="shared" si="227"/>
        <v>0</v>
      </c>
    </row>
    <row r="1014" spans="2:23" x14ac:dyDescent="0.3">
      <c r="B1014" s="27" t="s">
        <v>52</v>
      </c>
      <c r="C1014" s="27">
        <v>1006</v>
      </c>
      <c r="D1014" s="27">
        <v>417</v>
      </c>
      <c r="E1014" s="26">
        <v>0</v>
      </c>
      <c r="F1014" s="43">
        <f t="shared" si="228"/>
        <v>0</v>
      </c>
      <c r="G1014" s="44">
        <f t="shared" si="234"/>
        <v>0</v>
      </c>
      <c r="H1014" s="44">
        <f t="shared" si="235"/>
        <v>0</v>
      </c>
      <c r="I1014" s="44">
        <f>G1014*'Input Data'!$B$7</f>
        <v>0</v>
      </c>
      <c r="J1014" s="44">
        <f>IF(F1014=0,0,'Input Data'!$B$11*'Input Data'!$B$7*9.81)</f>
        <v>0</v>
      </c>
      <c r="K1014" s="44">
        <f>'Input Data'!$B$10*'Input Data'!$B$9*'Input Data'!$B$13*WLTC_class_3!F1014^2</f>
        <v>0</v>
      </c>
      <c r="L1014" s="44">
        <f t="shared" si="229"/>
        <v>0</v>
      </c>
      <c r="M1014" s="44">
        <f t="shared" si="230"/>
        <v>0</v>
      </c>
      <c r="N1014" s="44">
        <f t="shared" si="236"/>
        <v>1.0156695011486385</v>
      </c>
      <c r="O1014" s="44">
        <f t="shared" si="237"/>
        <v>0.52280951741403359</v>
      </c>
      <c r="P1014" s="44" t="str">
        <f t="shared" si="231"/>
        <v/>
      </c>
      <c r="Q1014" s="44"/>
      <c r="R1014" s="44">
        <f t="shared" si="232"/>
        <v>0.1620709503983504</v>
      </c>
      <c r="S1014" s="44">
        <f t="shared" si="233"/>
        <v>0.36596666218982349</v>
      </c>
      <c r="U1014">
        <f t="shared" si="225"/>
        <v>1</v>
      </c>
      <c r="V1014" t="str">
        <f t="shared" si="226"/>
        <v/>
      </c>
      <c r="W1014">
        <f t="shared" si="227"/>
        <v>0</v>
      </c>
    </row>
    <row r="1015" spans="2:23" x14ac:dyDescent="0.3">
      <c r="B1015" s="27" t="s">
        <v>52</v>
      </c>
      <c r="C1015" s="27">
        <v>1007</v>
      </c>
      <c r="D1015" s="27">
        <v>418</v>
      </c>
      <c r="E1015" s="26">
        <v>0</v>
      </c>
      <c r="F1015" s="43">
        <f t="shared" si="228"/>
        <v>0</v>
      </c>
      <c r="G1015" s="44">
        <f t="shared" si="234"/>
        <v>0</v>
      </c>
      <c r="H1015" s="44">
        <f t="shared" si="235"/>
        <v>0</v>
      </c>
      <c r="I1015" s="44">
        <f>G1015*'Input Data'!$B$7</f>
        <v>0</v>
      </c>
      <c r="J1015" s="44">
        <f>IF(F1015=0,0,'Input Data'!$B$11*'Input Data'!$B$7*9.81)</f>
        <v>0</v>
      </c>
      <c r="K1015" s="44">
        <f>'Input Data'!$B$10*'Input Data'!$B$9*'Input Data'!$B$13*WLTC_class_3!F1015^2</f>
        <v>0</v>
      </c>
      <c r="L1015" s="44">
        <f t="shared" si="229"/>
        <v>0</v>
      </c>
      <c r="M1015" s="44">
        <f t="shared" si="230"/>
        <v>0</v>
      </c>
      <c r="N1015" s="44">
        <f t="shared" si="236"/>
        <v>1.0156695011486385</v>
      </c>
      <c r="O1015" s="44">
        <f t="shared" si="237"/>
        <v>0.52280951741403359</v>
      </c>
      <c r="P1015" s="44" t="str">
        <f t="shared" si="231"/>
        <v/>
      </c>
      <c r="Q1015" s="44"/>
      <c r="R1015" s="44">
        <f t="shared" si="232"/>
        <v>0.1620709503983504</v>
      </c>
      <c r="S1015" s="44">
        <f t="shared" si="233"/>
        <v>0.36596666218982349</v>
      </c>
      <c r="U1015">
        <f t="shared" si="225"/>
        <v>1</v>
      </c>
      <c r="V1015" t="str">
        <f t="shared" si="226"/>
        <v/>
      </c>
      <c r="W1015">
        <f t="shared" si="227"/>
        <v>0</v>
      </c>
    </row>
    <row r="1016" spans="2:23" x14ac:dyDescent="0.3">
      <c r="B1016" s="27" t="s">
        <v>52</v>
      </c>
      <c r="C1016" s="27">
        <v>1008</v>
      </c>
      <c r="D1016" s="27">
        <v>419</v>
      </c>
      <c r="E1016" s="26">
        <v>0</v>
      </c>
      <c r="F1016" s="43">
        <f t="shared" si="228"/>
        <v>0</v>
      </c>
      <c r="G1016" s="44">
        <f t="shared" si="234"/>
        <v>0</v>
      </c>
      <c r="H1016" s="44">
        <f t="shared" si="235"/>
        <v>0</v>
      </c>
      <c r="I1016" s="44">
        <f>G1016*'Input Data'!$B$7</f>
        <v>0</v>
      </c>
      <c r="J1016" s="44">
        <f>IF(F1016=0,0,'Input Data'!$B$11*'Input Data'!$B$7*9.81)</f>
        <v>0</v>
      </c>
      <c r="K1016" s="44">
        <f>'Input Data'!$B$10*'Input Data'!$B$9*'Input Data'!$B$13*WLTC_class_3!F1016^2</f>
        <v>0</v>
      </c>
      <c r="L1016" s="44">
        <f t="shared" si="229"/>
        <v>0</v>
      </c>
      <c r="M1016" s="44">
        <f t="shared" si="230"/>
        <v>0</v>
      </c>
      <c r="N1016" s="44">
        <f t="shared" si="236"/>
        <v>1.0156695011486385</v>
      </c>
      <c r="O1016" s="44">
        <f t="shared" si="237"/>
        <v>0.52280951741403359</v>
      </c>
      <c r="P1016" s="44" t="str">
        <f t="shared" si="231"/>
        <v/>
      </c>
      <c r="Q1016" s="44"/>
      <c r="R1016" s="44">
        <f t="shared" si="232"/>
        <v>0.1620709503983504</v>
      </c>
      <c r="S1016" s="44">
        <f t="shared" si="233"/>
        <v>0.36596666218982349</v>
      </c>
      <c r="U1016">
        <f t="shared" si="225"/>
        <v>1</v>
      </c>
      <c r="V1016" t="str">
        <f t="shared" si="226"/>
        <v/>
      </c>
      <c r="W1016">
        <f t="shared" si="227"/>
        <v>0</v>
      </c>
    </row>
    <row r="1017" spans="2:23" x14ac:dyDescent="0.3">
      <c r="B1017" s="27" t="s">
        <v>52</v>
      </c>
      <c r="C1017" s="27">
        <v>1009</v>
      </c>
      <c r="D1017" s="27">
        <v>420</v>
      </c>
      <c r="E1017" s="26">
        <v>0</v>
      </c>
      <c r="F1017" s="43">
        <f t="shared" si="228"/>
        <v>0</v>
      </c>
      <c r="G1017" s="44">
        <f t="shared" si="234"/>
        <v>0</v>
      </c>
      <c r="H1017" s="44">
        <f t="shared" si="235"/>
        <v>0</v>
      </c>
      <c r="I1017" s="44">
        <f>G1017*'Input Data'!$B$7</f>
        <v>0</v>
      </c>
      <c r="J1017" s="44">
        <f>IF(F1017=0,0,'Input Data'!$B$11*'Input Data'!$B$7*9.81)</f>
        <v>0</v>
      </c>
      <c r="K1017" s="44">
        <f>'Input Data'!$B$10*'Input Data'!$B$9*'Input Data'!$B$13*WLTC_class_3!F1017^2</f>
        <v>0</v>
      </c>
      <c r="L1017" s="44">
        <f t="shared" si="229"/>
        <v>0</v>
      </c>
      <c r="M1017" s="44">
        <f t="shared" si="230"/>
        <v>0</v>
      </c>
      <c r="N1017" s="44">
        <f t="shared" si="236"/>
        <v>1.0156695011486385</v>
      </c>
      <c r="O1017" s="44">
        <f t="shared" si="237"/>
        <v>0.52280951741403359</v>
      </c>
      <c r="P1017" s="44" t="str">
        <f t="shared" si="231"/>
        <v/>
      </c>
      <c r="Q1017" s="44"/>
      <c r="R1017" s="44">
        <f t="shared" si="232"/>
        <v>0.1620709503983504</v>
      </c>
      <c r="S1017" s="44">
        <f t="shared" si="233"/>
        <v>0.36596666218982349</v>
      </c>
      <c r="U1017">
        <f t="shared" si="225"/>
        <v>1</v>
      </c>
      <c r="V1017" t="str">
        <f t="shared" si="226"/>
        <v/>
      </c>
      <c r="W1017">
        <f t="shared" si="227"/>
        <v>0</v>
      </c>
    </row>
    <row r="1018" spans="2:23" x14ac:dyDescent="0.3">
      <c r="B1018" s="27" t="s">
        <v>52</v>
      </c>
      <c r="C1018" s="27">
        <v>1010</v>
      </c>
      <c r="D1018" s="27">
        <v>421</v>
      </c>
      <c r="E1018" s="26">
        <v>0</v>
      </c>
      <c r="F1018" s="43">
        <f t="shared" si="228"/>
        <v>0</v>
      </c>
      <c r="G1018" s="44">
        <f t="shared" si="234"/>
        <v>0</v>
      </c>
      <c r="H1018" s="44">
        <f t="shared" si="235"/>
        <v>0</v>
      </c>
      <c r="I1018" s="44">
        <f>G1018*'Input Data'!$B$7</f>
        <v>0</v>
      </c>
      <c r="J1018" s="44">
        <f>IF(F1018=0,0,'Input Data'!$B$11*'Input Data'!$B$7*9.81)</f>
        <v>0</v>
      </c>
      <c r="K1018" s="44">
        <f>'Input Data'!$B$10*'Input Data'!$B$9*'Input Data'!$B$13*WLTC_class_3!F1018^2</f>
        <v>0</v>
      </c>
      <c r="L1018" s="44">
        <f t="shared" si="229"/>
        <v>0</v>
      </c>
      <c r="M1018" s="44">
        <f t="shared" si="230"/>
        <v>0</v>
      </c>
      <c r="N1018" s="44">
        <f t="shared" si="236"/>
        <v>1.0156695011486385</v>
      </c>
      <c r="O1018" s="44">
        <f t="shared" si="237"/>
        <v>0.52280951741403359</v>
      </c>
      <c r="P1018" s="44" t="str">
        <f t="shared" si="231"/>
        <v/>
      </c>
      <c r="Q1018" s="44"/>
      <c r="R1018" s="44">
        <f t="shared" si="232"/>
        <v>0.1620709503983504</v>
      </c>
      <c r="S1018" s="44">
        <f t="shared" si="233"/>
        <v>0.36596666218982349</v>
      </c>
      <c r="U1018">
        <f t="shared" si="225"/>
        <v>1</v>
      </c>
      <c r="V1018" t="str">
        <f t="shared" si="226"/>
        <v/>
      </c>
      <c r="W1018">
        <f t="shared" si="227"/>
        <v>0</v>
      </c>
    </row>
    <row r="1019" spans="2:23" x14ac:dyDescent="0.3">
      <c r="B1019" s="27" t="s">
        <v>52</v>
      </c>
      <c r="C1019" s="27">
        <v>1011</v>
      </c>
      <c r="D1019" s="27">
        <v>422</v>
      </c>
      <c r="E1019" s="26">
        <v>0</v>
      </c>
      <c r="F1019" s="43">
        <f t="shared" si="228"/>
        <v>0</v>
      </c>
      <c r="G1019" s="44">
        <f t="shared" si="234"/>
        <v>0</v>
      </c>
      <c r="H1019" s="44">
        <f t="shared" si="235"/>
        <v>0</v>
      </c>
      <c r="I1019" s="44">
        <f>G1019*'Input Data'!$B$7</f>
        <v>0</v>
      </c>
      <c r="J1019" s="44">
        <f>IF(F1019=0,0,'Input Data'!$B$11*'Input Data'!$B$7*9.81)</f>
        <v>0</v>
      </c>
      <c r="K1019" s="44">
        <f>'Input Data'!$B$10*'Input Data'!$B$9*'Input Data'!$B$13*WLTC_class_3!F1019^2</f>
        <v>0</v>
      </c>
      <c r="L1019" s="44">
        <f t="shared" si="229"/>
        <v>0</v>
      </c>
      <c r="M1019" s="44">
        <f t="shared" si="230"/>
        <v>0</v>
      </c>
      <c r="N1019" s="44">
        <f t="shared" si="236"/>
        <v>1.0156695011486385</v>
      </c>
      <c r="O1019" s="44">
        <f t="shared" si="237"/>
        <v>0.52280951741403359</v>
      </c>
      <c r="P1019" s="44" t="str">
        <f t="shared" si="231"/>
        <v/>
      </c>
      <c r="Q1019" s="44"/>
      <c r="R1019" s="44">
        <f t="shared" si="232"/>
        <v>0.1620709503983504</v>
      </c>
      <c r="S1019" s="44">
        <f t="shared" si="233"/>
        <v>0.36596666218982349</v>
      </c>
      <c r="U1019">
        <f t="shared" si="225"/>
        <v>1</v>
      </c>
      <c r="V1019" t="str">
        <f t="shared" si="226"/>
        <v/>
      </c>
      <c r="W1019">
        <f t="shared" si="227"/>
        <v>0</v>
      </c>
    </row>
    <row r="1020" spans="2:23" x14ac:dyDescent="0.3">
      <c r="B1020" s="27" t="s">
        <v>52</v>
      </c>
      <c r="C1020" s="27">
        <v>1012</v>
      </c>
      <c r="D1020" s="27">
        <v>423</v>
      </c>
      <c r="E1020" s="26">
        <v>0</v>
      </c>
      <c r="F1020" s="43">
        <f t="shared" si="228"/>
        <v>0</v>
      </c>
      <c r="G1020" s="44">
        <f t="shared" si="234"/>
        <v>0</v>
      </c>
      <c r="H1020" s="44">
        <f t="shared" si="235"/>
        <v>0</v>
      </c>
      <c r="I1020" s="44">
        <f>G1020*'Input Data'!$B$7</f>
        <v>0</v>
      </c>
      <c r="J1020" s="44">
        <f>IF(F1020=0,0,'Input Data'!$B$11*'Input Data'!$B$7*9.81)</f>
        <v>0</v>
      </c>
      <c r="K1020" s="44">
        <f>'Input Data'!$B$10*'Input Data'!$B$9*'Input Data'!$B$13*WLTC_class_3!F1020^2</f>
        <v>0</v>
      </c>
      <c r="L1020" s="44">
        <f t="shared" si="229"/>
        <v>0</v>
      </c>
      <c r="M1020" s="44">
        <f t="shared" si="230"/>
        <v>0</v>
      </c>
      <c r="N1020" s="44">
        <f t="shared" si="236"/>
        <v>1.0156695011486385</v>
      </c>
      <c r="O1020" s="44">
        <f t="shared" si="237"/>
        <v>0.52280951741403359</v>
      </c>
      <c r="P1020" s="44" t="str">
        <f t="shared" si="231"/>
        <v/>
      </c>
      <c r="Q1020" s="44"/>
      <c r="R1020" s="44">
        <f t="shared" si="232"/>
        <v>0.1620709503983504</v>
      </c>
      <c r="S1020" s="44">
        <f t="shared" si="233"/>
        <v>0.36596666218982349</v>
      </c>
      <c r="U1020">
        <f t="shared" si="225"/>
        <v>1</v>
      </c>
      <c r="V1020" t="str">
        <f t="shared" si="226"/>
        <v/>
      </c>
      <c r="W1020">
        <f t="shared" si="227"/>
        <v>0</v>
      </c>
    </row>
    <row r="1021" spans="2:23" x14ac:dyDescent="0.3">
      <c r="B1021" s="27" t="s">
        <v>52</v>
      </c>
      <c r="C1021" s="27">
        <v>1013</v>
      </c>
      <c r="D1021" s="27">
        <v>424</v>
      </c>
      <c r="E1021" s="26">
        <v>0</v>
      </c>
      <c r="F1021" s="43">
        <f t="shared" si="228"/>
        <v>0</v>
      </c>
      <c r="G1021" s="44">
        <f t="shared" si="234"/>
        <v>0</v>
      </c>
      <c r="H1021" s="44">
        <f t="shared" si="235"/>
        <v>0</v>
      </c>
      <c r="I1021" s="44">
        <f>G1021*'Input Data'!$B$7</f>
        <v>0</v>
      </c>
      <c r="J1021" s="44">
        <f>IF(F1021=0,0,'Input Data'!$B$11*'Input Data'!$B$7*9.81)</f>
        <v>0</v>
      </c>
      <c r="K1021" s="44">
        <f>'Input Data'!$B$10*'Input Data'!$B$9*'Input Data'!$B$13*WLTC_class_3!F1021^2</f>
        <v>0</v>
      </c>
      <c r="L1021" s="44">
        <f t="shared" si="229"/>
        <v>0</v>
      </c>
      <c r="M1021" s="44">
        <f t="shared" si="230"/>
        <v>0</v>
      </c>
      <c r="N1021" s="44">
        <f t="shared" si="236"/>
        <v>1.0156695011486385</v>
      </c>
      <c r="O1021" s="44">
        <f t="shared" si="237"/>
        <v>0.52280951741403359</v>
      </c>
      <c r="P1021" s="44" t="str">
        <f t="shared" si="231"/>
        <v/>
      </c>
      <c r="Q1021" s="44"/>
      <c r="R1021" s="44">
        <f t="shared" si="232"/>
        <v>0.1620709503983504</v>
      </c>
      <c r="S1021" s="44">
        <f t="shared" si="233"/>
        <v>0.36596666218982349</v>
      </c>
      <c r="U1021">
        <f t="shared" si="225"/>
        <v>1</v>
      </c>
      <c r="V1021" t="str">
        <f t="shared" si="226"/>
        <v/>
      </c>
      <c r="W1021">
        <f t="shared" si="227"/>
        <v>0</v>
      </c>
    </row>
    <row r="1022" spans="2:23" x14ac:dyDescent="0.3">
      <c r="B1022" s="27" t="s">
        <v>52</v>
      </c>
      <c r="C1022" s="27">
        <v>1014</v>
      </c>
      <c r="D1022" s="27">
        <v>425</v>
      </c>
      <c r="E1022" s="26">
        <v>0</v>
      </c>
      <c r="F1022" s="43">
        <f t="shared" si="228"/>
        <v>0</v>
      </c>
      <c r="G1022" s="44">
        <f t="shared" si="234"/>
        <v>0</v>
      </c>
      <c r="H1022" s="44">
        <f t="shared" si="235"/>
        <v>0</v>
      </c>
      <c r="I1022" s="44">
        <f>G1022*'Input Data'!$B$7</f>
        <v>0</v>
      </c>
      <c r="J1022" s="44">
        <f>IF(F1022=0,0,'Input Data'!$B$11*'Input Data'!$B$7*9.81)</f>
        <v>0</v>
      </c>
      <c r="K1022" s="44">
        <f>'Input Data'!$B$10*'Input Data'!$B$9*'Input Data'!$B$13*WLTC_class_3!F1022^2</f>
        <v>0</v>
      </c>
      <c r="L1022" s="44">
        <f t="shared" si="229"/>
        <v>0</v>
      </c>
      <c r="M1022" s="44">
        <f t="shared" si="230"/>
        <v>0</v>
      </c>
      <c r="N1022" s="44">
        <f t="shared" si="236"/>
        <v>1.0156695011486385</v>
      </c>
      <c r="O1022" s="44">
        <f t="shared" si="237"/>
        <v>0.52280951741403359</v>
      </c>
      <c r="P1022" s="44" t="str">
        <f t="shared" si="231"/>
        <v/>
      </c>
      <c r="Q1022" s="44"/>
      <c r="R1022" s="44">
        <f t="shared" si="232"/>
        <v>0.1620709503983504</v>
      </c>
      <c r="S1022" s="44">
        <f t="shared" si="233"/>
        <v>0.36596666218982349</v>
      </c>
      <c r="U1022">
        <f t="shared" si="225"/>
        <v>1</v>
      </c>
      <c r="V1022" t="str">
        <f t="shared" si="226"/>
        <v/>
      </c>
      <c r="W1022">
        <f t="shared" si="227"/>
        <v>0</v>
      </c>
    </row>
    <row r="1023" spans="2:23" x14ac:dyDescent="0.3">
      <c r="B1023" s="27" t="s">
        <v>52</v>
      </c>
      <c r="C1023" s="27">
        <v>1015</v>
      </c>
      <c r="D1023" s="27">
        <v>426</v>
      </c>
      <c r="E1023" s="26">
        <v>0</v>
      </c>
      <c r="F1023" s="43">
        <f t="shared" si="228"/>
        <v>0</v>
      </c>
      <c r="G1023" s="44">
        <f t="shared" si="234"/>
        <v>0</v>
      </c>
      <c r="H1023" s="44">
        <f t="shared" si="235"/>
        <v>0</v>
      </c>
      <c r="I1023" s="44">
        <f>G1023*'Input Data'!$B$7</f>
        <v>0</v>
      </c>
      <c r="J1023" s="44">
        <f>IF(F1023=0,0,'Input Data'!$B$11*'Input Data'!$B$7*9.81)</f>
        <v>0</v>
      </c>
      <c r="K1023" s="44">
        <f>'Input Data'!$B$10*'Input Data'!$B$9*'Input Data'!$B$13*WLTC_class_3!F1023^2</f>
        <v>0</v>
      </c>
      <c r="L1023" s="44">
        <f t="shared" si="229"/>
        <v>0</v>
      </c>
      <c r="M1023" s="44">
        <f t="shared" si="230"/>
        <v>0</v>
      </c>
      <c r="N1023" s="44">
        <f t="shared" si="236"/>
        <v>1.0156695011486385</v>
      </c>
      <c r="O1023" s="44">
        <f t="shared" si="237"/>
        <v>0.52280951741403359</v>
      </c>
      <c r="P1023" s="44" t="str">
        <f t="shared" si="231"/>
        <v/>
      </c>
      <c r="Q1023" s="44"/>
      <c r="R1023" s="44">
        <f t="shared" si="232"/>
        <v>0.1620709503983504</v>
      </c>
      <c r="S1023" s="44">
        <f t="shared" si="233"/>
        <v>0.36596666218982349</v>
      </c>
      <c r="U1023">
        <f t="shared" si="225"/>
        <v>1</v>
      </c>
      <c r="V1023" t="str">
        <f t="shared" si="226"/>
        <v/>
      </c>
      <c r="W1023">
        <f t="shared" si="227"/>
        <v>0</v>
      </c>
    </row>
    <row r="1024" spans="2:23" x14ac:dyDescent="0.3">
      <c r="B1024" s="27" t="s">
        <v>52</v>
      </c>
      <c r="C1024" s="27">
        <v>1016</v>
      </c>
      <c r="D1024" s="27">
        <v>427</v>
      </c>
      <c r="E1024" s="26">
        <v>0</v>
      </c>
      <c r="F1024" s="43">
        <f t="shared" si="228"/>
        <v>0</v>
      </c>
      <c r="G1024" s="44">
        <f t="shared" si="234"/>
        <v>0</v>
      </c>
      <c r="H1024" s="44">
        <f t="shared" si="235"/>
        <v>0</v>
      </c>
      <c r="I1024" s="44">
        <f>G1024*'Input Data'!$B$7</f>
        <v>0</v>
      </c>
      <c r="J1024" s="44">
        <f>IF(F1024=0,0,'Input Data'!$B$11*'Input Data'!$B$7*9.81)</f>
        <v>0</v>
      </c>
      <c r="K1024" s="44">
        <f>'Input Data'!$B$10*'Input Data'!$B$9*'Input Data'!$B$13*WLTC_class_3!F1024^2</f>
        <v>0</v>
      </c>
      <c r="L1024" s="44">
        <f t="shared" si="229"/>
        <v>0</v>
      </c>
      <c r="M1024" s="44">
        <f t="shared" si="230"/>
        <v>0</v>
      </c>
      <c r="N1024" s="44">
        <f t="shared" si="236"/>
        <v>1.0156695011486385</v>
      </c>
      <c r="O1024" s="44">
        <f t="shared" si="237"/>
        <v>0.52280951741403359</v>
      </c>
      <c r="P1024" s="44" t="str">
        <f t="shared" si="231"/>
        <v/>
      </c>
      <c r="Q1024" s="44"/>
      <c r="R1024" s="44">
        <f t="shared" si="232"/>
        <v>0.1620709503983504</v>
      </c>
      <c r="S1024" s="44">
        <f t="shared" si="233"/>
        <v>0.36596666218982349</v>
      </c>
      <c r="U1024">
        <f t="shared" si="225"/>
        <v>1</v>
      </c>
      <c r="V1024" t="str">
        <f t="shared" si="226"/>
        <v/>
      </c>
      <c r="W1024">
        <f t="shared" si="227"/>
        <v>0</v>
      </c>
    </row>
    <row r="1025" spans="2:23" x14ac:dyDescent="0.3">
      <c r="B1025" s="27" t="s">
        <v>52</v>
      </c>
      <c r="C1025" s="27">
        <v>1017</v>
      </c>
      <c r="D1025" s="27">
        <v>428</v>
      </c>
      <c r="E1025" s="26">
        <v>0</v>
      </c>
      <c r="F1025" s="43">
        <f t="shared" si="228"/>
        <v>0</v>
      </c>
      <c r="G1025" s="44">
        <f t="shared" si="234"/>
        <v>0</v>
      </c>
      <c r="H1025" s="44">
        <f t="shared" si="235"/>
        <v>0</v>
      </c>
      <c r="I1025" s="44">
        <f>G1025*'Input Data'!$B$7</f>
        <v>0</v>
      </c>
      <c r="J1025" s="44">
        <f>IF(F1025=0,0,'Input Data'!$B$11*'Input Data'!$B$7*9.81)</f>
        <v>0</v>
      </c>
      <c r="K1025" s="44">
        <f>'Input Data'!$B$10*'Input Data'!$B$9*'Input Data'!$B$13*WLTC_class_3!F1025^2</f>
        <v>0</v>
      </c>
      <c r="L1025" s="44">
        <f t="shared" si="229"/>
        <v>0</v>
      </c>
      <c r="M1025" s="44">
        <f t="shared" si="230"/>
        <v>0</v>
      </c>
      <c r="N1025" s="44">
        <f t="shared" si="236"/>
        <v>1.0156695011486385</v>
      </c>
      <c r="O1025" s="44">
        <f t="shared" si="237"/>
        <v>0.52280951741403359</v>
      </c>
      <c r="P1025" s="44" t="str">
        <f t="shared" si="231"/>
        <v/>
      </c>
      <c r="Q1025" s="44"/>
      <c r="R1025" s="44">
        <f t="shared" si="232"/>
        <v>0.1620709503983504</v>
      </c>
      <c r="S1025" s="44">
        <f t="shared" si="233"/>
        <v>0.36596666218982349</v>
      </c>
      <c r="U1025">
        <f t="shared" si="225"/>
        <v>1</v>
      </c>
      <c r="V1025" t="str">
        <f t="shared" si="226"/>
        <v/>
      </c>
      <c r="W1025">
        <f t="shared" si="227"/>
        <v>0</v>
      </c>
    </row>
    <row r="1026" spans="2:23" x14ac:dyDescent="0.3">
      <c r="B1026" s="27" t="s">
        <v>52</v>
      </c>
      <c r="C1026" s="27">
        <v>1018</v>
      </c>
      <c r="D1026" s="27">
        <v>429</v>
      </c>
      <c r="E1026" s="26">
        <v>0</v>
      </c>
      <c r="F1026" s="43">
        <f t="shared" si="228"/>
        <v>0</v>
      </c>
      <c r="G1026" s="44">
        <f t="shared" si="234"/>
        <v>0</v>
      </c>
      <c r="H1026" s="44">
        <f t="shared" si="235"/>
        <v>0</v>
      </c>
      <c r="I1026" s="44">
        <f>G1026*'Input Data'!$B$7</f>
        <v>0</v>
      </c>
      <c r="J1026" s="44">
        <f>IF(F1026=0,0,'Input Data'!$B$11*'Input Data'!$B$7*9.81)</f>
        <v>0</v>
      </c>
      <c r="K1026" s="44">
        <f>'Input Data'!$B$10*'Input Data'!$B$9*'Input Data'!$B$13*WLTC_class_3!F1026^2</f>
        <v>0</v>
      </c>
      <c r="L1026" s="44">
        <f t="shared" si="229"/>
        <v>0</v>
      </c>
      <c r="M1026" s="44">
        <f t="shared" si="230"/>
        <v>0</v>
      </c>
      <c r="N1026" s="44">
        <f t="shared" si="236"/>
        <v>1.0156695011486385</v>
      </c>
      <c r="O1026" s="44">
        <f t="shared" si="237"/>
        <v>0.52280951741403359</v>
      </c>
      <c r="P1026" s="44" t="str">
        <f t="shared" si="231"/>
        <v/>
      </c>
      <c r="Q1026" s="44"/>
      <c r="R1026" s="44">
        <f t="shared" si="232"/>
        <v>0.1620709503983504</v>
      </c>
      <c r="S1026" s="44">
        <f t="shared" si="233"/>
        <v>0.36596666218982349</v>
      </c>
      <c r="U1026">
        <f t="shared" si="225"/>
        <v>1</v>
      </c>
      <c r="V1026" t="str">
        <f t="shared" si="226"/>
        <v/>
      </c>
      <c r="W1026">
        <f t="shared" si="227"/>
        <v>0</v>
      </c>
    </row>
    <row r="1027" spans="2:23" x14ac:dyDescent="0.3">
      <c r="B1027" s="27" t="s">
        <v>52</v>
      </c>
      <c r="C1027" s="27">
        <v>1019</v>
      </c>
      <c r="D1027" s="27">
        <v>430</v>
      </c>
      <c r="E1027" s="26">
        <v>0</v>
      </c>
      <c r="F1027" s="43">
        <f t="shared" si="228"/>
        <v>0</v>
      </c>
      <c r="G1027" s="44">
        <f t="shared" si="234"/>
        <v>0</v>
      </c>
      <c r="H1027" s="44">
        <f t="shared" si="235"/>
        <v>0</v>
      </c>
      <c r="I1027" s="44">
        <f>G1027*'Input Data'!$B$7</f>
        <v>0</v>
      </c>
      <c r="J1027" s="44">
        <f>IF(F1027=0,0,'Input Data'!$B$11*'Input Data'!$B$7*9.81)</f>
        <v>0</v>
      </c>
      <c r="K1027" s="44">
        <f>'Input Data'!$B$10*'Input Data'!$B$9*'Input Data'!$B$13*WLTC_class_3!F1027^2</f>
        <v>0</v>
      </c>
      <c r="L1027" s="44">
        <f t="shared" si="229"/>
        <v>0</v>
      </c>
      <c r="M1027" s="44">
        <f t="shared" si="230"/>
        <v>0</v>
      </c>
      <c r="N1027" s="44">
        <f t="shared" si="236"/>
        <v>1.0156695011486385</v>
      </c>
      <c r="O1027" s="44">
        <f t="shared" si="237"/>
        <v>0.52280951741403359</v>
      </c>
      <c r="P1027" s="44" t="str">
        <f t="shared" si="231"/>
        <v/>
      </c>
      <c r="Q1027" s="44"/>
      <c r="R1027" s="44">
        <f t="shared" si="232"/>
        <v>0.1620709503983504</v>
      </c>
      <c r="S1027" s="44">
        <f t="shared" si="233"/>
        <v>0.36596666218982349</v>
      </c>
      <c r="U1027">
        <f t="shared" si="225"/>
        <v>1</v>
      </c>
      <c r="V1027" t="str">
        <f t="shared" si="226"/>
        <v/>
      </c>
      <c r="W1027">
        <f t="shared" si="227"/>
        <v>0</v>
      </c>
    </row>
    <row r="1028" spans="2:23" x14ac:dyDescent="0.3">
      <c r="B1028" s="27" t="s">
        <v>52</v>
      </c>
      <c r="C1028" s="27">
        <v>1020</v>
      </c>
      <c r="D1028" s="27">
        <v>431</v>
      </c>
      <c r="E1028" s="26">
        <v>0</v>
      </c>
      <c r="F1028" s="43">
        <f t="shared" si="228"/>
        <v>0</v>
      </c>
      <c r="G1028" s="44">
        <f t="shared" si="234"/>
        <v>0</v>
      </c>
      <c r="H1028" s="44">
        <f t="shared" si="235"/>
        <v>0</v>
      </c>
      <c r="I1028" s="44">
        <f>G1028*'Input Data'!$B$7</f>
        <v>0</v>
      </c>
      <c r="J1028" s="44">
        <f>IF(F1028=0,0,'Input Data'!$B$11*'Input Data'!$B$7*9.81)</f>
        <v>0</v>
      </c>
      <c r="K1028" s="44">
        <f>'Input Data'!$B$10*'Input Data'!$B$9*'Input Data'!$B$13*WLTC_class_3!F1028^2</f>
        <v>0</v>
      </c>
      <c r="L1028" s="44">
        <f t="shared" si="229"/>
        <v>0</v>
      </c>
      <c r="M1028" s="44">
        <f t="shared" si="230"/>
        <v>0</v>
      </c>
      <c r="N1028" s="44">
        <f t="shared" si="236"/>
        <v>1.0156695011486385</v>
      </c>
      <c r="O1028" s="44">
        <f t="shared" si="237"/>
        <v>0.52280951741403359</v>
      </c>
      <c r="P1028" s="44" t="str">
        <f t="shared" si="231"/>
        <v/>
      </c>
      <c r="Q1028" s="44"/>
      <c r="R1028" s="44">
        <f t="shared" si="232"/>
        <v>0.1620709503983504</v>
      </c>
      <c r="S1028" s="44">
        <f t="shared" si="233"/>
        <v>0.36596666218982349</v>
      </c>
      <c r="U1028">
        <f t="shared" si="225"/>
        <v>1</v>
      </c>
      <c r="V1028" t="str">
        <f t="shared" si="226"/>
        <v/>
      </c>
      <c r="W1028">
        <f t="shared" si="227"/>
        <v>0</v>
      </c>
    </row>
    <row r="1029" spans="2:23" x14ac:dyDescent="0.3">
      <c r="B1029" s="27" t="s">
        <v>52</v>
      </c>
      <c r="C1029" s="27">
        <v>1021</v>
      </c>
      <c r="D1029" s="27">
        <v>432</v>
      </c>
      <c r="E1029" s="26">
        <v>0</v>
      </c>
      <c r="F1029" s="43">
        <f t="shared" si="228"/>
        <v>0</v>
      </c>
      <c r="G1029" s="44">
        <f t="shared" si="234"/>
        <v>0</v>
      </c>
      <c r="H1029" s="44">
        <f t="shared" si="235"/>
        <v>0</v>
      </c>
      <c r="I1029" s="44">
        <f>G1029*'Input Data'!$B$7</f>
        <v>0</v>
      </c>
      <c r="J1029" s="44">
        <f>IF(F1029=0,0,'Input Data'!$B$11*'Input Data'!$B$7*9.81)</f>
        <v>0</v>
      </c>
      <c r="K1029" s="44">
        <f>'Input Data'!$B$10*'Input Data'!$B$9*'Input Data'!$B$13*WLTC_class_3!F1029^2</f>
        <v>0</v>
      </c>
      <c r="L1029" s="44">
        <f t="shared" si="229"/>
        <v>0</v>
      </c>
      <c r="M1029" s="44">
        <f t="shared" si="230"/>
        <v>0</v>
      </c>
      <c r="N1029" s="44">
        <f t="shared" si="236"/>
        <v>1.0156695011486385</v>
      </c>
      <c r="O1029" s="44">
        <f t="shared" si="237"/>
        <v>0.52280951741403359</v>
      </c>
      <c r="P1029" s="44" t="str">
        <f t="shared" si="231"/>
        <v/>
      </c>
      <c r="Q1029" s="44"/>
      <c r="R1029" s="44">
        <f t="shared" si="232"/>
        <v>0.1620709503983504</v>
      </c>
      <c r="S1029" s="44">
        <f t="shared" si="233"/>
        <v>0.36596666218982349</v>
      </c>
      <c r="U1029">
        <f t="shared" si="225"/>
        <v>1</v>
      </c>
      <c r="V1029" t="str">
        <f t="shared" si="226"/>
        <v/>
      </c>
      <c r="W1029">
        <f t="shared" si="227"/>
        <v>0</v>
      </c>
    </row>
    <row r="1030" spans="2:23" x14ac:dyDescent="0.3">
      <c r="B1030" s="27" t="s">
        <v>52</v>
      </c>
      <c r="C1030" s="27">
        <v>1022</v>
      </c>
      <c r="D1030" s="27">
        <v>433</v>
      </c>
      <c r="E1030" s="26">
        <v>0</v>
      </c>
      <c r="F1030" s="43">
        <f t="shared" si="228"/>
        <v>0</v>
      </c>
      <c r="G1030" s="44">
        <f t="shared" si="234"/>
        <v>0</v>
      </c>
      <c r="H1030" s="44">
        <f t="shared" si="235"/>
        <v>0</v>
      </c>
      <c r="I1030" s="44">
        <f>G1030*'Input Data'!$B$7</f>
        <v>0</v>
      </c>
      <c r="J1030" s="44">
        <f>IF(F1030=0,0,'Input Data'!$B$11*'Input Data'!$B$7*9.81)</f>
        <v>0</v>
      </c>
      <c r="K1030" s="44">
        <f>'Input Data'!$B$10*'Input Data'!$B$9*'Input Data'!$B$13*WLTC_class_3!F1030^2</f>
        <v>0</v>
      </c>
      <c r="L1030" s="44">
        <f t="shared" si="229"/>
        <v>0</v>
      </c>
      <c r="M1030" s="44">
        <f t="shared" si="230"/>
        <v>0</v>
      </c>
      <c r="N1030" s="44">
        <f t="shared" si="236"/>
        <v>1.0156695011486385</v>
      </c>
      <c r="O1030" s="44">
        <f t="shared" si="237"/>
        <v>0.52280951741403359</v>
      </c>
      <c r="P1030" s="44" t="str">
        <f t="shared" si="231"/>
        <v/>
      </c>
      <c r="Q1030" s="44"/>
      <c r="R1030" s="44">
        <f t="shared" si="232"/>
        <v>0.1620709503983504</v>
      </c>
      <c r="S1030" s="44">
        <f t="shared" si="233"/>
        <v>0.36596666218982349</v>
      </c>
      <c r="U1030">
        <f t="shared" si="225"/>
        <v>1</v>
      </c>
      <c r="V1030" t="str">
        <f t="shared" si="226"/>
        <v/>
      </c>
      <c r="W1030">
        <f t="shared" si="227"/>
        <v>0</v>
      </c>
    </row>
    <row r="1031" spans="2:23" x14ac:dyDescent="0.3">
      <c r="B1031" s="25" t="s">
        <v>53</v>
      </c>
      <c r="C1031" s="25">
        <v>1023</v>
      </c>
      <c r="D1031" s="25">
        <v>1</v>
      </c>
      <c r="E1031" s="24">
        <v>0</v>
      </c>
      <c r="F1031" s="41">
        <f t="shared" si="228"/>
        <v>0</v>
      </c>
      <c r="G1031" s="42">
        <f t="shared" si="234"/>
        <v>0</v>
      </c>
      <c r="H1031" s="42">
        <f t="shared" si="235"/>
        <v>0</v>
      </c>
      <c r="I1031" s="42">
        <f>G1031*'Input Data'!$B$7</f>
        <v>0</v>
      </c>
      <c r="J1031" s="42">
        <f>IF(F1031=0,0,'Input Data'!$B$11*'Input Data'!$B$7*9.81)</f>
        <v>0</v>
      </c>
      <c r="K1031" s="42">
        <f>'Input Data'!$B$10*'Input Data'!$B$9*'Input Data'!$B$13*WLTC_class_3!F1031^2</f>
        <v>0</v>
      </c>
      <c r="L1031" s="42">
        <f t="shared" si="229"/>
        <v>0</v>
      </c>
      <c r="M1031" s="42">
        <f t="shared" si="230"/>
        <v>0</v>
      </c>
      <c r="N1031" s="42">
        <f t="shared" si="236"/>
        <v>1.0156695011486385</v>
      </c>
      <c r="O1031" s="42">
        <f t="shared" si="237"/>
        <v>0.52280951741403359</v>
      </c>
      <c r="P1031" s="42" t="str">
        <f t="shared" si="231"/>
        <v/>
      </c>
      <c r="Q1031" s="42"/>
      <c r="R1031" s="42">
        <f t="shared" si="232"/>
        <v>0.1620709503983504</v>
      </c>
      <c r="S1031" s="42">
        <f t="shared" si="233"/>
        <v>0.36596666218982349</v>
      </c>
      <c r="U1031">
        <f t="shared" si="225"/>
        <v>1</v>
      </c>
      <c r="V1031" t="str">
        <f t="shared" si="226"/>
        <v/>
      </c>
      <c r="W1031">
        <f t="shared" si="227"/>
        <v>0</v>
      </c>
    </row>
    <row r="1032" spans="2:23" x14ac:dyDescent="0.3">
      <c r="B1032" s="25" t="s">
        <v>53</v>
      </c>
      <c r="C1032" s="25">
        <v>1024</v>
      </c>
      <c r="D1032" s="25">
        <v>2</v>
      </c>
      <c r="E1032" s="24">
        <v>0</v>
      </c>
      <c r="F1032" s="41">
        <f t="shared" si="228"/>
        <v>0</v>
      </c>
      <c r="G1032" s="42">
        <f t="shared" si="234"/>
        <v>0</v>
      </c>
      <c r="H1032" s="42">
        <f t="shared" si="235"/>
        <v>0</v>
      </c>
      <c r="I1032" s="42">
        <f>G1032*'Input Data'!$B$7</f>
        <v>0</v>
      </c>
      <c r="J1032" s="42">
        <f>IF(F1032=0,0,'Input Data'!$B$11*'Input Data'!$B$7*9.81)</f>
        <v>0</v>
      </c>
      <c r="K1032" s="42">
        <f>'Input Data'!$B$10*'Input Data'!$B$9*'Input Data'!$B$13*WLTC_class_3!F1032^2</f>
        <v>0</v>
      </c>
      <c r="L1032" s="42">
        <f t="shared" si="229"/>
        <v>0</v>
      </c>
      <c r="M1032" s="42">
        <f t="shared" si="230"/>
        <v>0</v>
      </c>
      <c r="N1032" s="42">
        <f t="shared" si="236"/>
        <v>1.0156695011486385</v>
      </c>
      <c r="O1032" s="42">
        <f t="shared" si="237"/>
        <v>0.52280951741403359</v>
      </c>
      <c r="P1032" s="42" t="str">
        <f t="shared" si="231"/>
        <v/>
      </c>
      <c r="Q1032" s="42"/>
      <c r="R1032" s="42">
        <f t="shared" si="232"/>
        <v>0.1620709503983504</v>
      </c>
      <c r="S1032" s="42">
        <f t="shared" si="233"/>
        <v>0.36596666218982349</v>
      </c>
      <c r="U1032">
        <f t="shared" ref="U1032:U1095" si="239">IF(E1032&lt;1,1,0)</f>
        <v>1</v>
      </c>
      <c r="V1032" t="str">
        <f t="shared" ref="V1032:V1095" si="240">IF(U1032=1,"",E1032)</f>
        <v/>
      </c>
      <c r="W1032">
        <f t="shared" ref="W1032:W1095" si="241">E1032/3.6</f>
        <v>0</v>
      </c>
    </row>
    <row r="1033" spans="2:23" x14ac:dyDescent="0.3">
      <c r="B1033" s="25" t="s">
        <v>53</v>
      </c>
      <c r="C1033" s="25">
        <v>1025</v>
      </c>
      <c r="D1033" s="25">
        <v>3</v>
      </c>
      <c r="E1033" s="24">
        <v>0</v>
      </c>
      <c r="F1033" s="41">
        <f t="shared" ref="F1033:F1096" si="242">E1033*1000/3600</f>
        <v>0</v>
      </c>
      <c r="G1033" s="42">
        <f t="shared" si="234"/>
        <v>0</v>
      </c>
      <c r="H1033" s="42">
        <f t="shared" si="235"/>
        <v>0</v>
      </c>
      <c r="I1033" s="42">
        <f>G1033*'Input Data'!$B$7</f>
        <v>0</v>
      </c>
      <c r="J1033" s="42">
        <f>IF(F1033=0,0,'Input Data'!$B$11*'Input Data'!$B$7*9.81)</f>
        <v>0</v>
      </c>
      <c r="K1033" s="42">
        <f>'Input Data'!$B$10*'Input Data'!$B$9*'Input Data'!$B$13*WLTC_class_3!F1033^2</f>
        <v>0</v>
      </c>
      <c r="L1033" s="42">
        <f t="shared" ref="L1033:L1096" si="243">I1033+J1033+K1033</f>
        <v>0</v>
      </c>
      <c r="M1033" s="42">
        <f t="shared" ref="M1033:M1096" si="244">L1033*F1033</f>
        <v>0</v>
      </c>
      <c r="N1033" s="42">
        <f t="shared" si="236"/>
        <v>1.0156695011486385</v>
      </c>
      <c r="O1033" s="42">
        <f t="shared" si="237"/>
        <v>0.52280951741403359</v>
      </c>
      <c r="P1033" s="42" t="str">
        <f t="shared" ref="P1033:P1096" si="245">IF(M1033&lt;0,M1033,"")</f>
        <v/>
      </c>
      <c r="Q1033" s="42"/>
      <c r="R1033" s="42">
        <f t="shared" ref="R1033:R1096" si="246">O1033*0.31</f>
        <v>0.1620709503983504</v>
      </c>
      <c r="S1033" s="42">
        <f t="shared" ref="S1033:S1096" si="247">O1033*0.7</f>
        <v>0.36596666218982349</v>
      </c>
      <c r="U1033">
        <f t="shared" si="239"/>
        <v>1</v>
      </c>
      <c r="V1033" t="str">
        <f t="shared" si="240"/>
        <v/>
      </c>
      <c r="W1033">
        <f t="shared" si="241"/>
        <v>0</v>
      </c>
    </row>
    <row r="1034" spans="2:23" x14ac:dyDescent="0.3">
      <c r="B1034" s="25" t="s">
        <v>53</v>
      </c>
      <c r="C1034" s="25">
        <v>1026</v>
      </c>
      <c r="D1034" s="25">
        <v>4</v>
      </c>
      <c r="E1034" s="24">
        <v>0</v>
      </c>
      <c r="F1034" s="41">
        <f t="shared" si="242"/>
        <v>0</v>
      </c>
      <c r="G1034" s="42">
        <f t="shared" ref="G1034:G1097" si="248">($E1035-$E1033)/2/3.6</f>
        <v>0.11111111111111112</v>
      </c>
      <c r="H1034" s="42">
        <f t="shared" ref="H1034:H1097" si="249">($E1035-$E1033)/2</f>
        <v>0.4</v>
      </c>
      <c r="I1034" s="42">
        <f>G1034*'Input Data'!$B$7</f>
        <v>179.7166666666667</v>
      </c>
      <c r="J1034" s="42">
        <f>IF(F1034=0,0,'Input Data'!$B$11*'Input Data'!$B$7*9.81)</f>
        <v>0</v>
      </c>
      <c r="K1034" s="42">
        <f>'Input Data'!$B$10*'Input Data'!$B$9*'Input Data'!$B$13*WLTC_class_3!F1034^2</f>
        <v>0</v>
      </c>
      <c r="L1034" s="42">
        <f t="shared" si="243"/>
        <v>179.7166666666667</v>
      </c>
      <c r="M1034" s="42">
        <f t="shared" si="244"/>
        <v>0</v>
      </c>
      <c r="N1034" s="42">
        <f t="shared" ref="N1034:N1097" si="250">IF(M1034&gt;0,M1034/1000/3600+N1033,N1033)</f>
        <v>1.0156695011486385</v>
      </c>
      <c r="O1034" s="42">
        <f t="shared" ref="O1034:O1097" si="251">IF(M1034&lt;0,O1033-M1034/1000/3600,O1033)</f>
        <v>0.52280951741403359</v>
      </c>
      <c r="P1034" s="42" t="str">
        <f t="shared" si="245"/>
        <v/>
      </c>
      <c r="Q1034" s="42"/>
      <c r="R1034" s="42">
        <f t="shared" si="246"/>
        <v>0.1620709503983504</v>
      </c>
      <c r="S1034" s="42">
        <f t="shared" si="247"/>
        <v>0.36596666218982349</v>
      </c>
      <c r="U1034">
        <f t="shared" si="239"/>
        <v>1</v>
      </c>
      <c r="V1034" t="str">
        <f t="shared" si="240"/>
        <v/>
      </c>
      <c r="W1034">
        <f t="shared" si="241"/>
        <v>0</v>
      </c>
    </row>
    <row r="1035" spans="2:23" x14ac:dyDescent="0.3">
      <c r="B1035" s="25" t="s">
        <v>53</v>
      </c>
      <c r="C1035" s="25">
        <v>1027</v>
      </c>
      <c r="D1035" s="25">
        <v>5</v>
      </c>
      <c r="E1035" s="24">
        <v>0.8</v>
      </c>
      <c r="F1035" s="41">
        <f t="shared" si="242"/>
        <v>0.22222222222222221</v>
      </c>
      <c r="G1035" s="42">
        <f t="shared" si="248"/>
        <v>0.5</v>
      </c>
      <c r="H1035" s="42">
        <f t="shared" si="249"/>
        <v>1.8</v>
      </c>
      <c r="I1035" s="42">
        <f>G1035*'Input Data'!$B$7</f>
        <v>808.72500000000002</v>
      </c>
      <c r="J1035" s="42">
        <f>IF(F1035=0,0,'Input Data'!$B$11*'Input Data'!$B$7*9.81)</f>
        <v>103.13669925000001</v>
      </c>
      <c r="K1035" s="42">
        <f>'Input Data'!$B$10*'Input Data'!$B$9*'Input Data'!$B$13*WLTC_class_3!F1035^2</f>
        <v>3.5964891654320992E-2</v>
      </c>
      <c r="L1035" s="42">
        <f t="shared" si="243"/>
        <v>911.89766414165433</v>
      </c>
      <c r="M1035" s="42">
        <f t="shared" si="244"/>
        <v>202.64392536481205</v>
      </c>
      <c r="N1035" s="42">
        <f t="shared" si="250"/>
        <v>1.0157257911279065</v>
      </c>
      <c r="O1035" s="42">
        <f t="shared" si="251"/>
        <v>0.52280951741403359</v>
      </c>
      <c r="P1035" s="42" t="str">
        <f t="shared" si="245"/>
        <v/>
      </c>
      <c r="Q1035" s="42"/>
      <c r="R1035" s="42">
        <f t="shared" si="246"/>
        <v>0.1620709503983504</v>
      </c>
      <c r="S1035" s="42">
        <f t="shared" si="247"/>
        <v>0.36596666218982349</v>
      </c>
      <c r="U1035">
        <f t="shared" si="239"/>
        <v>1</v>
      </c>
      <c r="V1035" t="str">
        <f t="shared" si="240"/>
        <v/>
      </c>
      <c r="W1035">
        <f t="shared" si="241"/>
        <v>0.22222222222222224</v>
      </c>
    </row>
    <row r="1036" spans="2:23" x14ac:dyDescent="0.3">
      <c r="B1036" s="25" t="s">
        <v>53</v>
      </c>
      <c r="C1036" s="25">
        <v>1028</v>
      </c>
      <c r="D1036" s="25">
        <v>6</v>
      </c>
      <c r="E1036" s="24">
        <v>3.6</v>
      </c>
      <c r="F1036" s="41">
        <f t="shared" si="242"/>
        <v>1</v>
      </c>
      <c r="G1036" s="42">
        <f t="shared" si="248"/>
        <v>1.0833333333333333</v>
      </c>
      <c r="H1036" s="42">
        <f t="shared" si="249"/>
        <v>3.9</v>
      </c>
      <c r="I1036" s="42">
        <f>G1036*'Input Data'!$B$7</f>
        <v>1752.2375</v>
      </c>
      <c r="J1036" s="42">
        <f>IF(F1036=0,0,'Input Data'!$B$11*'Input Data'!$B$7*9.81)</f>
        <v>103.13669925000001</v>
      </c>
      <c r="K1036" s="42">
        <f>'Input Data'!$B$10*'Input Data'!$B$9*'Input Data'!$B$13*WLTC_class_3!F1036^2</f>
        <v>0.72828905600000016</v>
      </c>
      <c r="L1036" s="42">
        <f t="shared" si="243"/>
        <v>1856.1024883059999</v>
      </c>
      <c r="M1036" s="42">
        <f t="shared" si="244"/>
        <v>1856.1024883059999</v>
      </c>
      <c r="N1036" s="42">
        <f t="shared" si="250"/>
        <v>1.016241375152436</v>
      </c>
      <c r="O1036" s="42">
        <f t="shared" si="251"/>
        <v>0.52280951741403359</v>
      </c>
      <c r="P1036" s="42" t="str">
        <f t="shared" si="245"/>
        <v/>
      </c>
      <c r="Q1036" s="42"/>
      <c r="R1036" s="42">
        <f t="shared" si="246"/>
        <v>0.1620709503983504</v>
      </c>
      <c r="S1036" s="42">
        <f t="shared" si="247"/>
        <v>0.36596666218982349</v>
      </c>
      <c r="U1036">
        <f t="shared" si="239"/>
        <v>0</v>
      </c>
      <c r="V1036">
        <f t="shared" si="240"/>
        <v>3.6</v>
      </c>
      <c r="W1036">
        <f t="shared" si="241"/>
        <v>1</v>
      </c>
    </row>
    <row r="1037" spans="2:23" x14ac:dyDescent="0.3">
      <c r="B1037" s="25" t="s">
        <v>53</v>
      </c>
      <c r="C1037" s="25">
        <v>1029</v>
      </c>
      <c r="D1037" s="25">
        <v>7</v>
      </c>
      <c r="E1037" s="24">
        <v>8.6</v>
      </c>
      <c r="F1037" s="41">
        <f t="shared" si="242"/>
        <v>2.3888888888888888</v>
      </c>
      <c r="G1037" s="42">
        <f t="shared" si="248"/>
        <v>1.5277777777777777</v>
      </c>
      <c r="H1037" s="42">
        <f t="shared" si="249"/>
        <v>5.5</v>
      </c>
      <c r="I1037" s="42">
        <f>G1037*'Input Data'!$B$7</f>
        <v>2471.1041666666665</v>
      </c>
      <c r="J1037" s="42">
        <f>IF(F1037=0,0,'Input Data'!$B$11*'Input Data'!$B$7*9.81)</f>
        <v>103.13669925000001</v>
      </c>
      <c r="K1037" s="42">
        <f>'Input Data'!$B$10*'Input Data'!$B$9*'Input Data'!$B$13*WLTC_class_3!F1037^2</f>
        <v>4.1561927918024697</v>
      </c>
      <c r="L1037" s="42">
        <f t="shared" si="243"/>
        <v>2578.3970587084691</v>
      </c>
      <c r="M1037" s="42">
        <f t="shared" si="244"/>
        <v>6159.5040846924539</v>
      </c>
      <c r="N1037" s="42">
        <f t="shared" si="250"/>
        <v>1.0179523485092949</v>
      </c>
      <c r="O1037" s="42">
        <f t="shared" si="251"/>
        <v>0.52280951741403359</v>
      </c>
      <c r="P1037" s="42" t="str">
        <f t="shared" si="245"/>
        <v/>
      </c>
      <c r="Q1037" s="42"/>
      <c r="R1037" s="42">
        <f t="shared" si="246"/>
        <v>0.1620709503983504</v>
      </c>
      <c r="S1037" s="42">
        <f t="shared" si="247"/>
        <v>0.36596666218982349</v>
      </c>
      <c r="U1037">
        <f t="shared" si="239"/>
        <v>0</v>
      </c>
      <c r="V1037">
        <f t="shared" si="240"/>
        <v>8.6</v>
      </c>
      <c r="W1037">
        <f t="shared" si="241"/>
        <v>2.3888888888888888</v>
      </c>
    </row>
    <row r="1038" spans="2:23" x14ac:dyDescent="0.3">
      <c r="B1038" s="25" t="s">
        <v>53</v>
      </c>
      <c r="C1038" s="25">
        <v>1030</v>
      </c>
      <c r="D1038" s="25">
        <v>8</v>
      </c>
      <c r="E1038" s="24">
        <v>14.6</v>
      </c>
      <c r="F1038" s="41">
        <f t="shared" si="242"/>
        <v>4.0555555555555554</v>
      </c>
      <c r="G1038" s="42">
        <f t="shared" si="248"/>
        <v>1.5833333333333333</v>
      </c>
      <c r="H1038" s="42">
        <f t="shared" si="249"/>
        <v>5.7</v>
      </c>
      <c r="I1038" s="42">
        <f>G1038*'Input Data'!$B$7</f>
        <v>2560.9625000000001</v>
      </c>
      <c r="J1038" s="42">
        <f>IF(F1038=0,0,'Input Data'!$B$11*'Input Data'!$B$7*9.81)</f>
        <v>103.13669925000001</v>
      </c>
      <c r="K1038" s="42">
        <f>'Input Data'!$B$10*'Input Data'!$B$9*'Input Data'!$B$13*WLTC_class_3!F1038^2</f>
        <v>11.978556726617285</v>
      </c>
      <c r="L1038" s="42">
        <f t="shared" si="243"/>
        <v>2676.0777559766175</v>
      </c>
      <c r="M1038" s="42">
        <f t="shared" si="244"/>
        <v>10852.982010349615</v>
      </c>
      <c r="N1038" s="42">
        <f t="shared" si="250"/>
        <v>1.0209670657343921</v>
      </c>
      <c r="O1038" s="42">
        <f t="shared" si="251"/>
        <v>0.52280951741403359</v>
      </c>
      <c r="P1038" s="42" t="str">
        <f t="shared" si="245"/>
        <v/>
      </c>
      <c r="Q1038" s="42"/>
      <c r="R1038" s="42">
        <f t="shared" si="246"/>
        <v>0.1620709503983504</v>
      </c>
      <c r="S1038" s="42">
        <f t="shared" si="247"/>
        <v>0.36596666218982349</v>
      </c>
      <c r="U1038">
        <f t="shared" si="239"/>
        <v>0</v>
      </c>
      <c r="V1038">
        <f t="shared" si="240"/>
        <v>14.6</v>
      </c>
      <c r="W1038">
        <f t="shared" si="241"/>
        <v>4.0555555555555554</v>
      </c>
    </row>
    <row r="1039" spans="2:23" x14ac:dyDescent="0.3">
      <c r="B1039" s="25" t="s">
        <v>53</v>
      </c>
      <c r="C1039" s="25">
        <v>1031</v>
      </c>
      <c r="D1039" s="25">
        <v>9</v>
      </c>
      <c r="E1039" s="24">
        <v>20</v>
      </c>
      <c r="F1039" s="41">
        <f t="shared" si="242"/>
        <v>5.5555555555555554</v>
      </c>
      <c r="G1039" s="42">
        <f t="shared" si="248"/>
        <v>1.3611111111111109</v>
      </c>
      <c r="H1039" s="42">
        <f t="shared" si="249"/>
        <v>4.8999999999999995</v>
      </c>
      <c r="I1039" s="42">
        <f>G1039*'Input Data'!$B$7</f>
        <v>2201.5291666666662</v>
      </c>
      <c r="J1039" s="42">
        <f>IF(F1039=0,0,'Input Data'!$B$11*'Input Data'!$B$7*9.81)</f>
        <v>103.13669925000001</v>
      </c>
      <c r="K1039" s="42">
        <f>'Input Data'!$B$10*'Input Data'!$B$9*'Input Data'!$B$13*WLTC_class_3!F1039^2</f>
        <v>22.478057283950623</v>
      </c>
      <c r="L1039" s="42">
        <f t="shared" si="243"/>
        <v>2327.1439232006169</v>
      </c>
      <c r="M1039" s="42">
        <f t="shared" si="244"/>
        <v>12928.577351114538</v>
      </c>
      <c r="N1039" s="42">
        <f t="shared" si="250"/>
        <v>1.0245583372208129</v>
      </c>
      <c r="O1039" s="42">
        <f t="shared" si="251"/>
        <v>0.52280951741403359</v>
      </c>
      <c r="P1039" s="42" t="str">
        <f t="shared" si="245"/>
        <v/>
      </c>
      <c r="Q1039" s="42"/>
      <c r="R1039" s="42">
        <f t="shared" si="246"/>
        <v>0.1620709503983504</v>
      </c>
      <c r="S1039" s="42">
        <f t="shared" si="247"/>
        <v>0.36596666218982349</v>
      </c>
      <c r="U1039">
        <f t="shared" si="239"/>
        <v>0</v>
      </c>
      <c r="V1039">
        <f t="shared" si="240"/>
        <v>20</v>
      </c>
      <c r="W1039">
        <f t="shared" si="241"/>
        <v>5.5555555555555554</v>
      </c>
    </row>
    <row r="1040" spans="2:23" x14ac:dyDescent="0.3">
      <c r="B1040" s="25" t="s">
        <v>53</v>
      </c>
      <c r="C1040" s="25">
        <v>1032</v>
      </c>
      <c r="D1040" s="25">
        <v>10</v>
      </c>
      <c r="E1040" s="24">
        <v>24.4</v>
      </c>
      <c r="F1040" s="41">
        <f t="shared" si="242"/>
        <v>6.7777777777777777</v>
      </c>
      <c r="G1040" s="42">
        <f t="shared" si="248"/>
        <v>1.1388888888888888</v>
      </c>
      <c r="H1040" s="42">
        <f t="shared" si="249"/>
        <v>4.0999999999999996</v>
      </c>
      <c r="I1040" s="42">
        <f>G1040*'Input Data'!$B$7</f>
        <v>1842.0958333333333</v>
      </c>
      <c r="J1040" s="42">
        <f>IF(F1040=0,0,'Input Data'!$B$11*'Input Data'!$B$7*9.81)</f>
        <v>103.13669925000001</v>
      </c>
      <c r="K1040" s="42">
        <f>'Input Data'!$B$10*'Input Data'!$B$9*'Input Data'!$B$13*WLTC_class_3!F1040^2</f>
        <v>33.456340461432106</v>
      </c>
      <c r="L1040" s="42">
        <f t="shared" si="243"/>
        <v>1978.6888730447654</v>
      </c>
      <c r="M1040" s="42">
        <f t="shared" si="244"/>
        <v>13411.113472858966</v>
      </c>
      <c r="N1040" s="42">
        <f t="shared" si="250"/>
        <v>1.0282836465188292</v>
      </c>
      <c r="O1040" s="42">
        <f t="shared" si="251"/>
        <v>0.52280951741403359</v>
      </c>
      <c r="P1040" s="42" t="str">
        <f t="shared" si="245"/>
        <v/>
      </c>
      <c r="Q1040" s="42"/>
      <c r="R1040" s="42">
        <f t="shared" si="246"/>
        <v>0.1620709503983504</v>
      </c>
      <c r="S1040" s="42">
        <f t="shared" si="247"/>
        <v>0.36596666218982349</v>
      </c>
      <c r="U1040">
        <f t="shared" si="239"/>
        <v>0</v>
      </c>
      <c r="V1040">
        <f t="shared" si="240"/>
        <v>24.4</v>
      </c>
      <c r="W1040">
        <f t="shared" si="241"/>
        <v>6.7777777777777768</v>
      </c>
    </row>
    <row r="1041" spans="2:23" x14ac:dyDescent="0.3">
      <c r="B1041" s="25" t="s">
        <v>53</v>
      </c>
      <c r="C1041" s="25">
        <v>1033</v>
      </c>
      <c r="D1041" s="25">
        <v>11</v>
      </c>
      <c r="E1041" s="24">
        <v>28.2</v>
      </c>
      <c r="F1041" s="41">
        <f t="shared" si="242"/>
        <v>7.833333333333333</v>
      </c>
      <c r="G1041" s="42">
        <f t="shared" si="248"/>
        <v>1.0138888888888891</v>
      </c>
      <c r="H1041" s="42">
        <f t="shared" si="249"/>
        <v>3.6500000000000004</v>
      </c>
      <c r="I1041" s="42">
        <f>G1041*'Input Data'!$B$7</f>
        <v>1639.9145833333337</v>
      </c>
      <c r="J1041" s="42">
        <f>IF(F1041=0,0,'Input Data'!$B$11*'Input Data'!$B$7*9.81)</f>
        <v>103.13669925000001</v>
      </c>
      <c r="K1041" s="42">
        <f>'Input Data'!$B$10*'Input Data'!$B$9*'Input Data'!$B$13*WLTC_class_3!F1041^2</f>
        <v>44.688625686222231</v>
      </c>
      <c r="L1041" s="42">
        <f t="shared" si="243"/>
        <v>1787.7399082695558</v>
      </c>
      <c r="M1041" s="42">
        <f t="shared" si="244"/>
        <v>14003.962614778187</v>
      </c>
      <c r="N1041" s="42">
        <f t="shared" si="250"/>
        <v>1.0321736361340454</v>
      </c>
      <c r="O1041" s="42">
        <f t="shared" si="251"/>
        <v>0.52280951741403359</v>
      </c>
      <c r="P1041" s="42" t="str">
        <f t="shared" si="245"/>
        <v/>
      </c>
      <c r="Q1041" s="42"/>
      <c r="R1041" s="42">
        <f t="shared" si="246"/>
        <v>0.1620709503983504</v>
      </c>
      <c r="S1041" s="42">
        <f t="shared" si="247"/>
        <v>0.36596666218982349</v>
      </c>
      <c r="U1041">
        <f t="shared" si="239"/>
        <v>0</v>
      </c>
      <c r="V1041">
        <f t="shared" si="240"/>
        <v>28.2</v>
      </c>
      <c r="W1041">
        <f t="shared" si="241"/>
        <v>7.833333333333333</v>
      </c>
    </row>
    <row r="1042" spans="2:23" x14ac:dyDescent="0.3">
      <c r="B1042" s="25" t="s">
        <v>53</v>
      </c>
      <c r="C1042" s="25">
        <v>1034</v>
      </c>
      <c r="D1042" s="25">
        <v>12</v>
      </c>
      <c r="E1042" s="24">
        <v>31.7</v>
      </c>
      <c r="F1042" s="41">
        <f t="shared" si="242"/>
        <v>8.8055555555555554</v>
      </c>
      <c r="G1042" s="42">
        <f t="shared" si="248"/>
        <v>0.94444444444444453</v>
      </c>
      <c r="H1042" s="42">
        <f t="shared" si="249"/>
        <v>3.4000000000000004</v>
      </c>
      <c r="I1042" s="42">
        <f>G1042*'Input Data'!$B$7</f>
        <v>1527.5916666666669</v>
      </c>
      <c r="J1042" s="42">
        <f>IF(F1042=0,0,'Input Data'!$B$11*'Input Data'!$B$7*9.81)</f>
        <v>103.13669925000001</v>
      </c>
      <c r="K1042" s="42">
        <f>'Input Data'!$B$10*'Input Data'!$B$9*'Input Data'!$B$13*WLTC_class_3!F1042^2</f>
        <v>56.469937460172851</v>
      </c>
      <c r="L1042" s="42">
        <f t="shared" si="243"/>
        <v>1687.1983033768397</v>
      </c>
      <c r="M1042" s="42">
        <f t="shared" si="244"/>
        <v>14856.718393623838</v>
      </c>
      <c r="N1042" s="42">
        <f t="shared" si="250"/>
        <v>1.0363005023544964</v>
      </c>
      <c r="O1042" s="42">
        <f t="shared" si="251"/>
        <v>0.52280951741403359</v>
      </c>
      <c r="P1042" s="42" t="str">
        <f t="shared" si="245"/>
        <v/>
      </c>
      <c r="Q1042" s="42"/>
      <c r="R1042" s="42">
        <f t="shared" si="246"/>
        <v>0.1620709503983504</v>
      </c>
      <c r="S1042" s="42">
        <f t="shared" si="247"/>
        <v>0.36596666218982349</v>
      </c>
      <c r="U1042">
        <f t="shared" si="239"/>
        <v>0</v>
      </c>
      <c r="V1042">
        <f t="shared" si="240"/>
        <v>31.7</v>
      </c>
      <c r="W1042">
        <f t="shared" si="241"/>
        <v>8.8055555555555554</v>
      </c>
    </row>
    <row r="1043" spans="2:23" x14ac:dyDescent="0.3">
      <c r="B1043" s="25" t="s">
        <v>53</v>
      </c>
      <c r="C1043" s="25">
        <v>1035</v>
      </c>
      <c r="D1043" s="25">
        <v>13</v>
      </c>
      <c r="E1043" s="24">
        <v>35</v>
      </c>
      <c r="F1043" s="41">
        <f t="shared" si="242"/>
        <v>9.7222222222222214</v>
      </c>
      <c r="G1043" s="42">
        <f t="shared" si="248"/>
        <v>0.81944444444444475</v>
      </c>
      <c r="H1043" s="42">
        <f t="shared" si="249"/>
        <v>2.9500000000000011</v>
      </c>
      <c r="I1043" s="42">
        <f>G1043*'Input Data'!$B$7</f>
        <v>1325.4104166666673</v>
      </c>
      <c r="J1043" s="42">
        <f>IF(F1043=0,0,'Input Data'!$B$11*'Input Data'!$B$7*9.81)</f>
        <v>103.13669925000001</v>
      </c>
      <c r="K1043" s="42">
        <f>'Input Data'!$B$10*'Input Data'!$B$9*'Input Data'!$B$13*WLTC_class_3!F1043^2</f>
        <v>68.839050432098773</v>
      </c>
      <c r="L1043" s="42">
        <f t="shared" si="243"/>
        <v>1497.386166348766</v>
      </c>
      <c r="M1043" s="42">
        <f t="shared" si="244"/>
        <v>14557.921061724113</v>
      </c>
      <c r="N1043" s="42">
        <f t="shared" si="250"/>
        <v>1.0403443693160865</v>
      </c>
      <c r="O1043" s="42">
        <f t="shared" si="251"/>
        <v>0.52280951741403359</v>
      </c>
      <c r="P1043" s="42" t="str">
        <f t="shared" si="245"/>
        <v/>
      </c>
      <c r="Q1043" s="42"/>
      <c r="R1043" s="42">
        <f t="shared" si="246"/>
        <v>0.1620709503983504</v>
      </c>
      <c r="S1043" s="42">
        <f t="shared" si="247"/>
        <v>0.36596666218982349</v>
      </c>
      <c r="U1043">
        <f t="shared" si="239"/>
        <v>0</v>
      </c>
      <c r="V1043">
        <f t="shared" si="240"/>
        <v>35</v>
      </c>
      <c r="W1043">
        <f t="shared" si="241"/>
        <v>9.7222222222222214</v>
      </c>
    </row>
    <row r="1044" spans="2:23" x14ac:dyDescent="0.3">
      <c r="B1044" s="25" t="s">
        <v>53</v>
      </c>
      <c r="C1044" s="25">
        <v>1036</v>
      </c>
      <c r="D1044" s="25">
        <v>14</v>
      </c>
      <c r="E1044" s="24">
        <v>37.6</v>
      </c>
      <c r="F1044" s="41">
        <f t="shared" si="242"/>
        <v>10.444444444444445</v>
      </c>
      <c r="G1044" s="42">
        <f t="shared" si="248"/>
        <v>0.65277777777777812</v>
      </c>
      <c r="H1044" s="42">
        <f t="shared" si="249"/>
        <v>2.3500000000000014</v>
      </c>
      <c r="I1044" s="42">
        <f>G1044*'Input Data'!$B$7</f>
        <v>1055.8354166666672</v>
      </c>
      <c r="J1044" s="42">
        <f>IF(F1044=0,0,'Input Data'!$B$11*'Input Data'!$B$7*9.81)</f>
        <v>103.13669925000001</v>
      </c>
      <c r="K1044" s="42">
        <f>'Input Data'!$B$10*'Input Data'!$B$9*'Input Data'!$B$13*WLTC_class_3!F1044^2</f>
        <v>79.446445664395071</v>
      </c>
      <c r="L1044" s="42">
        <f t="shared" si="243"/>
        <v>1238.4185615810622</v>
      </c>
      <c r="M1044" s="42">
        <f t="shared" si="244"/>
        <v>12934.593865402207</v>
      </c>
      <c r="N1044" s="42">
        <f t="shared" si="250"/>
        <v>1.0439373120564761</v>
      </c>
      <c r="O1044" s="42">
        <f t="shared" si="251"/>
        <v>0.52280951741403359</v>
      </c>
      <c r="P1044" s="42" t="str">
        <f t="shared" si="245"/>
        <v/>
      </c>
      <c r="Q1044" s="42"/>
      <c r="R1044" s="42">
        <f t="shared" si="246"/>
        <v>0.1620709503983504</v>
      </c>
      <c r="S1044" s="42">
        <f t="shared" si="247"/>
        <v>0.36596666218982349</v>
      </c>
      <c r="U1044">
        <f t="shared" si="239"/>
        <v>0</v>
      </c>
      <c r="V1044">
        <f t="shared" si="240"/>
        <v>37.6</v>
      </c>
      <c r="W1044">
        <f t="shared" si="241"/>
        <v>10.444444444444445</v>
      </c>
    </row>
    <row r="1045" spans="2:23" x14ac:dyDescent="0.3">
      <c r="B1045" s="25" t="s">
        <v>53</v>
      </c>
      <c r="C1045" s="25">
        <v>1037</v>
      </c>
      <c r="D1045" s="25">
        <v>15</v>
      </c>
      <c r="E1045" s="24">
        <v>39.700000000000003</v>
      </c>
      <c r="F1045" s="41">
        <f t="shared" si="242"/>
        <v>11.027777777777779</v>
      </c>
      <c r="G1045" s="42">
        <f t="shared" si="248"/>
        <v>0.54166666666666641</v>
      </c>
      <c r="H1045" s="42">
        <f t="shared" si="249"/>
        <v>1.9499999999999993</v>
      </c>
      <c r="I1045" s="42">
        <f>G1045*'Input Data'!$B$7</f>
        <v>876.11874999999964</v>
      </c>
      <c r="J1045" s="42">
        <f>IF(F1045=0,0,'Input Data'!$B$11*'Input Data'!$B$7*9.81)</f>
        <v>103.13669925000001</v>
      </c>
      <c r="K1045" s="42">
        <f>'Input Data'!$B$10*'Input Data'!$B$9*'Input Data'!$B$13*WLTC_class_3!F1045^2</f>
        <v>88.568603261654346</v>
      </c>
      <c r="L1045" s="42">
        <f t="shared" si="243"/>
        <v>1067.8240525116539</v>
      </c>
      <c r="M1045" s="42">
        <f t="shared" si="244"/>
        <v>11775.726356864629</v>
      </c>
      <c r="N1045" s="42">
        <f t="shared" si="250"/>
        <v>1.0472083471556051</v>
      </c>
      <c r="O1045" s="42">
        <f t="shared" si="251"/>
        <v>0.52280951741403359</v>
      </c>
      <c r="P1045" s="42" t="str">
        <f t="shared" si="245"/>
        <v/>
      </c>
      <c r="Q1045" s="42"/>
      <c r="R1045" s="42">
        <f t="shared" si="246"/>
        <v>0.1620709503983504</v>
      </c>
      <c r="S1045" s="42">
        <f t="shared" si="247"/>
        <v>0.36596666218982349</v>
      </c>
      <c r="U1045">
        <f t="shared" si="239"/>
        <v>0</v>
      </c>
      <c r="V1045">
        <f t="shared" si="240"/>
        <v>39.700000000000003</v>
      </c>
      <c r="W1045">
        <f t="shared" si="241"/>
        <v>11.027777777777779</v>
      </c>
    </row>
    <row r="1046" spans="2:23" x14ac:dyDescent="0.3">
      <c r="B1046" s="25" t="s">
        <v>53</v>
      </c>
      <c r="C1046" s="25">
        <v>1038</v>
      </c>
      <c r="D1046" s="25">
        <v>16</v>
      </c>
      <c r="E1046" s="24">
        <v>41.5</v>
      </c>
      <c r="F1046" s="41">
        <f t="shared" si="242"/>
        <v>11.527777777777779</v>
      </c>
      <c r="G1046" s="42">
        <f t="shared" si="248"/>
        <v>0.54166666666666641</v>
      </c>
      <c r="H1046" s="42">
        <f t="shared" si="249"/>
        <v>1.9499999999999993</v>
      </c>
      <c r="I1046" s="42">
        <f>G1046*'Input Data'!$B$7</f>
        <v>876.11874999999964</v>
      </c>
      <c r="J1046" s="42">
        <f>IF(F1046=0,0,'Input Data'!$B$11*'Input Data'!$B$7*9.81)</f>
        <v>103.13669925000001</v>
      </c>
      <c r="K1046" s="42">
        <f>'Input Data'!$B$10*'Input Data'!$B$9*'Input Data'!$B$13*WLTC_class_3!F1046^2</f>
        <v>96.782085393209897</v>
      </c>
      <c r="L1046" s="42">
        <f t="shared" si="243"/>
        <v>1076.0375346432095</v>
      </c>
      <c r="M1046" s="42">
        <f t="shared" si="244"/>
        <v>12404.321579914777</v>
      </c>
      <c r="N1046" s="42">
        <f t="shared" si="250"/>
        <v>1.0506539920389146</v>
      </c>
      <c r="O1046" s="42">
        <f t="shared" si="251"/>
        <v>0.52280951741403359</v>
      </c>
      <c r="P1046" s="42" t="str">
        <f t="shared" si="245"/>
        <v/>
      </c>
      <c r="Q1046" s="42"/>
      <c r="R1046" s="42">
        <f t="shared" si="246"/>
        <v>0.1620709503983504</v>
      </c>
      <c r="S1046" s="42">
        <f t="shared" si="247"/>
        <v>0.36596666218982349</v>
      </c>
      <c r="U1046">
        <f t="shared" si="239"/>
        <v>0</v>
      </c>
      <c r="V1046">
        <f t="shared" si="240"/>
        <v>41.5</v>
      </c>
      <c r="W1046">
        <f t="shared" si="241"/>
        <v>11.527777777777777</v>
      </c>
    </row>
    <row r="1047" spans="2:23" x14ac:dyDescent="0.3">
      <c r="B1047" s="25" t="s">
        <v>53</v>
      </c>
      <c r="C1047" s="25">
        <v>1039</v>
      </c>
      <c r="D1047" s="25">
        <v>17</v>
      </c>
      <c r="E1047" s="24">
        <v>43.6</v>
      </c>
      <c r="F1047" s="41">
        <f t="shared" si="242"/>
        <v>12.111111111111111</v>
      </c>
      <c r="G1047" s="42">
        <f t="shared" si="248"/>
        <v>0.625</v>
      </c>
      <c r="H1047" s="42">
        <f t="shared" si="249"/>
        <v>2.25</v>
      </c>
      <c r="I1047" s="42">
        <f>G1047*'Input Data'!$B$7</f>
        <v>1010.90625</v>
      </c>
      <c r="J1047" s="42">
        <f>IF(F1047=0,0,'Input Data'!$B$11*'Input Data'!$B$7*9.81)</f>
        <v>103.13669925000001</v>
      </c>
      <c r="K1047" s="42">
        <f>'Input Data'!$B$10*'Input Data'!$B$9*'Input Data'!$B$13*WLTC_class_3!F1047^2</f>
        <v>106.82471943624694</v>
      </c>
      <c r="L1047" s="42">
        <f t="shared" si="243"/>
        <v>1220.8676686862468</v>
      </c>
      <c r="M1047" s="42">
        <f t="shared" si="244"/>
        <v>14786.063987422322</v>
      </c>
      <c r="N1047" s="42">
        <f t="shared" si="250"/>
        <v>1.0547612320354209</v>
      </c>
      <c r="O1047" s="42">
        <f t="shared" si="251"/>
        <v>0.52280951741403359</v>
      </c>
      <c r="P1047" s="42" t="str">
        <f t="shared" si="245"/>
        <v/>
      </c>
      <c r="Q1047" s="42"/>
      <c r="R1047" s="42">
        <f t="shared" si="246"/>
        <v>0.1620709503983504</v>
      </c>
      <c r="S1047" s="42">
        <f t="shared" si="247"/>
        <v>0.36596666218982349</v>
      </c>
      <c r="U1047">
        <f t="shared" si="239"/>
        <v>0</v>
      </c>
      <c r="V1047">
        <f t="shared" si="240"/>
        <v>43.6</v>
      </c>
      <c r="W1047">
        <f t="shared" si="241"/>
        <v>12.111111111111111</v>
      </c>
    </row>
    <row r="1048" spans="2:23" x14ac:dyDescent="0.3">
      <c r="B1048" s="25" t="s">
        <v>53</v>
      </c>
      <c r="C1048" s="25">
        <v>1040</v>
      </c>
      <c r="D1048" s="25">
        <v>18</v>
      </c>
      <c r="E1048" s="24">
        <v>46</v>
      </c>
      <c r="F1048" s="41">
        <f t="shared" si="242"/>
        <v>12.777777777777779</v>
      </c>
      <c r="G1048" s="42">
        <f t="shared" si="248"/>
        <v>0.6666666666666663</v>
      </c>
      <c r="H1048" s="42">
        <f t="shared" si="249"/>
        <v>2.3999999999999986</v>
      </c>
      <c r="I1048" s="42">
        <f>G1048*'Input Data'!$B$7</f>
        <v>1078.2999999999995</v>
      </c>
      <c r="J1048" s="42">
        <f>IF(F1048=0,0,'Input Data'!$B$11*'Input Data'!$B$7*9.81)</f>
        <v>103.13669925000001</v>
      </c>
      <c r="K1048" s="42">
        <f>'Input Data'!$B$10*'Input Data'!$B$9*'Input Data'!$B$13*WLTC_class_3!F1048^2</f>
        <v>118.9089230320988</v>
      </c>
      <c r="L1048" s="42">
        <f t="shared" si="243"/>
        <v>1300.3456222820982</v>
      </c>
      <c r="M1048" s="42">
        <f t="shared" si="244"/>
        <v>16615.527395826812</v>
      </c>
      <c r="N1048" s="42">
        <f t="shared" si="250"/>
        <v>1.0593766563120395</v>
      </c>
      <c r="O1048" s="42">
        <f t="shared" si="251"/>
        <v>0.52280951741403359</v>
      </c>
      <c r="P1048" s="42" t="str">
        <f t="shared" si="245"/>
        <v/>
      </c>
      <c r="Q1048" s="42"/>
      <c r="R1048" s="42">
        <f t="shared" si="246"/>
        <v>0.1620709503983504</v>
      </c>
      <c r="S1048" s="42">
        <f t="shared" si="247"/>
        <v>0.36596666218982349</v>
      </c>
      <c r="U1048">
        <f t="shared" si="239"/>
        <v>0</v>
      </c>
      <c r="V1048">
        <f t="shared" si="240"/>
        <v>46</v>
      </c>
      <c r="W1048">
        <f t="shared" si="241"/>
        <v>12.777777777777777</v>
      </c>
    </row>
    <row r="1049" spans="2:23" x14ac:dyDescent="0.3">
      <c r="B1049" s="25" t="s">
        <v>53</v>
      </c>
      <c r="C1049" s="25">
        <v>1041</v>
      </c>
      <c r="D1049" s="25">
        <v>19</v>
      </c>
      <c r="E1049" s="24">
        <v>48.4</v>
      </c>
      <c r="F1049" s="41">
        <f t="shared" si="242"/>
        <v>13.444444444444445</v>
      </c>
      <c r="G1049" s="42">
        <f t="shared" si="248"/>
        <v>0.625</v>
      </c>
      <c r="H1049" s="42">
        <f t="shared" si="249"/>
        <v>2.25</v>
      </c>
      <c r="I1049" s="42">
        <f>G1049*'Input Data'!$B$7</f>
        <v>1010.90625</v>
      </c>
      <c r="J1049" s="42">
        <f>IF(F1049=0,0,'Input Data'!$B$11*'Input Data'!$B$7*9.81)</f>
        <v>103.13669925000001</v>
      </c>
      <c r="K1049" s="42">
        <f>'Input Data'!$B$10*'Input Data'!$B$9*'Input Data'!$B$13*WLTC_class_3!F1049^2</f>
        <v>131.64049467772841</v>
      </c>
      <c r="L1049" s="42">
        <f t="shared" si="243"/>
        <v>1245.6834439277284</v>
      </c>
      <c r="M1049" s="42">
        <f t="shared" si="244"/>
        <v>16747.521857250569</v>
      </c>
      <c r="N1049" s="42">
        <f t="shared" si="250"/>
        <v>1.0640287457168314</v>
      </c>
      <c r="O1049" s="42">
        <f t="shared" si="251"/>
        <v>0.52280951741403359</v>
      </c>
      <c r="P1049" s="42" t="str">
        <f t="shared" si="245"/>
        <v/>
      </c>
      <c r="Q1049" s="42"/>
      <c r="R1049" s="42">
        <f t="shared" si="246"/>
        <v>0.1620709503983504</v>
      </c>
      <c r="S1049" s="42">
        <f t="shared" si="247"/>
        <v>0.36596666218982349</v>
      </c>
      <c r="U1049">
        <f t="shared" si="239"/>
        <v>0</v>
      </c>
      <c r="V1049">
        <f t="shared" si="240"/>
        <v>48.4</v>
      </c>
      <c r="W1049">
        <f t="shared" si="241"/>
        <v>13.444444444444443</v>
      </c>
    </row>
    <row r="1050" spans="2:23" x14ac:dyDescent="0.3">
      <c r="B1050" s="25" t="s">
        <v>53</v>
      </c>
      <c r="C1050" s="25">
        <v>1042</v>
      </c>
      <c r="D1050" s="25">
        <v>20</v>
      </c>
      <c r="E1050" s="24">
        <v>50.5</v>
      </c>
      <c r="F1050" s="41">
        <f t="shared" si="242"/>
        <v>14.027777777777779</v>
      </c>
      <c r="G1050" s="42">
        <f t="shared" si="248"/>
        <v>0.4861111111111111</v>
      </c>
      <c r="H1050" s="42">
        <f t="shared" si="249"/>
        <v>1.75</v>
      </c>
      <c r="I1050" s="42">
        <f>G1050*'Input Data'!$B$7</f>
        <v>786.26041666666663</v>
      </c>
      <c r="J1050" s="42">
        <f>IF(F1050=0,0,'Input Data'!$B$11*'Input Data'!$B$7*9.81)</f>
        <v>103.13669925000001</v>
      </c>
      <c r="K1050" s="42">
        <f>'Input Data'!$B$10*'Input Data'!$B$9*'Input Data'!$B$13*WLTC_class_3!F1050^2</f>
        <v>143.31166397098769</v>
      </c>
      <c r="L1050" s="42">
        <f t="shared" si="243"/>
        <v>1032.7087798876544</v>
      </c>
      <c r="M1050" s="42">
        <f t="shared" si="244"/>
        <v>14486.609273424041</v>
      </c>
      <c r="N1050" s="42">
        <f t="shared" si="250"/>
        <v>1.0680528038483381</v>
      </c>
      <c r="O1050" s="42">
        <f t="shared" si="251"/>
        <v>0.52280951741403359</v>
      </c>
      <c r="P1050" s="42" t="str">
        <f t="shared" si="245"/>
        <v/>
      </c>
      <c r="Q1050" s="42"/>
      <c r="R1050" s="42">
        <f t="shared" si="246"/>
        <v>0.1620709503983504</v>
      </c>
      <c r="S1050" s="42">
        <f t="shared" si="247"/>
        <v>0.36596666218982349</v>
      </c>
      <c r="U1050">
        <f t="shared" si="239"/>
        <v>0</v>
      </c>
      <c r="V1050">
        <f t="shared" si="240"/>
        <v>50.5</v>
      </c>
      <c r="W1050">
        <f t="shared" si="241"/>
        <v>14.027777777777777</v>
      </c>
    </row>
    <row r="1051" spans="2:23" x14ac:dyDescent="0.3">
      <c r="B1051" s="25" t="s">
        <v>53</v>
      </c>
      <c r="C1051" s="25">
        <v>1043</v>
      </c>
      <c r="D1051" s="25">
        <v>21</v>
      </c>
      <c r="E1051" s="24">
        <v>51.9</v>
      </c>
      <c r="F1051" s="41">
        <f t="shared" si="242"/>
        <v>14.416666666666666</v>
      </c>
      <c r="G1051" s="42">
        <f t="shared" si="248"/>
        <v>0.29166666666666685</v>
      </c>
      <c r="H1051" s="42">
        <f t="shared" si="249"/>
        <v>1.0500000000000007</v>
      </c>
      <c r="I1051" s="42">
        <f>G1051*'Input Data'!$B$7</f>
        <v>471.75625000000031</v>
      </c>
      <c r="J1051" s="42">
        <f>IF(F1051=0,0,'Input Data'!$B$11*'Input Data'!$B$7*9.81)</f>
        <v>103.13669925000001</v>
      </c>
      <c r="K1051" s="42">
        <f>'Input Data'!$B$10*'Input Data'!$B$9*'Input Data'!$B$13*WLTC_class_3!F1051^2</f>
        <v>151.36779970155558</v>
      </c>
      <c r="L1051" s="42">
        <f t="shared" si="243"/>
        <v>726.26074895155591</v>
      </c>
      <c r="M1051" s="42">
        <f t="shared" si="244"/>
        <v>10470.259130718265</v>
      </c>
      <c r="N1051" s="42">
        <f t="shared" si="250"/>
        <v>1.0709612091624265</v>
      </c>
      <c r="O1051" s="42">
        <f t="shared" si="251"/>
        <v>0.52280951741403359</v>
      </c>
      <c r="P1051" s="42" t="str">
        <f t="shared" si="245"/>
        <v/>
      </c>
      <c r="Q1051" s="42"/>
      <c r="R1051" s="42">
        <f t="shared" si="246"/>
        <v>0.1620709503983504</v>
      </c>
      <c r="S1051" s="42">
        <f t="shared" si="247"/>
        <v>0.36596666218982349</v>
      </c>
      <c r="U1051">
        <f t="shared" si="239"/>
        <v>0</v>
      </c>
      <c r="V1051">
        <f t="shared" si="240"/>
        <v>51.9</v>
      </c>
      <c r="W1051">
        <f t="shared" si="241"/>
        <v>14.416666666666666</v>
      </c>
    </row>
    <row r="1052" spans="2:23" x14ac:dyDescent="0.3">
      <c r="B1052" s="25" t="s">
        <v>53</v>
      </c>
      <c r="C1052" s="25">
        <v>1044</v>
      </c>
      <c r="D1052" s="25">
        <v>22</v>
      </c>
      <c r="E1052" s="24">
        <v>52.6</v>
      </c>
      <c r="F1052" s="41">
        <f t="shared" si="242"/>
        <v>14.611111111111111</v>
      </c>
      <c r="G1052" s="42">
        <f t="shared" si="248"/>
        <v>0.12499999999999981</v>
      </c>
      <c r="H1052" s="42">
        <f t="shared" si="249"/>
        <v>0.44999999999999929</v>
      </c>
      <c r="I1052" s="42">
        <f>G1052*'Input Data'!$B$7</f>
        <v>202.18124999999969</v>
      </c>
      <c r="J1052" s="42">
        <f>IF(F1052=0,0,'Input Data'!$B$11*'Input Data'!$B$7*9.81)</f>
        <v>103.13669925000001</v>
      </c>
      <c r="K1052" s="42">
        <f>'Input Data'!$B$10*'Input Data'!$B$9*'Input Data'!$B$13*WLTC_class_3!F1052^2</f>
        <v>155.47847442735804</v>
      </c>
      <c r="L1052" s="42">
        <f t="shared" si="243"/>
        <v>460.79642367735772</v>
      </c>
      <c r="M1052" s="42">
        <f t="shared" si="244"/>
        <v>6732.7477459525044</v>
      </c>
      <c r="N1052" s="42">
        <f t="shared" si="250"/>
        <v>1.0728314168696356</v>
      </c>
      <c r="O1052" s="42">
        <f t="shared" si="251"/>
        <v>0.52280951741403359</v>
      </c>
      <c r="P1052" s="42" t="str">
        <f t="shared" si="245"/>
        <v/>
      </c>
      <c r="Q1052" s="42"/>
      <c r="R1052" s="42">
        <f t="shared" si="246"/>
        <v>0.1620709503983504</v>
      </c>
      <c r="S1052" s="42">
        <f t="shared" si="247"/>
        <v>0.36596666218982349</v>
      </c>
      <c r="U1052">
        <f t="shared" si="239"/>
        <v>0</v>
      </c>
      <c r="V1052">
        <f t="shared" si="240"/>
        <v>52.6</v>
      </c>
      <c r="W1052">
        <f t="shared" si="241"/>
        <v>14.611111111111111</v>
      </c>
    </row>
    <row r="1053" spans="2:23" x14ac:dyDescent="0.3">
      <c r="B1053" s="25" t="s">
        <v>53</v>
      </c>
      <c r="C1053" s="25">
        <v>1045</v>
      </c>
      <c r="D1053" s="25">
        <v>23</v>
      </c>
      <c r="E1053" s="24">
        <v>52.8</v>
      </c>
      <c r="F1053" s="41">
        <f t="shared" si="242"/>
        <v>14.666666666666666</v>
      </c>
      <c r="G1053" s="42">
        <f t="shared" si="248"/>
        <v>4.1666666666666269E-2</v>
      </c>
      <c r="H1053" s="42">
        <f t="shared" si="249"/>
        <v>0.14999999999999858</v>
      </c>
      <c r="I1053" s="42">
        <f>G1053*'Input Data'!$B$7</f>
        <v>67.393749999999358</v>
      </c>
      <c r="J1053" s="42">
        <f>IF(F1053=0,0,'Input Data'!$B$11*'Input Data'!$B$7*9.81)</f>
        <v>103.13669925000001</v>
      </c>
      <c r="K1053" s="42">
        <f>'Input Data'!$B$10*'Input Data'!$B$9*'Input Data'!$B$13*WLTC_class_3!F1053^2</f>
        <v>156.66306804622224</v>
      </c>
      <c r="L1053" s="42">
        <f t="shared" si="243"/>
        <v>327.19351729622161</v>
      </c>
      <c r="M1053" s="42">
        <f t="shared" si="244"/>
        <v>4798.8382536779172</v>
      </c>
      <c r="N1053" s="42">
        <f t="shared" si="250"/>
        <v>1.0741644274956572</v>
      </c>
      <c r="O1053" s="42">
        <f t="shared" si="251"/>
        <v>0.52280951741403359</v>
      </c>
      <c r="P1053" s="42" t="str">
        <f t="shared" si="245"/>
        <v/>
      </c>
      <c r="Q1053" s="42"/>
      <c r="R1053" s="42">
        <f t="shared" si="246"/>
        <v>0.1620709503983504</v>
      </c>
      <c r="S1053" s="42">
        <f t="shared" si="247"/>
        <v>0.36596666218982349</v>
      </c>
      <c r="U1053">
        <f t="shared" si="239"/>
        <v>0</v>
      </c>
      <c r="V1053">
        <f t="shared" si="240"/>
        <v>52.8</v>
      </c>
      <c r="W1053">
        <f t="shared" si="241"/>
        <v>14.666666666666666</v>
      </c>
    </row>
    <row r="1054" spans="2:23" x14ac:dyDescent="0.3">
      <c r="B1054" s="25" t="s">
        <v>53</v>
      </c>
      <c r="C1054" s="25">
        <v>1046</v>
      </c>
      <c r="D1054" s="25">
        <v>24</v>
      </c>
      <c r="E1054" s="24">
        <v>52.9</v>
      </c>
      <c r="F1054" s="41">
        <f t="shared" si="242"/>
        <v>14.694444444444445</v>
      </c>
      <c r="G1054" s="42">
        <f t="shared" si="248"/>
        <v>4.1666666666667261E-2</v>
      </c>
      <c r="H1054" s="42">
        <f t="shared" si="249"/>
        <v>0.15000000000000213</v>
      </c>
      <c r="I1054" s="42">
        <f>G1054*'Input Data'!$B$7</f>
        <v>67.393750000000963</v>
      </c>
      <c r="J1054" s="42">
        <f>IF(F1054=0,0,'Input Data'!$B$11*'Input Data'!$B$7*9.81)</f>
        <v>103.13669925000001</v>
      </c>
      <c r="K1054" s="42">
        <f>'Input Data'!$B$10*'Input Data'!$B$9*'Input Data'!$B$13*WLTC_class_3!F1054^2</f>
        <v>157.25705070995065</v>
      </c>
      <c r="L1054" s="42">
        <f t="shared" si="243"/>
        <v>327.78749995995162</v>
      </c>
      <c r="M1054" s="42">
        <f t="shared" si="244"/>
        <v>4816.655207744845</v>
      </c>
      <c r="N1054" s="42">
        <f t="shared" si="250"/>
        <v>1.0755023872755864</v>
      </c>
      <c r="O1054" s="42">
        <f t="shared" si="251"/>
        <v>0.52280951741403359</v>
      </c>
      <c r="P1054" s="42" t="str">
        <f t="shared" si="245"/>
        <v/>
      </c>
      <c r="Q1054" s="42"/>
      <c r="R1054" s="42">
        <f t="shared" si="246"/>
        <v>0.1620709503983504</v>
      </c>
      <c r="S1054" s="42">
        <f t="shared" si="247"/>
        <v>0.36596666218982349</v>
      </c>
      <c r="U1054">
        <f t="shared" si="239"/>
        <v>0</v>
      </c>
      <c r="V1054">
        <f t="shared" si="240"/>
        <v>52.9</v>
      </c>
      <c r="W1054">
        <f t="shared" si="241"/>
        <v>14.694444444444443</v>
      </c>
    </row>
    <row r="1055" spans="2:23" x14ac:dyDescent="0.3">
      <c r="B1055" s="25" t="s">
        <v>53</v>
      </c>
      <c r="C1055" s="25">
        <v>1047</v>
      </c>
      <c r="D1055" s="25">
        <v>25</v>
      </c>
      <c r="E1055" s="24">
        <v>53.1</v>
      </c>
      <c r="F1055" s="41">
        <f t="shared" si="242"/>
        <v>14.75</v>
      </c>
      <c r="G1055" s="42">
        <f t="shared" si="248"/>
        <v>5.5555555555555358E-2</v>
      </c>
      <c r="H1055" s="42">
        <f t="shared" si="249"/>
        <v>0.19999999999999929</v>
      </c>
      <c r="I1055" s="42">
        <f>G1055*'Input Data'!$B$7</f>
        <v>89.858333333333022</v>
      </c>
      <c r="J1055" s="42">
        <f>IF(F1055=0,0,'Input Data'!$B$11*'Input Data'!$B$7*9.81)</f>
        <v>103.13669925000001</v>
      </c>
      <c r="K1055" s="42">
        <f>'Input Data'!$B$10*'Input Data'!$B$9*'Input Data'!$B$13*WLTC_class_3!F1055^2</f>
        <v>158.44838774600004</v>
      </c>
      <c r="L1055" s="42">
        <f t="shared" si="243"/>
        <v>351.44342032933309</v>
      </c>
      <c r="M1055" s="42">
        <f t="shared" si="244"/>
        <v>5183.7904498576627</v>
      </c>
      <c r="N1055" s="42">
        <f t="shared" si="250"/>
        <v>1.0769423290672135</v>
      </c>
      <c r="O1055" s="42">
        <f t="shared" si="251"/>
        <v>0.52280951741403359</v>
      </c>
      <c r="P1055" s="42" t="str">
        <f t="shared" si="245"/>
        <v/>
      </c>
      <c r="Q1055" s="42"/>
      <c r="R1055" s="42">
        <f t="shared" si="246"/>
        <v>0.1620709503983504</v>
      </c>
      <c r="S1055" s="42">
        <f t="shared" si="247"/>
        <v>0.36596666218982349</v>
      </c>
      <c r="U1055">
        <f t="shared" si="239"/>
        <v>0</v>
      </c>
      <c r="V1055">
        <f t="shared" si="240"/>
        <v>53.1</v>
      </c>
      <c r="W1055">
        <f t="shared" si="241"/>
        <v>14.75</v>
      </c>
    </row>
    <row r="1056" spans="2:23" x14ac:dyDescent="0.3">
      <c r="B1056" s="25" t="s">
        <v>53</v>
      </c>
      <c r="C1056" s="25">
        <v>1048</v>
      </c>
      <c r="D1056" s="25">
        <v>26</v>
      </c>
      <c r="E1056" s="24">
        <v>53.3</v>
      </c>
      <c r="F1056" s="41">
        <f t="shared" si="242"/>
        <v>14.805555555555555</v>
      </c>
      <c r="G1056" s="42">
        <f t="shared" si="248"/>
        <v>0</v>
      </c>
      <c r="H1056" s="42">
        <f t="shared" si="249"/>
        <v>0</v>
      </c>
      <c r="I1056" s="42">
        <f>G1056*'Input Data'!$B$7</f>
        <v>0</v>
      </c>
      <c r="J1056" s="42">
        <f>IF(F1056=0,0,'Input Data'!$B$11*'Input Data'!$B$7*9.81)</f>
        <v>103.13669925000001</v>
      </c>
      <c r="K1056" s="42">
        <f>'Input Data'!$B$10*'Input Data'!$B$9*'Input Data'!$B$13*WLTC_class_3!F1056^2</f>
        <v>159.6442203935062</v>
      </c>
      <c r="L1056" s="42">
        <f t="shared" si="243"/>
        <v>262.78091964350619</v>
      </c>
      <c r="M1056" s="42">
        <f t="shared" si="244"/>
        <v>3890.6175047219112</v>
      </c>
      <c r="N1056" s="42">
        <f t="shared" si="250"/>
        <v>1.0780230561518584</v>
      </c>
      <c r="O1056" s="42">
        <f t="shared" si="251"/>
        <v>0.52280951741403359</v>
      </c>
      <c r="P1056" s="42" t="str">
        <f t="shared" si="245"/>
        <v/>
      </c>
      <c r="Q1056" s="42"/>
      <c r="R1056" s="42">
        <f t="shared" si="246"/>
        <v>0.1620709503983504</v>
      </c>
      <c r="S1056" s="42">
        <f t="shared" si="247"/>
        <v>0.36596666218982349</v>
      </c>
      <c r="U1056">
        <f t="shared" si="239"/>
        <v>0</v>
      </c>
      <c r="V1056">
        <f t="shared" si="240"/>
        <v>53.3</v>
      </c>
      <c r="W1056">
        <f t="shared" si="241"/>
        <v>14.805555555555554</v>
      </c>
    </row>
    <row r="1057" spans="2:23" x14ac:dyDescent="0.3">
      <c r="B1057" s="25" t="s">
        <v>53</v>
      </c>
      <c r="C1057" s="25">
        <v>1049</v>
      </c>
      <c r="D1057" s="25">
        <v>27</v>
      </c>
      <c r="E1057" s="24">
        <v>53.1</v>
      </c>
      <c r="F1057" s="41">
        <f t="shared" si="242"/>
        <v>14.75</v>
      </c>
      <c r="G1057" s="42">
        <f t="shared" si="248"/>
        <v>-0.1388888888888889</v>
      </c>
      <c r="H1057" s="42">
        <f t="shared" si="249"/>
        <v>-0.5</v>
      </c>
      <c r="I1057" s="42">
        <f>G1057*'Input Data'!$B$7</f>
        <v>-224.64583333333334</v>
      </c>
      <c r="J1057" s="42">
        <f>IF(F1057=0,0,'Input Data'!$B$11*'Input Data'!$B$7*9.81)</f>
        <v>103.13669925000001</v>
      </c>
      <c r="K1057" s="42">
        <f>'Input Data'!$B$10*'Input Data'!$B$9*'Input Data'!$B$13*WLTC_class_3!F1057^2</f>
        <v>158.44838774600004</v>
      </c>
      <c r="L1057" s="42">
        <f t="shared" si="243"/>
        <v>36.939253662666701</v>
      </c>
      <c r="M1057" s="42">
        <f t="shared" si="244"/>
        <v>544.85399152433388</v>
      </c>
      <c r="N1057" s="42">
        <f t="shared" si="250"/>
        <v>1.0781744044828374</v>
      </c>
      <c r="O1057" s="42">
        <f t="shared" si="251"/>
        <v>0.52280951741403359</v>
      </c>
      <c r="P1057" s="42" t="str">
        <f t="shared" si="245"/>
        <v/>
      </c>
      <c r="Q1057" s="42"/>
      <c r="R1057" s="42">
        <f t="shared" si="246"/>
        <v>0.1620709503983504</v>
      </c>
      <c r="S1057" s="42">
        <f t="shared" si="247"/>
        <v>0.36596666218982349</v>
      </c>
      <c r="U1057">
        <f t="shared" si="239"/>
        <v>0</v>
      </c>
      <c r="V1057">
        <f t="shared" si="240"/>
        <v>53.1</v>
      </c>
      <c r="W1057">
        <f t="shared" si="241"/>
        <v>14.75</v>
      </c>
    </row>
    <row r="1058" spans="2:23" x14ac:dyDescent="0.3">
      <c r="B1058" s="25" t="s">
        <v>53</v>
      </c>
      <c r="C1058" s="25">
        <v>1050</v>
      </c>
      <c r="D1058" s="25">
        <v>28</v>
      </c>
      <c r="E1058" s="24">
        <v>52.3</v>
      </c>
      <c r="F1058" s="41">
        <f t="shared" si="242"/>
        <v>14.527777777777779</v>
      </c>
      <c r="G1058" s="42">
        <f t="shared" si="248"/>
        <v>-0.33333333333333315</v>
      </c>
      <c r="H1058" s="42">
        <f t="shared" si="249"/>
        <v>-1.1999999999999993</v>
      </c>
      <c r="I1058" s="42">
        <f>G1058*'Input Data'!$B$7</f>
        <v>-539.14999999999975</v>
      </c>
      <c r="J1058" s="42">
        <f>IF(F1058=0,0,'Input Data'!$B$11*'Input Data'!$B$7*9.81)</f>
        <v>103.13669925000001</v>
      </c>
      <c r="K1058" s="42">
        <f>'Input Data'!$B$10*'Input Data'!$B$9*'Input Data'!$B$13*WLTC_class_3!F1058^2</f>
        <v>153.71001327054327</v>
      </c>
      <c r="L1058" s="42">
        <f t="shared" si="243"/>
        <v>-282.30328747945646</v>
      </c>
      <c r="M1058" s="42">
        <f t="shared" si="244"/>
        <v>-4101.2394264376589</v>
      </c>
      <c r="N1058" s="42">
        <f t="shared" si="250"/>
        <v>1.0781744044828374</v>
      </c>
      <c r="O1058" s="42">
        <f t="shared" si="251"/>
        <v>0.52394875058804402</v>
      </c>
      <c r="P1058" s="42">
        <f t="shared" si="245"/>
        <v>-4101.2394264376589</v>
      </c>
      <c r="Q1058" s="42">
        <f>-P1058/1000/3600</f>
        <v>1.1392331740104609E-3</v>
      </c>
      <c r="R1058" s="42">
        <f t="shared" si="246"/>
        <v>0.16242411268229365</v>
      </c>
      <c r="S1058" s="42">
        <f t="shared" si="247"/>
        <v>0.36676412541163078</v>
      </c>
      <c r="U1058">
        <f t="shared" si="239"/>
        <v>0</v>
      </c>
      <c r="V1058">
        <f t="shared" si="240"/>
        <v>52.3</v>
      </c>
      <c r="W1058">
        <f t="shared" si="241"/>
        <v>14.527777777777777</v>
      </c>
    </row>
    <row r="1059" spans="2:23" x14ac:dyDescent="0.3">
      <c r="B1059" s="25" t="s">
        <v>53</v>
      </c>
      <c r="C1059" s="25">
        <v>1051</v>
      </c>
      <c r="D1059" s="25">
        <v>29</v>
      </c>
      <c r="E1059" s="24">
        <v>50.7</v>
      </c>
      <c r="F1059" s="41">
        <f t="shared" si="242"/>
        <v>14.083333333333334</v>
      </c>
      <c r="G1059" s="42">
        <f t="shared" si="248"/>
        <v>-0.4861111111111111</v>
      </c>
      <c r="H1059" s="42">
        <f t="shared" si="249"/>
        <v>-1.75</v>
      </c>
      <c r="I1059" s="42">
        <f>G1059*'Input Data'!$B$7</f>
        <v>-786.26041666666663</v>
      </c>
      <c r="J1059" s="42">
        <f>IF(F1059=0,0,'Input Data'!$B$11*'Input Data'!$B$7*9.81)</f>
        <v>103.13669925000001</v>
      </c>
      <c r="K1059" s="42">
        <f>'Input Data'!$B$10*'Input Data'!$B$9*'Input Data'!$B$13*WLTC_class_3!F1059^2</f>
        <v>144.44905366955561</v>
      </c>
      <c r="L1059" s="42">
        <f t="shared" si="243"/>
        <v>-538.67466374711103</v>
      </c>
      <c r="M1059" s="42">
        <f t="shared" si="244"/>
        <v>-7586.3348477718137</v>
      </c>
      <c r="N1059" s="42">
        <f t="shared" si="250"/>
        <v>1.0781744044828374</v>
      </c>
      <c r="O1059" s="42">
        <f t="shared" si="251"/>
        <v>0.52605606582353615</v>
      </c>
      <c r="P1059" s="42">
        <f t="shared" si="245"/>
        <v>-7586.3348477718137</v>
      </c>
      <c r="Q1059" s="42">
        <f>-P1059/1000/3600+Q1058</f>
        <v>3.2465484095026312E-3</v>
      </c>
      <c r="R1059" s="42">
        <f t="shared" si="246"/>
        <v>0.16307738040529621</v>
      </c>
      <c r="S1059" s="42">
        <f t="shared" si="247"/>
        <v>0.36823924607647529</v>
      </c>
      <c r="U1059">
        <f t="shared" si="239"/>
        <v>0</v>
      </c>
      <c r="V1059">
        <f t="shared" si="240"/>
        <v>50.7</v>
      </c>
      <c r="W1059">
        <f t="shared" si="241"/>
        <v>14.083333333333334</v>
      </c>
    </row>
    <row r="1060" spans="2:23" x14ac:dyDescent="0.3">
      <c r="B1060" s="25" t="s">
        <v>53</v>
      </c>
      <c r="C1060" s="25">
        <v>1052</v>
      </c>
      <c r="D1060" s="25">
        <v>30</v>
      </c>
      <c r="E1060" s="24">
        <v>48.8</v>
      </c>
      <c r="F1060" s="41">
        <f t="shared" si="242"/>
        <v>13.555555555555555</v>
      </c>
      <c r="G1060" s="42">
        <f t="shared" si="248"/>
        <v>-0.5833333333333337</v>
      </c>
      <c r="H1060" s="42">
        <f t="shared" si="249"/>
        <v>-2.1000000000000014</v>
      </c>
      <c r="I1060" s="42">
        <f>G1060*'Input Data'!$B$7</f>
        <v>-943.51250000000061</v>
      </c>
      <c r="J1060" s="42">
        <f>IF(F1060=0,0,'Input Data'!$B$11*'Input Data'!$B$7*9.81)</f>
        <v>103.13669925000001</v>
      </c>
      <c r="K1060" s="42">
        <f>'Input Data'!$B$10*'Input Data'!$B$9*'Input Data'!$B$13*WLTC_class_3!F1060^2</f>
        <v>133.82536184572842</v>
      </c>
      <c r="L1060" s="42">
        <f t="shared" si="243"/>
        <v>-706.55043890427214</v>
      </c>
      <c r="M1060" s="42">
        <f t="shared" si="244"/>
        <v>-9577.6837273690217</v>
      </c>
      <c r="N1060" s="42">
        <f t="shared" si="250"/>
        <v>1.0781744044828374</v>
      </c>
      <c r="O1060" s="42">
        <f t="shared" si="251"/>
        <v>0.52871653352558312</v>
      </c>
      <c r="P1060" s="42">
        <f t="shared" si="245"/>
        <v>-9577.6837273690217</v>
      </c>
      <c r="Q1060" s="42">
        <f t="shared" ref="Q1060:Q1070" si="252">-P1060/1000/3600+Q1059</f>
        <v>5.9070161115495814E-3</v>
      </c>
      <c r="R1060" s="42">
        <f t="shared" si="246"/>
        <v>0.16390212539293075</v>
      </c>
      <c r="S1060" s="42">
        <f t="shared" si="247"/>
        <v>0.37010157346790817</v>
      </c>
      <c r="U1060">
        <f t="shared" si="239"/>
        <v>0</v>
      </c>
      <c r="V1060">
        <f t="shared" si="240"/>
        <v>48.8</v>
      </c>
      <c r="W1060">
        <f t="shared" si="241"/>
        <v>13.555555555555554</v>
      </c>
    </row>
    <row r="1061" spans="2:23" x14ac:dyDescent="0.3">
      <c r="B1061" s="25" t="s">
        <v>53</v>
      </c>
      <c r="C1061" s="25">
        <v>1053</v>
      </c>
      <c r="D1061" s="25">
        <v>31</v>
      </c>
      <c r="E1061" s="24">
        <v>46.5</v>
      </c>
      <c r="F1061" s="41">
        <f t="shared" si="242"/>
        <v>12.916666666666666</v>
      </c>
      <c r="G1061" s="42">
        <f t="shared" si="248"/>
        <v>-0.69444444444444442</v>
      </c>
      <c r="H1061" s="42">
        <f t="shared" si="249"/>
        <v>-2.5</v>
      </c>
      <c r="I1061" s="42">
        <f>G1061*'Input Data'!$B$7</f>
        <v>-1123.2291666666667</v>
      </c>
      <c r="J1061" s="42">
        <f>IF(F1061=0,0,'Input Data'!$B$11*'Input Data'!$B$7*9.81)</f>
        <v>103.13669925000001</v>
      </c>
      <c r="K1061" s="42">
        <f>'Input Data'!$B$10*'Input Data'!$B$9*'Input Data'!$B$13*WLTC_class_3!F1061^2</f>
        <v>121.50794840555558</v>
      </c>
      <c r="L1061" s="42">
        <f t="shared" si="243"/>
        <v>-898.58451901111118</v>
      </c>
      <c r="M1061" s="42">
        <f t="shared" si="244"/>
        <v>-11606.716703893519</v>
      </c>
      <c r="N1061" s="42">
        <f t="shared" si="250"/>
        <v>1.0781744044828374</v>
      </c>
      <c r="O1061" s="42">
        <f t="shared" si="251"/>
        <v>0.53194062149888688</v>
      </c>
      <c r="P1061" s="42">
        <f t="shared" si="245"/>
        <v>-11606.716703893519</v>
      </c>
      <c r="Q1061" s="42">
        <f t="shared" si="252"/>
        <v>9.1311040848533372E-3</v>
      </c>
      <c r="R1061" s="42">
        <f t="shared" si="246"/>
        <v>0.16490159266465493</v>
      </c>
      <c r="S1061" s="42">
        <f t="shared" si="247"/>
        <v>0.37235843504922078</v>
      </c>
      <c r="U1061">
        <f t="shared" si="239"/>
        <v>0</v>
      </c>
      <c r="V1061">
        <f t="shared" si="240"/>
        <v>46.5</v>
      </c>
      <c r="W1061">
        <f t="shared" si="241"/>
        <v>12.916666666666666</v>
      </c>
    </row>
    <row r="1062" spans="2:23" x14ac:dyDescent="0.3">
      <c r="B1062" s="25" t="s">
        <v>53</v>
      </c>
      <c r="C1062" s="25">
        <v>1054</v>
      </c>
      <c r="D1062" s="25">
        <v>32</v>
      </c>
      <c r="E1062" s="24">
        <v>43.8</v>
      </c>
      <c r="F1062" s="41">
        <f t="shared" si="242"/>
        <v>12.166666666666666</v>
      </c>
      <c r="G1062" s="42">
        <f t="shared" si="248"/>
        <v>-0.86111111111111149</v>
      </c>
      <c r="H1062" s="42">
        <f t="shared" si="249"/>
        <v>-3.1000000000000014</v>
      </c>
      <c r="I1062" s="42">
        <f>G1062*'Input Data'!$B$7</f>
        <v>-1392.8041666666672</v>
      </c>
      <c r="J1062" s="42">
        <f>IF(F1062=0,0,'Input Data'!$B$11*'Input Data'!$B$7*9.81)</f>
        <v>103.13669925000001</v>
      </c>
      <c r="K1062" s="42">
        <f>'Input Data'!$B$10*'Input Data'!$B$9*'Input Data'!$B$13*WLTC_class_3!F1062^2</f>
        <v>107.80701053955558</v>
      </c>
      <c r="L1062" s="42">
        <f t="shared" si="243"/>
        <v>-1181.8604568771116</v>
      </c>
      <c r="M1062" s="42">
        <f t="shared" si="244"/>
        <v>-14379.30222533819</v>
      </c>
      <c r="N1062" s="42">
        <f t="shared" si="250"/>
        <v>1.0781744044828374</v>
      </c>
      <c r="O1062" s="42">
        <f t="shared" si="251"/>
        <v>0.53593487211703639</v>
      </c>
      <c r="P1062" s="42">
        <f t="shared" si="245"/>
        <v>-14379.30222533819</v>
      </c>
      <c r="Q1062" s="42">
        <f t="shared" si="252"/>
        <v>1.3125354703002835E-2</v>
      </c>
      <c r="R1062" s="42">
        <f t="shared" si="246"/>
        <v>0.16613981035628128</v>
      </c>
      <c r="S1062" s="42">
        <f t="shared" si="247"/>
        <v>0.37515441048192544</v>
      </c>
      <c r="U1062">
        <f t="shared" si="239"/>
        <v>0</v>
      </c>
      <c r="V1062">
        <f t="shared" si="240"/>
        <v>43.8</v>
      </c>
      <c r="W1062">
        <f t="shared" si="241"/>
        <v>12.166666666666666</v>
      </c>
    </row>
    <row r="1063" spans="2:23" x14ac:dyDescent="0.3">
      <c r="B1063" s="25" t="s">
        <v>53</v>
      </c>
      <c r="C1063" s="25">
        <v>1055</v>
      </c>
      <c r="D1063" s="25">
        <v>33</v>
      </c>
      <c r="E1063" s="24">
        <v>40.299999999999997</v>
      </c>
      <c r="F1063" s="41">
        <f t="shared" si="242"/>
        <v>11.194444444444445</v>
      </c>
      <c r="G1063" s="42">
        <f t="shared" si="248"/>
        <v>-1.0833333333333328</v>
      </c>
      <c r="H1063" s="42">
        <f t="shared" si="249"/>
        <v>-3.8999999999999986</v>
      </c>
      <c r="I1063" s="42">
        <f>G1063*'Input Data'!$B$7</f>
        <v>-1752.2374999999993</v>
      </c>
      <c r="J1063" s="42">
        <f>IF(F1063=0,0,'Input Data'!$B$11*'Input Data'!$B$7*9.81)</f>
        <v>103.13669925000001</v>
      </c>
      <c r="K1063" s="42">
        <f>'Input Data'!$B$10*'Input Data'!$B$9*'Input Data'!$B$13*WLTC_class_3!F1063^2</f>
        <v>91.265970135728423</v>
      </c>
      <c r="L1063" s="42">
        <f t="shared" si="243"/>
        <v>-1557.8348306142709</v>
      </c>
      <c r="M1063" s="42">
        <f t="shared" si="244"/>
        <v>-17439.095464931979</v>
      </c>
      <c r="N1063" s="42">
        <f t="shared" si="250"/>
        <v>1.0781744044828374</v>
      </c>
      <c r="O1063" s="42">
        <f t="shared" si="251"/>
        <v>0.54077906530173969</v>
      </c>
      <c r="P1063" s="42">
        <f t="shared" si="245"/>
        <v>-17439.095464931979</v>
      </c>
      <c r="Q1063" s="42">
        <f t="shared" si="252"/>
        <v>1.7969547887706164E-2</v>
      </c>
      <c r="R1063" s="42">
        <f t="shared" si="246"/>
        <v>0.16764151024353929</v>
      </c>
      <c r="S1063" s="42">
        <f t="shared" si="247"/>
        <v>0.37854534571121778</v>
      </c>
      <c r="U1063">
        <f t="shared" si="239"/>
        <v>0</v>
      </c>
      <c r="V1063">
        <f t="shared" si="240"/>
        <v>40.299999999999997</v>
      </c>
      <c r="W1063">
        <f t="shared" si="241"/>
        <v>11.194444444444443</v>
      </c>
    </row>
    <row r="1064" spans="2:23" x14ac:dyDescent="0.3">
      <c r="B1064" s="25" t="s">
        <v>53</v>
      </c>
      <c r="C1064" s="25">
        <v>1056</v>
      </c>
      <c r="D1064" s="25">
        <v>34</v>
      </c>
      <c r="E1064" s="24">
        <v>36</v>
      </c>
      <c r="F1064" s="41">
        <f t="shared" si="242"/>
        <v>10</v>
      </c>
      <c r="G1064" s="42">
        <f t="shared" si="248"/>
        <v>-1.333333333333333</v>
      </c>
      <c r="H1064" s="42">
        <f t="shared" si="249"/>
        <v>-4.7999999999999989</v>
      </c>
      <c r="I1064" s="42">
        <f>G1064*'Input Data'!$B$7</f>
        <v>-2156.5999999999995</v>
      </c>
      <c r="J1064" s="42">
        <f>IF(F1064=0,0,'Input Data'!$B$11*'Input Data'!$B$7*9.81)</f>
        <v>103.13669925000001</v>
      </c>
      <c r="K1064" s="42">
        <f>'Input Data'!$B$10*'Input Data'!$B$9*'Input Data'!$B$13*WLTC_class_3!F1064^2</f>
        <v>72.828905600000013</v>
      </c>
      <c r="L1064" s="42">
        <f t="shared" si="243"/>
        <v>-1980.6343951499991</v>
      </c>
      <c r="M1064" s="42">
        <f t="shared" si="244"/>
        <v>-19806.343951499992</v>
      </c>
      <c r="N1064" s="42">
        <f t="shared" si="250"/>
        <v>1.0781744044828374</v>
      </c>
      <c r="O1064" s="42">
        <f t="shared" si="251"/>
        <v>0.54628082751048967</v>
      </c>
      <c r="P1064" s="42">
        <f t="shared" si="245"/>
        <v>-19806.343951499992</v>
      </c>
      <c r="Q1064" s="42">
        <f t="shared" si="252"/>
        <v>2.3471310096456165E-2</v>
      </c>
      <c r="R1064" s="42">
        <f t="shared" si="246"/>
        <v>0.1693470565282518</v>
      </c>
      <c r="S1064" s="42">
        <f t="shared" si="247"/>
        <v>0.38239657925734277</v>
      </c>
      <c r="U1064">
        <f t="shared" si="239"/>
        <v>0</v>
      </c>
      <c r="V1064">
        <f t="shared" si="240"/>
        <v>36</v>
      </c>
      <c r="W1064">
        <f t="shared" si="241"/>
        <v>10</v>
      </c>
    </row>
    <row r="1065" spans="2:23" x14ac:dyDescent="0.3">
      <c r="B1065" s="25" t="s">
        <v>53</v>
      </c>
      <c r="C1065" s="25">
        <v>1057</v>
      </c>
      <c r="D1065" s="25">
        <v>35</v>
      </c>
      <c r="E1065" s="24">
        <v>30.7</v>
      </c>
      <c r="F1065" s="41">
        <f t="shared" si="242"/>
        <v>8.5277777777777786</v>
      </c>
      <c r="G1065" s="42">
        <f t="shared" si="248"/>
        <v>-1.4722222222222223</v>
      </c>
      <c r="H1065" s="42">
        <f t="shared" si="249"/>
        <v>-5.3000000000000007</v>
      </c>
      <c r="I1065" s="42">
        <f>G1065*'Input Data'!$B$7</f>
        <v>-2381.2458333333334</v>
      </c>
      <c r="J1065" s="42">
        <f>IF(F1065=0,0,'Input Data'!$B$11*'Input Data'!$B$7*9.81)</f>
        <v>103.13669925000001</v>
      </c>
      <c r="K1065" s="42">
        <f>'Input Data'!$B$10*'Input Data'!$B$9*'Input Data'!$B$13*WLTC_class_3!F1065^2</f>
        <v>52.963360523876567</v>
      </c>
      <c r="L1065" s="42">
        <f t="shared" si="243"/>
        <v>-2225.1457735594568</v>
      </c>
      <c r="M1065" s="42">
        <f t="shared" si="244"/>
        <v>-18975.548680076481</v>
      </c>
      <c r="N1065" s="42">
        <f t="shared" si="250"/>
        <v>1.0781744044828374</v>
      </c>
      <c r="O1065" s="42">
        <f t="shared" si="251"/>
        <v>0.55155181325495539</v>
      </c>
      <c r="P1065" s="42">
        <f t="shared" si="245"/>
        <v>-18975.548680076481</v>
      </c>
      <c r="Q1065" s="42">
        <f t="shared" si="252"/>
        <v>2.8742295840921854E-2</v>
      </c>
      <c r="R1065" s="42">
        <f t="shared" si="246"/>
        <v>0.17098106210903616</v>
      </c>
      <c r="S1065" s="42">
        <f t="shared" si="247"/>
        <v>0.38608626927846873</v>
      </c>
      <c r="U1065">
        <f t="shared" si="239"/>
        <v>0</v>
      </c>
      <c r="V1065">
        <f t="shared" si="240"/>
        <v>30.7</v>
      </c>
      <c r="W1065">
        <f t="shared" si="241"/>
        <v>8.5277777777777768</v>
      </c>
    </row>
    <row r="1066" spans="2:23" x14ac:dyDescent="0.3">
      <c r="B1066" s="25" t="s">
        <v>53</v>
      </c>
      <c r="C1066" s="25">
        <v>1058</v>
      </c>
      <c r="D1066" s="25">
        <v>36</v>
      </c>
      <c r="E1066" s="24">
        <v>25.4</v>
      </c>
      <c r="F1066" s="41">
        <f t="shared" si="242"/>
        <v>7.0555555555555554</v>
      </c>
      <c r="G1066" s="42">
        <f t="shared" si="248"/>
        <v>-1.3472222222222221</v>
      </c>
      <c r="H1066" s="42">
        <f t="shared" si="249"/>
        <v>-4.8499999999999996</v>
      </c>
      <c r="I1066" s="42">
        <f>G1066*'Input Data'!$B$7</f>
        <v>-2179.0645833333333</v>
      </c>
      <c r="J1066" s="42">
        <f>IF(F1066=0,0,'Input Data'!$B$11*'Input Data'!$B$7*9.81)</f>
        <v>103.13669925000001</v>
      </c>
      <c r="K1066" s="42">
        <f>'Input Data'!$B$10*'Input Data'!$B$9*'Input Data'!$B$13*WLTC_class_3!F1066^2</f>
        <v>36.254858593283956</v>
      </c>
      <c r="L1066" s="42">
        <f t="shared" si="243"/>
        <v>-2039.6730254900492</v>
      </c>
      <c r="M1066" s="42">
        <f t="shared" si="244"/>
        <v>-14391.026346513125</v>
      </c>
      <c r="N1066" s="42">
        <f t="shared" si="250"/>
        <v>1.0781744044828374</v>
      </c>
      <c r="O1066" s="42">
        <f t="shared" si="251"/>
        <v>0.5555493205734312</v>
      </c>
      <c r="P1066" s="42">
        <f t="shared" si="245"/>
        <v>-14391.026346513125</v>
      </c>
      <c r="Q1066" s="42">
        <f t="shared" si="252"/>
        <v>3.2739803159397722E-2</v>
      </c>
      <c r="R1066" s="42">
        <f t="shared" si="246"/>
        <v>0.17222028937776368</v>
      </c>
      <c r="S1066" s="42">
        <f t="shared" si="247"/>
        <v>0.38888452440140181</v>
      </c>
      <c r="U1066">
        <f t="shared" si="239"/>
        <v>0</v>
      </c>
      <c r="V1066">
        <f t="shared" si="240"/>
        <v>25.4</v>
      </c>
      <c r="W1066">
        <f t="shared" si="241"/>
        <v>7.0555555555555554</v>
      </c>
    </row>
    <row r="1067" spans="2:23" x14ac:dyDescent="0.3">
      <c r="B1067" s="25" t="s">
        <v>53</v>
      </c>
      <c r="C1067" s="25">
        <v>1059</v>
      </c>
      <c r="D1067" s="25">
        <v>37</v>
      </c>
      <c r="E1067" s="24">
        <v>21</v>
      </c>
      <c r="F1067" s="41">
        <f t="shared" si="242"/>
        <v>5.833333333333333</v>
      </c>
      <c r="G1067" s="42">
        <f t="shared" si="248"/>
        <v>-1.2083333333333333</v>
      </c>
      <c r="H1067" s="42">
        <f t="shared" si="249"/>
        <v>-4.3499999999999996</v>
      </c>
      <c r="I1067" s="42">
        <f>G1067*'Input Data'!$B$7</f>
        <v>-1954.41875</v>
      </c>
      <c r="J1067" s="42">
        <f>IF(F1067=0,0,'Input Data'!$B$11*'Input Data'!$B$7*9.81)</f>
        <v>103.13669925000001</v>
      </c>
      <c r="K1067" s="42">
        <f>'Input Data'!$B$10*'Input Data'!$B$9*'Input Data'!$B$13*WLTC_class_3!F1067^2</f>
        <v>24.782058155555557</v>
      </c>
      <c r="L1067" s="42">
        <f t="shared" si="243"/>
        <v>-1826.4999925944444</v>
      </c>
      <c r="M1067" s="42">
        <f t="shared" si="244"/>
        <v>-10654.583290134258</v>
      </c>
      <c r="N1067" s="42">
        <f t="shared" si="250"/>
        <v>1.0781744044828374</v>
      </c>
      <c r="O1067" s="42">
        <f t="shared" si="251"/>
        <v>0.55850892704291299</v>
      </c>
      <c r="P1067" s="42">
        <f t="shared" si="245"/>
        <v>-10654.583290134258</v>
      </c>
      <c r="Q1067" s="42">
        <f t="shared" si="252"/>
        <v>3.5699409628879464E-2</v>
      </c>
      <c r="R1067" s="42">
        <f t="shared" si="246"/>
        <v>0.17313776738330303</v>
      </c>
      <c r="S1067" s="42">
        <f t="shared" si="247"/>
        <v>0.39095624893003905</v>
      </c>
      <c r="U1067">
        <f t="shared" si="239"/>
        <v>0</v>
      </c>
      <c r="V1067">
        <f t="shared" si="240"/>
        <v>21</v>
      </c>
      <c r="W1067">
        <f t="shared" si="241"/>
        <v>5.833333333333333</v>
      </c>
    </row>
    <row r="1068" spans="2:23" x14ac:dyDescent="0.3">
      <c r="B1068" s="25" t="s">
        <v>53</v>
      </c>
      <c r="C1068" s="25">
        <v>1060</v>
      </c>
      <c r="D1068" s="25">
        <v>38</v>
      </c>
      <c r="E1068" s="24">
        <v>16.7</v>
      </c>
      <c r="F1068" s="41">
        <f t="shared" si="242"/>
        <v>4.6388888888888893</v>
      </c>
      <c r="G1068" s="42">
        <f t="shared" si="248"/>
        <v>-1.0555555555555556</v>
      </c>
      <c r="H1068" s="42">
        <f t="shared" si="249"/>
        <v>-3.8</v>
      </c>
      <c r="I1068" s="42">
        <f>G1068*'Input Data'!$B$7</f>
        <v>-1707.3083333333334</v>
      </c>
      <c r="J1068" s="42">
        <f>IF(F1068=0,0,'Input Data'!$B$11*'Input Data'!$B$7*9.81)</f>
        <v>103.13669925000001</v>
      </c>
      <c r="K1068" s="42">
        <f>'Input Data'!$B$10*'Input Data'!$B$9*'Input Data'!$B$13*WLTC_class_3!F1068^2</f>
        <v>15.672263489802475</v>
      </c>
      <c r="L1068" s="42">
        <f t="shared" si="243"/>
        <v>-1588.499370593531</v>
      </c>
      <c r="M1068" s="42">
        <f t="shared" si="244"/>
        <v>-7368.8720802533253</v>
      </c>
      <c r="N1068" s="42">
        <f t="shared" si="250"/>
        <v>1.0781744044828374</v>
      </c>
      <c r="O1068" s="42">
        <f t="shared" si="251"/>
        <v>0.56055583595409453</v>
      </c>
      <c r="P1068" s="42">
        <f t="shared" si="245"/>
        <v>-7368.8720802533253</v>
      </c>
      <c r="Q1068" s="42">
        <f t="shared" si="252"/>
        <v>3.7746318540060941E-2</v>
      </c>
      <c r="R1068" s="42">
        <f t="shared" si="246"/>
        <v>0.1737723091457693</v>
      </c>
      <c r="S1068" s="42">
        <f t="shared" si="247"/>
        <v>0.39238908516786614</v>
      </c>
      <c r="U1068">
        <f t="shared" si="239"/>
        <v>0</v>
      </c>
      <c r="V1068">
        <f t="shared" si="240"/>
        <v>16.7</v>
      </c>
      <c r="W1068">
        <f t="shared" si="241"/>
        <v>4.6388888888888884</v>
      </c>
    </row>
    <row r="1069" spans="2:23" x14ac:dyDescent="0.3">
      <c r="B1069" s="25" t="s">
        <v>53</v>
      </c>
      <c r="C1069" s="25">
        <v>1061</v>
      </c>
      <c r="D1069" s="25">
        <v>39</v>
      </c>
      <c r="E1069" s="24">
        <v>13.4</v>
      </c>
      <c r="F1069" s="41">
        <f t="shared" si="242"/>
        <v>3.7222222222222223</v>
      </c>
      <c r="G1069" s="42">
        <f t="shared" si="248"/>
        <v>-0.65277777777777768</v>
      </c>
      <c r="H1069" s="42">
        <f t="shared" si="249"/>
        <v>-2.3499999999999996</v>
      </c>
      <c r="I1069" s="42">
        <f>G1069*'Input Data'!$B$7</f>
        <v>-1055.8354166666666</v>
      </c>
      <c r="J1069" s="42">
        <f>IF(F1069=0,0,'Input Data'!$B$11*'Input Data'!$B$7*9.81)</f>
        <v>103.13669925000001</v>
      </c>
      <c r="K1069" s="42">
        <f>'Input Data'!$B$10*'Input Data'!$B$9*'Input Data'!$B$13*WLTC_class_3!F1069^2</f>
        <v>10.090399914765435</v>
      </c>
      <c r="L1069" s="42">
        <f t="shared" si="243"/>
        <v>-942.60831750190118</v>
      </c>
      <c r="M1069" s="42">
        <f t="shared" si="244"/>
        <v>-3508.5976262570766</v>
      </c>
      <c r="N1069" s="42">
        <f t="shared" si="250"/>
        <v>1.0781744044828374</v>
      </c>
      <c r="O1069" s="42">
        <f t="shared" si="251"/>
        <v>0.56153044640583261</v>
      </c>
      <c r="P1069" s="42">
        <f t="shared" si="245"/>
        <v>-3508.5976262570766</v>
      </c>
      <c r="Q1069" s="42">
        <f t="shared" si="252"/>
        <v>3.872092899179902E-2</v>
      </c>
      <c r="R1069" s="42">
        <f t="shared" si="246"/>
        <v>0.17407443838580811</v>
      </c>
      <c r="S1069" s="42">
        <f t="shared" si="247"/>
        <v>0.39307131248408278</v>
      </c>
      <c r="U1069">
        <f t="shared" si="239"/>
        <v>0</v>
      </c>
      <c r="V1069">
        <f t="shared" si="240"/>
        <v>13.4</v>
      </c>
      <c r="W1069">
        <f t="shared" si="241"/>
        <v>3.7222222222222223</v>
      </c>
    </row>
    <row r="1070" spans="2:23" x14ac:dyDescent="0.3">
      <c r="B1070" s="25" t="s">
        <v>53</v>
      </c>
      <c r="C1070" s="25">
        <v>1062</v>
      </c>
      <c r="D1070" s="25">
        <v>40</v>
      </c>
      <c r="E1070" s="24">
        <v>12</v>
      </c>
      <c r="F1070" s="41">
        <f t="shared" si="242"/>
        <v>3.3333333333333335</v>
      </c>
      <c r="G1070" s="42">
        <f t="shared" si="248"/>
        <v>-0.18055555555555566</v>
      </c>
      <c r="H1070" s="42">
        <f t="shared" si="249"/>
        <v>-0.65000000000000036</v>
      </c>
      <c r="I1070" s="42">
        <f>G1070*'Input Data'!$B$7</f>
        <v>-292.0395833333335</v>
      </c>
      <c r="J1070" s="42">
        <f>IF(F1070=0,0,'Input Data'!$B$11*'Input Data'!$B$7*9.81)</f>
        <v>103.13669925000001</v>
      </c>
      <c r="K1070" s="42">
        <f>'Input Data'!$B$10*'Input Data'!$B$9*'Input Data'!$B$13*WLTC_class_3!F1070^2</f>
        <v>8.0921006222222243</v>
      </c>
      <c r="L1070" s="42">
        <f t="shared" si="243"/>
        <v>-180.81078346111127</v>
      </c>
      <c r="M1070" s="42">
        <f t="shared" si="244"/>
        <v>-602.70261153703757</v>
      </c>
      <c r="N1070" s="42">
        <f t="shared" si="250"/>
        <v>1.0781744044828374</v>
      </c>
      <c r="O1070" s="42">
        <f t="shared" si="251"/>
        <v>0.56169786379792619</v>
      </c>
      <c r="P1070" s="42">
        <f t="shared" si="245"/>
        <v>-602.70261153703757</v>
      </c>
      <c r="Q1070" s="42">
        <f t="shared" si="252"/>
        <v>3.8888346383892644E-2</v>
      </c>
      <c r="R1070" s="42">
        <f t="shared" si="246"/>
        <v>0.17412633777735712</v>
      </c>
      <c r="S1070" s="42">
        <f t="shared" si="247"/>
        <v>0.39318850465854832</v>
      </c>
      <c r="U1070">
        <f t="shared" si="239"/>
        <v>0</v>
      </c>
      <c r="V1070">
        <f t="shared" si="240"/>
        <v>12</v>
      </c>
      <c r="W1070">
        <f t="shared" si="241"/>
        <v>3.333333333333333</v>
      </c>
    </row>
    <row r="1071" spans="2:23" x14ac:dyDescent="0.3">
      <c r="B1071" s="25" t="s">
        <v>53</v>
      </c>
      <c r="C1071" s="25">
        <v>1063</v>
      </c>
      <c r="D1071" s="25">
        <v>41</v>
      </c>
      <c r="E1071" s="24">
        <v>12.1</v>
      </c>
      <c r="F1071" s="41">
        <f t="shared" si="242"/>
        <v>3.3611111111111112</v>
      </c>
      <c r="G1071" s="42">
        <f t="shared" si="248"/>
        <v>0.1111111111111112</v>
      </c>
      <c r="H1071" s="42">
        <f t="shared" si="249"/>
        <v>0.40000000000000036</v>
      </c>
      <c r="I1071" s="42">
        <f>G1071*'Input Data'!$B$7</f>
        <v>179.71666666666681</v>
      </c>
      <c r="J1071" s="42">
        <f>IF(F1071=0,0,'Input Data'!$B$11*'Input Data'!$B$7*9.81)</f>
        <v>103.13669925000001</v>
      </c>
      <c r="K1071" s="42">
        <f>'Input Data'!$B$10*'Input Data'!$B$9*'Input Data'!$B$13*WLTC_class_3!F1071^2</f>
        <v>8.2275309173580258</v>
      </c>
      <c r="L1071" s="42">
        <f t="shared" si="243"/>
        <v>291.08089683402483</v>
      </c>
      <c r="M1071" s="42">
        <f t="shared" si="244"/>
        <v>978.35523658102795</v>
      </c>
      <c r="N1071" s="42">
        <f t="shared" si="250"/>
        <v>1.0784461698263321</v>
      </c>
      <c r="O1071" s="42">
        <f t="shared" si="251"/>
        <v>0.56169786379792619</v>
      </c>
      <c r="P1071" s="42" t="str">
        <f t="shared" si="245"/>
        <v/>
      </c>
      <c r="Q1071" s="42"/>
      <c r="R1071" s="42">
        <f t="shared" si="246"/>
        <v>0.17412633777735712</v>
      </c>
      <c r="S1071" s="42">
        <f t="shared" si="247"/>
        <v>0.39318850465854832</v>
      </c>
      <c r="U1071">
        <f t="shared" si="239"/>
        <v>0</v>
      </c>
      <c r="V1071">
        <f t="shared" si="240"/>
        <v>12.1</v>
      </c>
      <c r="W1071">
        <f t="shared" si="241"/>
        <v>3.3611111111111107</v>
      </c>
    </row>
    <row r="1072" spans="2:23" x14ac:dyDescent="0.3">
      <c r="B1072" s="25" t="s">
        <v>53</v>
      </c>
      <c r="C1072" s="25">
        <v>1064</v>
      </c>
      <c r="D1072" s="25">
        <v>42</v>
      </c>
      <c r="E1072" s="24">
        <v>12.8</v>
      </c>
      <c r="F1072" s="41">
        <f t="shared" si="242"/>
        <v>3.5555555555555554</v>
      </c>
      <c r="G1072" s="42">
        <f t="shared" si="248"/>
        <v>0.4861111111111111</v>
      </c>
      <c r="H1072" s="42">
        <f t="shared" si="249"/>
        <v>1.75</v>
      </c>
      <c r="I1072" s="42">
        <f>G1072*'Input Data'!$B$7</f>
        <v>786.26041666666663</v>
      </c>
      <c r="J1072" s="42">
        <f>IF(F1072=0,0,'Input Data'!$B$11*'Input Data'!$B$7*9.81)</f>
        <v>103.13669925000001</v>
      </c>
      <c r="K1072" s="42">
        <f>'Input Data'!$B$10*'Input Data'!$B$9*'Input Data'!$B$13*WLTC_class_3!F1072^2</f>
        <v>9.207012263506174</v>
      </c>
      <c r="L1072" s="42">
        <f t="shared" si="243"/>
        <v>898.60412818017278</v>
      </c>
      <c r="M1072" s="42">
        <f t="shared" si="244"/>
        <v>3195.0369001961699</v>
      </c>
      <c r="N1072" s="42">
        <f t="shared" si="250"/>
        <v>1.0793336800763866</v>
      </c>
      <c r="O1072" s="42">
        <f t="shared" si="251"/>
        <v>0.56169786379792619</v>
      </c>
      <c r="P1072" s="42" t="str">
        <f t="shared" si="245"/>
        <v/>
      </c>
      <c r="Q1072" s="42"/>
      <c r="R1072" s="42">
        <f t="shared" si="246"/>
        <v>0.17412633777735712</v>
      </c>
      <c r="S1072" s="42">
        <f t="shared" si="247"/>
        <v>0.39318850465854832</v>
      </c>
      <c r="U1072">
        <f t="shared" si="239"/>
        <v>0</v>
      </c>
      <c r="V1072">
        <f t="shared" si="240"/>
        <v>12.8</v>
      </c>
      <c r="W1072">
        <f t="shared" si="241"/>
        <v>3.5555555555555558</v>
      </c>
    </row>
    <row r="1073" spans="2:23" x14ac:dyDescent="0.3">
      <c r="B1073" s="25" t="s">
        <v>53</v>
      </c>
      <c r="C1073" s="25">
        <v>1065</v>
      </c>
      <c r="D1073" s="25">
        <v>43</v>
      </c>
      <c r="E1073" s="24">
        <v>15.6</v>
      </c>
      <c r="F1073" s="41">
        <f t="shared" si="242"/>
        <v>4.333333333333333</v>
      </c>
      <c r="G1073" s="42">
        <f t="shared" si="248"/>
        <v>0.98611111111111083</v>
      </c>
      <c r="H1073" s="42">
        <f t="shared" si="249"/>
        <v>3.5499999999999989</v>
      </c>
      <c r="I1073" s="42">
        <f>G1073*'Input Data'!$B$7</f>
        <v>1594.9854166666662</v>
      </c>
      <c r="J1073" s="42">
        <f>IF(F1073=0,0,'Input Data'!$B$11*'Input Data'!$B$7*9.81)</f>
        <v>103.13669925000001</v>
      </c>
      <c r="K1073" s="42">
        <f>'Input Data'!$B$10*'Input Data'!$B$9*'Input Data'!$B$13*WLTC_class_3!F1073^2</f>
        <v>13.675650051555557</v>
      </c>
      <c r="L1073" s="42">
        <f t="shared" si="243"/>
        <v>1711.7977659682217</v>
      </c>
      <c r="M1073" s="42">
        <f t="shared" si="244"/>
        <v>7417.7903191956266</v>
      </c>
      <c r="N1073" s="42">
        <f t="shared" si="250"/>
        <v>1.0813941773872744</v>
      </c>
      <c r="O1073" s="42">
        <f t="shared" si="251"/>
        <v>0.56169786379792619</v>
      </c>
      <c r="P1073" s="42" t="str">
        <f t="shared" si="245"/>
        <v/>
      </c>
      <c r="Q1073" s="42"/>
      <c r="R1073" s="42">
        <f t="shared" si="246"/>
        <v>0.17412633777735712</v>
      </c>
      <c r="S1073" s="42">
        <f t="shared" si="247"/>
        <v>0.39318850465854832</v>
      </c>
      <c r="U1073">
        <f t="shared" si="239"/>
        <v>0</v>
      </c>
      <c r="V1073">
        <f t="shared" si="240"/>
        <v>15.6</v>
      </c>
      <c r="W1073">
        <f t="shared" si="241"/>
        <v>4.333333333333333</v>
      </c>
    </row>
    <row r="1074" spans="2:23" x14ac:dyDescent="0.3">
      <c r="B1074" s="25" t="s">
        <v>53</v>
      </c>
      <c r="C1074" s="25">
        <v>1066</v>
      </c>
      <c r="D1074" s="25">
        <v>44</v>
      </c>
      <c r="E1074" s="24">
        <v>19.899999999999999</v>
      </c>
      <c r="F1074" s="41">
        <f t="shared" si="242"/>
        <v>5.5277777777777777</v>
      </c>
      <c r="G1074" s="42">
        <f t="shared" si="248"/>
        <v>1.0833333333333333</v>
      </c>
      <c r="H1074" s="42">
        <f t="shared" si="249"/>
        <v>3.8999999999999995</v>
      </c>
      <c r="I1074" s="42">
        <f>G1074*'Input Data'!$B$7</f>
        <v>1752.2375</v>
      </c>
      <c r="J1074" s="42">
        <f>IF(F1074=0,0,'Input Data'!$B$11*'Input Data'!$B$7*9.81)</f>
        <v>103.13669925000001</v>
      </c>
      <c r="K1074" s="42">
        <f>'Input Data'!$B$10*'Input Data'!$B$9*'Input Data'!$B$13*WLTC_class_3!F1074^2</f>
        <v>22.253838662543213</v>
      </c>
      <c r="L1074" s="42">
        <f t="shared" si="243"/>
        <v>1877.628037912543</v>
      </c>
      <c r="M1074" s="42">
        <f t="shared" si="244"/>
        <v>10379.110542905446</v>
      </c>
      <c r="N1074" s="42">
        <f t="shared" si="250"/>
        <v>1.0842772636491926</v>
      </c>
      <c r="O1074" s="42">
        <f t="shared" si="251"/>
        <v>0.56169786379792619</v>
      </c>
      <c r="P1074" s="42" t="str">
        <f t="shared" si="245"/>
        <v/>
      </c>
      <c r="Q1074" s="42"/>
      <c r="R1074" s="42">
        <f t="shared" si="246"/>
        <v>0.17412633777735712</v>
      </c>
      <c r="S1074" s="42">
        <f t="shared" si="247"/>
        <v>0.39318850465854832</v>
      </c>
      <c r="U1074">
        <f t="shared" si="239"/>
        <v>0</v>
      </c>
      <c r="V1074">
        <f t="shared" si="240"/>
        <v>19.899999999999999</v>
      </c>
      <c r="W1074">
        <f t="shared" si="241"/>
        <v>5.5277777777777777</v>
      </c>
    </row>
    <row r="1075" spans="2:23" x14ac:dyDescent="0.3">
      <c r="B1075" s="25" t="s">
        <v>53</v>
      </c>
      <c r="C1075" s="25">
        <v>1067</v>
      </c>
      <c r="D1075" s="25">
        <v>45</v>
      </c>
      <c r="E1075" s="24">
        <v>23.4</v>
      </c>
      <c r="F1075" s="41">
        <f t="shared" si="242"/>
        <v>6.5</v>
      </c>
      <c r="G1075" s="42">
        <f t="shared" si="248"/>
        <v>0.65277777777777812</v>
      </c>
      <c r="H1075" s="42">
        <f t="shared" si="249"/>
        <v>2.3500000000000014</v>
      </c>
      <c r="I1075" s="42">
        <f>G1075*'Input Data'!$B$7</f>
        <v>1055.8354166666672</v>
      </c>
      <c r="J1075" s="42">
        <f>IF(F1075=0,0,'Input Data'!$B$11*'Input Data'!$B$7*9.81)</f>
        <v>103.13669925000001</v>
      </c>
      <c r="K1075" s="42">
        <f>'Input Data'!$B$10*'Input Data'!$B$9*'Input Data'!$B$13*WLTC_class_3!F1075^2</f>
        <v>30.770212616000006</v>
      </c>
      <c r="L1075" s="42">
        <f t="shared" si="243"/>
        <v>1189.7423285326672</v>
      </c>
      <c r="M1075" s="42">
        <f t="shared" si="244"/>
        <v>7733.3251354623371</v>
      </c>
      <c r="N1075" s="42">
        <f t="shared" si="250"/>
        <v>1.0864254095201544</v>
      </c>
      <c r="O1075" s="42">
        <f t="shared" si="251"/>
        <v>0.56169786379792619</v>
      </c>
      <c r="P1075" s="42" t="str">
        <f t="shared" si="245"/>
        <v/>
      </c>
      <c r="Q1075" s="42"/>
      <c r="R1075" s="42">
        <f t="shared" si="246"/>
        <v>0.17412633777735712</v>
      </c>
      <c r="S1075" s="42">
        <f t="shared" si="247"/>
        <v>0.39318850465854832</v>
      </c>
      <c r="U1075">
        <f t="shared" si="239"/>
        <v>0</v>
      </c>
      <c r="V1075">
        <f t="shared" si="240"/>
        <v>23.4</v>
      </c>
      <c r="W1075">
        <f t="shared" si="241"/>
        <v>6.4999999999999991</v>
      </c>
    </row>
    <row r="1076" spans="2:23" x14ac:dyDescent="0.3">
      <c r="B1076" s="25" t="s">
        <v>53</v>
      </c>
      <c r="C1076" s="25">
        <v>1068</v>
      </c>
      <c r="D1076" s="25">
        <v>46</v>
      </c>
      <c r="E1076" s="24">
        <v>24.6</v>
      </c>
      <c r="F1076" s="41">
        <f t="shared" si="242"/>
        <v>6.833333333333333</v>
      </c>
      <c r="G1076" s="42">
        <f t="shared" si="248"/>
        <v>0.25000000000000011</v>
      </c>
      <c r="H1076" s="42">
        <f t="shared" si="249"/>
        <v>0.90000000000000036</v>
      </c>
      <c r="I1076" s="42">
        <f>G1076*'Input Data'!$B$7</f>
        <v>404.36250000000018</v>
      </c>
      <c r="J1076" s="42">
        <f>IF(F1076=0,0,'Input Data'!$B$11*'Input Data'!$B$7*9.81)</f>
        <v>103.13669925000001</v>
      </c>
      <c r="K1076" s="42">
        <f>'Input Data'!$B$10*'Input Data'!$B$9*'Input Data'!$B$13*WLTC_class_3!F1076^2</f>
        <v>34.007052864888898</v>
      </c>
      <c r="L1076" s="42">
        <f t="shared" si="243"/>
        <v>541.50625211488909</v>
      </c>
      <c r="M1076" s="42">
        <f t="shared" si="244"/>
        <v>3700.2927227850755</v>
      </c>
      <c r="N1076" s="42">
        <f t="shared" si="250"/>
        <v>1.0874532686098171</v>
      </c>
      <c r="O1076" s="42">
        <f t="shared" si="251"/>
        <v>0.56169786379792619</v>
      </c>
      <c r="P1076" s="42" t="str">
        <f t="shared" si="245"/>
        <v/>
      </c>
      <c r="Q1076" s="42"/>
      <c r="R1076" s="42">
        <f t="shared" si="246"/>
        <v>0.17412633777735712</v>
      </c>
      <c r="S1076" s="42">
        <f t="shared" si="247"/>
        <v>0.39318850465854832</v>
      </c>
      <c r="U1076">
        <f t="shared" si="239"/>
        <v>0</v>
      </c>
      <c r="V1076">
        <f t="shared" si="240"/>
        <v>24.6</v>
      </c>
      <c r="W1076">
        <f t="shared" si="241"/>
        <v>6.8333333333333339</v>
      </c>
    </row>
    <row r="1077" spans="2:23" x14ac:dyDescent="0.3">
      <c r="B1077" s="25" t="s">
        <v>53</v>
      </c>
      <c r="C1077" s="25">
        <v>1069</v>
      </c>
      <c r="D1077" s="25">
        <v>47</v>
      </c>
      <c r="E1077" s="24">
        <v>25.2</v>
      </c>
      <c r="F1077" s="41">
        <f t="shared" si="242"/>
        <v>7</v>
      </c>
      <c r="G1077" s="42">
        <f t="shared" si="248"/>
        <v>0.24999999999999961</v>
      </c>
      <c r="H1077" s="42">
        <f t="shared" si="249"/>
        <v>0.89999999999999858</v>
      </c>
      <c r="I1077" s="42">
        <f>G1077*'Input Data'!$B$7</f>
        <v>404.36249999999939</v>
      </c>
      <c r="J1077" s="42">
        <f>IF(F1077=0,0,'Input Data'!$B$11*'Input Data'!$B$7*9.81)</f>
        <v>103.13669925000001</v>
      </c>
      <c r="K1077" s="42">
        <f>'Input Data'!$B$10*'Input Data'!$B$9*'Input Data'!$B$13*WLTC_class_3!F1077^2</f>
        <v>35.686163744000005</v>
      </c>
      <c r="L1077" s="42">
        <f t="shared" si="243"/>
        <v>543.18536299399943</v>
      </c>
      <c r="M1077" s="42">
        <f t="shared" si="244"/>
        <v>3802.2975409579958</v>
      </c>
      <c r="N1077" s="42">
        <f t="shared" si="250"/>
        <v>1.0885094623711942</v>
      </c>
      <c r="O1077" s="42">
        <f t="shared" si="251"/>
        <v>0.56169786379792619</v>
      </c>
      <c r="P1077" s="42" t="str">
        <f t="shared" si="245"/>
        <v/>
      </c>
      <c r="Q1077" s="42"/>
      <c r="R1077" s="42">
        <f t="shared" si="246"/>
        <v>0.17412633777735712</v>
      </c>
      <c r="S1077" s="42">
        <f t="shared" si="247"/>
        <v>0.39318850465854832</v>
      </c>
      <c r="U1077">
        <f t="shared" si="239"/>
        <v>0</v>
      </c>
      <c r="V1077">
        <f t="shared" si="240"/>
        <v>25.2</v>
      </c>
      <c r="W1077">
        <f t="shared" si="241"/>
        <v>7</v>
      </c>
    </row>
    <row r="1078" spans="2:23" x14ac:dyDescent="0.3">
      <c r="B1078" s="25" t="s">
        <v>53</v>
      </c>
      <c r="C1078" s="25">
        <v>1070</v>
      </c>
      <c r="D1078" s="25">
        <v>48</v>
      </c>
      <c r="E1078" s="24">
        <v>26.4</v>
      </c>
      <c r="F1078" s="41">
        <f t="shared" si="242"/>
        <v>7.333333333333333</v>
      </c>
      <c r="G1078" s="42">
        <f t="shared" si="248"/>
        <v>0.50000000000000022</v>
      </c>
      <c r="H1078" s="42">
        <f t="shared" si="249"/>
        <v>1.8000000000000007</v>
      </c>
      <c r="I1078" s="42">
        <f>G1078*'Input Data'!$B$7</f>
        <v>808.72500000000036</v>
      </c>
      <c r="J1078" s="42">
        <f>IF(F1078=0,0,'Input Data'!$B$11*'Input Data'!$B$7*9.81)</f>
        <v>103.13669925000001</v>
      </c>
      <c r="K1078" s="42">
        <f>'Input Data'!$B$10*'Input Data'!$B$9*'Input Data'!$B$13*WLTC_class_3!F1078^2</f>
        <v>39.165767011555559</v>
      </c>
      <c r="L1078" s="42">
        <f t="shared" si="243"/>
        <v>951.0274662615559</v>
      </c>
      <c r="M1078" s="42">
        <f t="shared" si="244"/>
        <v>6974.2014192514098</v>
      </c>
      <c r="N1078" s="42">
        <f t="shared" si="250"/>
        <v>1.0904467405432086</v>
      </c>
      <c r="O1078" s="42">
        <f t="shared" si="251"/>
        <v>0.56169786379792619</v>
      </c>
      <c r="P1078" s="42" t="str">
        <f t="shared" si="245"/>
        <v/>
      </c>
      <c r="Q1078" s="42"/>
      <c r="R1078" s="42">
        <f t="shared" si="246"/>
        <v>0.17412633777735712</v>
      </c>
      <c r="S1078" s="42">
        <f t="shared" si="247"/>
        <v>0.39318850465854832</v>
      </c>
      <c r="U1078">
        <f t="shared" si="239"/>
        <v>0</v>
      </c>
      <c r="V1078">
        <f t="shared" si="240"/>
        <v>26.4</v>
      </c>
      <c r="W1078">
        <f t="shared" si="241"/>
        <v>7.333333333333333</v>
      </c>
    </row>
    <row r="1079" spans="2:23" x14ac:dyDescent="0.3">
      <c r="B1079" s="25" t="s">
        <v>53</v>
      </c>
      <c r="C1079" s="25">
        <v>1071</v>
      </c>
      <c r="D1079" s="25">
        <v>49</v>
      </c>
      <c r="E1079" s="24">
        <v>28.8</v>
      </c>
      <c r="F1079" s="41">
        <f t="shared" si="242"/>
        <v>8</v>
      </c>
      <c r="G1079" s="42">
        <f t="shared" si="248"/>
        <v>0.75000000000000022</v>
      </c>
      <c r="H1079" s="42">
        <f t="shared" si="249"/>
        <v>2.7000000000000011</v>
      </c>
      <c r="I1079" s="42">
        <f>G1079*'Input Data'!$B$7</f>
        <v>1213.0875000000003</v>
      </c>
      <c r="J1079" s="42">
        <f>IF(F1079=0,0,'Input Data'!$B$11*'Input Data'!$B$7*9.81)</f>
        <v>103.13669925000001</v>
      </c>
      <c r="K1079" s="42">
        <f>'Input Data'!$B$10*'Input Data'!$B$9*'Input Data'!$B$13*WLTC_class_3!F1079^2</f>
        <v>46.61049958400001</v>
      </c>
      <c r="L1079" s="42">
        <f t="shared" si="243"/>
        <v>1362.8346988340004</v>
      </c>
      <c r="M1079" s="42">
        <f t="shared" si="244"/>
        <v>10902.677590672003</v>
      </c>
      <c r="N1079" s="42">
        <f t="shared" si="250"/>
        <v>1.093475262096173</v>
      </c>
      <c r="O1079" s="42">
        <f t="shared" si="251"/>
        <v>0.56169786379792619</v>
      </c>
      <c r="P1079" s="42" t="str">
        <f t="shared" si="245"/>
        <v/>
      </c>
      <c r="Q1079" s="42"/>
      <c r="R1079" s="42">
        <f t="shared" si="246"/>
        <v>0.17412633777735712</v>
      </c>
      <c r="S1079" s="42">
        <f t="shared" si="247"/>
        <v>0.39318850465854832</v>
      </c>
      <c r="U1079">
        <f t="shared" si="239"/>
        <v>0</v>
      </c>
      <c r="V1079">
        <f t="shared" si="240"/>
        <v>28.8</v>
      </c>
      <c r="W1079">
        <f t="shared" si="241"/>
        <v>8</v>
      </c>
    </row>
    <row r="1080" spans="2:23" x14ac:dyDescent="0.3">
      <c r="B1080" s="25" t="s">
        <v>53</v>
      </c>
      <c r="C1080" s="25">
        <v>1072</v>
      </c>
      <c r="D1080" s="25">
        <v>50</v>
      </c>
      <c r="E1080" s="24">
        <v>31.8</v>
      </c>
      <c r="F1080" s="41">
        <f t="shared" si="242"/>
        <v>8.8333333333333339</v>
      </c>
      <c r="G1080" s="42">
        <f t="shared" si="248"/>
        <v>0.90277777777777724</v>
      </c>
      <c r="H1080" s="42">
        <f t="shared" si="249"/>
        <v>3.2499999999999982</v>
      </c>
      <c r="I1080" s="42">
        <f>G1080*'Input Data'!$B$7</f>
        <v>1460.1979166666658</v>
      </c>
      <c r="J1080" s="42">
        <f>IF(F1080=0,0,'Input Data'!$B$11*'Input Data'!$B$7*9.81)</f>
        <v>103.13669925000001</v>
      </c>
      <c r="K1080" s="42">
        <f>'Input Data'!$B$10*'Input Data'!$B$9*'Input Data'!$B$13*WLTC_class_3!F1080^2</f>
        <v>56.826776619555574</v>
      </c>
      <c r="L1080" s="42">
        <f t="shared" si="243"/>
        <v>1620.1613925362215</v>
      </c>
      <c r="M1080" s="42">
        <f t="shared" si="244"/>
        <v>14311.425634069958</v>
      </c>
      <c r="N1080" s="42">
        <f t="shared" si="250"/>
        <v>1.0974506581056369</v>
      </c>
      <c r="O1080" s="42">
        <f t="shared" si="251"/>
        <v>0.56169786379792619</v>
      </c>
      <c r="P1080" s="42" t="str">
        <f t="shared" si="245"/>
        <v/>
      </c>
      <c r="Q1080" s="42"/>
      <c r="R1080" s="42">
        <f t="shared" si="246"/>
        <v>0.17412633777735712</v>
      </c>
      <c r="S1080" s="42">
        <f t="shared" si="247"/>
        <v>0.39318850465854832</v>
      </c>
      <c r="U1080">
        <f t="shared" si="239"/>
        <v>0</v>
      </c>
      <c r="V1080">
        <f t="shared" si="240"/>
        <v>31.8</v>
      </c>
      <c r="W1080">
        <f t="shared" si="241"/>
        <v>8.8333333333333339</v>
      </c>
    </row>
    <row r="1081" spans="2:23" x14ac:dyDescent="0.3">
      <c r="B1081" s="25" t="s">
        <v>53</v>
      </c>
      <c r="C1081" s="25">
        <v>1073</v>
      </c>
      <c r="D1081" s="25">
        <v>51</v>
      </c>
      <c r="E1081" s="24">
        <v>35.299999999999997</v>
      </c>
      <c r="F1081" s="41">
        <f t="shared" si="242"/>
        <v>9.8055555555555554</v>
      </c>
      <c r="G1081" s="42">
        <f t="shared" si="248"/>
        <v>1.0694444444444444</v>
      </c>
      <c r="H1081" s="42">
        <f t="shared" si="249"/>
        <v>3.8499999999999996</v>
      </c>
      <c r="I1081" s="42">
        <f>G1081*'Input Data'!$B$7</f>
        <v>1729.7729166666668</v>
      </c>
      <c r="J1081" s="42">
        <f>IF(F1081=0,0,'Input Data'!$B$11*'Input Data'!$B$7*9.81)</f>
        <v>103.13669925000001</v>
      </c>
      <c r="K1081" s="42">
        <f>'Input Data'!$B$10*'Input Data'!$B$9*'Input Data'!$B$13*WLTC_class_3!F1081^2</f>
        <v>70.024206002395076</v>
      </c>
      <c r="L1081" s="42">
        <f t="shared" si="243"/>
        <v>1902.9338219190618</v>
      </c>
      <c r="M1081" s="42">
        <f t="shared" si="244"/>
        <v>18659.323309373023</v>
      </c>
      <c r="N1081" s="42">
        <f t="shared" si="250"/>
        <v>1.1026338034693517</v>
      </c>
      <c r="O1081" s="42">
        <f t="shared" si="251"/>
        <v>0.56169786379792619</v>
      </c>
      <c r="P1081" s="42" t="str">
        <f t="shared" si="245"/>
        <v/>
      </c>
      <c r="Q1081" s="42"/>
      <c r="R1081" s="42">
        <f t="shared" si="246"/>
        <v>0.17412633777735712</v>
      </c>
      <c r="S1081" s="42">
        <f t="shared" si="247"/>
        <v>0.39318850465854832</v>
      </c>
      <c r="U1081">
        <f t="shared" si="239"/>
        <v>0</v>
      </c>
      <c r="V1081">
        <f t="shared" si="240"/>
        <v>35.299999999999997</v>
      </c>
      <c r="W1081">
        <f t="shared" si="241"/>
        <v>9.8055555555555554</v>
      </c>
    </row>
    <row r="1082" spans="2:23" x14ac:dyDescent="0.3">
      <c r="B1082" s="25" t="s">
        <v>53</v>
      </c>
      <c r="C1082" s="25">
        <v>1074</v>
      </c>
      <c r="D1082" s="25">
        <v>52</v>
      </c>
      <c r="E1082" s="24">
        <v>39.5</v>
      </c>
      <c r="F1082" s="41">
        <f t="shared" si="242"/>
        <v>10.972222222222221</v>
      </c>
      <c r="G1082" s="42">
        <f t="shared" si="248"/>
        <v>1.2777777777777781</v>
      </c>
      <c r="H1082" s="42">
        <f t="shared" si="249"/>
        <v>4.6000000000000014</v>
      </c>
      <c r="I1082" s="42">
        <f>G1082*'Input Data'!$B$7</f>
        <v>2066.7416666666672</v>
      </c>
      <c r="J1082" s="42">
        <f>IF(F1082=0,0,'Input Data'!$B$11*'Input Data'!$B$7*9.81)</f>
        <v>103.13669925000001</v>
      </c>
      <c r="K1082" s="42">
        <f>'Input Data'!$B$10*'Input Data'!$B$9*'Input Data'!$B$13*WLTC_class_3!F1082^2</f>
        <v>87.678472193209885</v>
      </c>
      <c r="L1082" s="42">
        <f t="shared" si="243"/>
        <v>2257.5568381098774</v>
      </c>
      <c r="M1082" s="42">
        <f t="shared" si="244"/>
        <v>24770.415307038929</v>
      </c>
      <c r="N1082" s="42">
        <f t="shared" si="250"/>
        <v>1.1095144743879737</v>
      </c>
      <c r="O1082" s="42">
        <f t="shared" si="251"/>
        <v>0.56169786379792619</v>
      </c>
      <c r="P1082" s="42" t="str">
        <f t="shared" si="245"/>
        <v/>
      </c>
      <c r="Q1082" s="42"/>
      <c r="R1082" s="42">
        <f t="shared" si="246"/>
        <v>0.17412633777735712</v>
      </c>
      <c r="S1082" s="42">
        <f t="shared" si="247"/>
        <v>0.39318850465854832</v>
      </c>
      <c r="U1082">
        <f t="shared" si="239"/>
        <v>0</v>
      </c>
      <c r="V1082">
        <f t="shared" si="240"/>
        <v>39.5</v>
      </c>
      <c r="W1082">
        <f t="shared" si="241"/>
        <v>10.972222222222221</v>
      </c>
    </row>
    <row r="1083" spans="2:23" x14ac:dyDescent="0.3">
      <c r="B1083" s="25" t="s">
        <v>53</v>
      </c>
      <c r="C1083" s="25">
        <v>1075</v>
      </c>
      <c r="D1083" s="25">
        <v>53</v>
      </c>
      <c r="E1083" s="24">
        <v>44.5</v>
      </c>
      <c r="F1083" s="41">
        <f t="shared" si="242"/>
        <v>12.361111111111111</v>
      </c>
      <c r="G1083" s="42">
        <f t="shared" si="248"/>
        <v>1.3611111111111107</v>
      </c>
      <c r="H1083" s="42">
        <f t="shared" si="249"/>
        <v>4.8999999999999986</v>
      </c>
      <c r="I1083" s="42">
        <f>G1083*'Input Data'!$B$7</f>
        <v>2201.5291666666662</v>
      </c>
      <c r="J1083" s="42">
        <f>IF(F1083=0,0,'Input Data'!$B$11*'Input Data'!$B$7*9.81)</f>
        <v>103.13669925000001</v>
      </c>
      <c r="K1083" s="42">
        <f>'Input Data'!$B$10*'Input Data'!$B$9*'Input Data'!$B$13*WLTC_class_3!F1083^2</f>
        <v>111.28043234135804</v>
      </c>
      <c r="L1083" s="42">
        <f t="shared" si="243"/>
        <v>2415.9462982580244</v>
      </c>
      <c r="M1083" s="42">
        <f t="shared" si="244"/>
        <v>29863.780631245023</v>
      </c>
      <c r="N1083" s="42">
        <f t="shared" si="250"/>
        <v>1.1178099690077639</v>
      </c>
      <c r="O1083" s="42">
        <f t="shared" si="251"/>
        <v>0.56169786379792619</v>
      </c>
      <c r="P1083" s="42" t="str">
        <f t="shared" si="245"/>
        <v/>
      </c>
      <c r="Q1083" s="42"/>
      <c r="R1083" s="42">
        <f t="shared" si="246"/>
        <v>0.17412633777735712</v>
      </c>
      <c r="S1083" s="42">
        <f t="shared" si="247"/>
        <v>0.39318850465854832</v>
      </c>
      <c r="U1083">
        <f t="shared" si="239"/>
        <v>0</v>
      </c>
      <c r="V1083">
        <f t="shared" si="240"/>
        <v>44.5</v>
      </c>
      <c r="W1083">
        <f t="shared" si="241"/>
        <v>12.361111111111111</v>
      </c>
    </row>
    <row r="1084" spans="2:23" x14ac:dyDescent="0.3">
      <c r="B1084" s="25" t="s">
        <v>53</v>
      </c>
      <c r="C1084" s="25">
        <v>1076</v>
      </c>
      <c r="D1084" s="25">
        <v>54</v>
      </c>
      <c r="E1084" s="24">
        <v>49.3</v>
      </c>
      <c r="F1084" s="41">
        <f t="shared" si="242"/>
        <v>13.694444444444445</v>
      </c>
      <c r="G1084" s="42">
        <f t="shared" si="248"/>
        <v>1.2222222222222219</v>
      </c>
      <c r="H1084" s="42">
        <f t="shared" si="249"/>
        <v>4.3999999999999986</v>
      </c>
      <c r="I1084" s="42">
        <f>G1084*'Input Data'!$B$7</f>
        <v>1976.8833333333328</v>
      </c>
      <c r="J1084" s="42">
        <f>IF(F1084=0,0,'Input Data'!$B$11*'Input Data'!$B$7*9.81)</f>
        <v>103.13669925000001</v>
      </c>
      <c r="K1084" s="42">
        <f>'Input Data'!$B$10*'Input Data'!$B$9*'Input Data'!$B$13*WLTC_class_3!F1084^2</f>
        <v>136.58173362017288</v>
      </c>
      <c r="L1084" s="42">
        <f t="shared" si="243"/>
        <v>2216.601766203506</v>
      </c>
      <c r="M1084" s="42">
        <f t="shared" si="244"/>
        <v>30355.129742731348</v>
      </c>
      <c r="N1084" s="42">
        <f t="shared" si="250"/>
        <v>1.1262419494918559</v>
      </c>
      <c r="O1084" s="42">
        <f t="shared" si="251"/>
        <v>0.56169786379792619</v>
      </c>
      <c r="P1084" s="42" t="str">
        <f t="shared" si="245"/>
        <v/>
      </c>
      <c r="Q1084" s="42"/>
      <c r="R1084" s="42">
        <f t="shared" si="246"/>
        <v>0.17412633777735712</v>
      </c>
      <c r="S1084" s="42">
        <f t="shared" si="247"/>
        <v>0.39318850465854832</v>
      </c>
      <c r="U1084">
        <f t="shared" si="239"/>
        <v>0</v>
      </c>
      <c r="V1084">
        <f t="shared" si="240"/>
        <v>49.3</v>
      </c>
      <c r="W1084">
        <f t="shared" si="241"/>
        <v>13.694444444444443</v>
      </c>
    </row>
    <row r="1085" spans="2:23" x14ac:dyDescent="0.3">
      <c r="B1085" s="25" t="s">
        <v>53</v>
      </c>
      <c r="C1085" s="25">
        <v>1077</v>
      </c>
      <c r="D1085" s="25">
        <v>55</v>
      </c>
      <c r="E1085" s="24">
        <v>53.3</v>
      </c>
      <c r="F1085" s="41">
        <f t="shared" si="242"/>
        <v>14.805555555555555</v>
      </c>
      <c r="G1085" s="42">
        <f t="shared" si="248"/>
        <v>0.98611111111111127</v>
      </c>
      <c r="H1085" s="42">
        <f t="shared" si="249"/>
        <v>3.5500000000000007</v>
      </c>
      <c r="I1085" s="42">
        <f>G1085*'Input Data'!$B$7</f>
        <v>1594.9854166666669</v>
      </c>
      <c r="J1085" s="42">
        <f>IF(F1085=0,0,'Input Data'!$B$11*'Input Data'!$B$7*9.81)</f>
        <v>103.13669925000001</v>
      </c>
      <c r="K1085" s="42">
        <f>'Input Data'!$B$10*'Input Data'!$B$9*'Input Data'!$B$13*WLTC_class_3!F1085^2</f>
        <v>159.6442203935062</v>
      </c>
      <c r="L1085" s="42">
        <f t="shared" si="243"/>
        <v>1857.7663363101731</v>
      </c>
      <c r="M1085" s="42">
        <f t="shared" si="244"/>
        <v>27505.262701481173</v>
      </c>
      <c r="N1085" s="42">
        <f t="shared" si="250"/>
        <v>1.1338823002422673</v>
      </c>
      <c r="O1085" s="42">
        <f t="shared" si="251"/>
        <v>0.56169786379792619</v>
      </c>
      <c r="P1085" s="42" t="str">
        <f t="shared" si="245"/>
        <v/>
      </c>
      <c r="Q1085" s="42"/>
      <c r="R1085" s="42">
        <f t="shared" si="246"/>
        <v>0.17412633777735712</v>
      </c>
      <c r="S1085" s="42">
        <f t="shared" si="247"/>
        <v>0.39318850465854832</v>
      </c>
      <c r="U1085">
        <f t="shared" si="239"/>
        <v>0</v>
      </c>
      <c r="V1085">
        <f t="shared" si="240"/>
        <v>53.3</v>
      </c>
      <c r="W1085">
        <f t="shared" si="241"/>
        <v>14.805555555555554</v>
      </c>
    </row>
    <row r="1086" spans="2:23" x14ac:dyDescent="0.3">
      <c r="B1086" s="25" t="s">
        <v>53</v>
      </c>
      <c r="C1086" s="25">
        <v>1078</v>
      </c>
      <c r="D1086" s="25">
        <v>56</v>
      </c>
      <c r="E1086" s="24">
        <v>56.4</v>
      </c>
      <c r="F1086" s="41">
        <f t="shared" si="242"/>
        <v>15.666666666666666</v>
      </c>
      <c r="G1086" s="42">
        <f t="shared" si="248"/>
        <v>0.7777777777777779</v>
      </c>
      <c r="H1086" s="42">
        <f t="shared" si="249"/>
        <v>2.8000000000000007</v>
      </c>
      <c r="I1086" s="42">
        <f>G1086*'Input Data'!$B$7</f>
        <v>1258.0166666666669</v>
      </c>
      <c r="J1086" s="42">
        <f>IF(F1086=0,0,'Input Data'!$B$11*'Input Data'!$B$7*9.81)</f>
        <v>103.13669925000001</v>
      </c>
      <c r="K1086" s="42">
        <f>'Input Data'!$B$10*'Input Data'!$B$9*'Input Data'!$B$13*WLTC_class_3!F1086^2</f>
        <v>178.75450274488892</v>
      </c>
      <c r="L1086" s="42">
        <f t="shared" si="243"/>
        <v>1539.9078686615558</v>
      </c>
      <c r="M1086" s="42">
        <f t="shared" si="244"/>
        <v>24125.223275697706</v>
      </c>
      <c r="N1086" s="42">
        <f t="shared" si="250"/>
        <v>1.1405837511521835</v>
      </c>
      <c r="O1086" s="42">
        <f t="shared" si="251"/>
        <v>0.56169786379792619</v>
      </c>
      <c r="P1086" s="42" t="str">
        <f t="shared" si="245"/>
        <v/>
      </c>
      <c r="Q1086" s="42"/>
      <c r="R1086" s="42">
        <f t="shared" si="246"/>
        <v>0.17412633777735712</v>
      </c>
      <c r="S1086" s="42">
        <f t="shared" si="247"/>
        <v>0.39318850465854832</v>
      </c>
      <c r="U1086">
        <f t="shared" si="239"/>
        <v>0</v>
      </c>
      <c r="V1086">
        <f t="shared" si="240"/>
        <v>56.4</v>
      </c>
      <c r="W1086">
        <f t="shared" si="241"/>
        <v>15.666666666666666</v>
      </c>
    </row>
    <row r="1087" spans="2:23" x14ac:dyDescent="0.3">
      <c r="B1087" s="25" t="s">
        <v>53</v>
      </c>
      <c r="C1087" s="25">
        <v>1079</v>
      </c>
      <c r="D1087" s="25">
        <v>57</v>
      </c>
      <c r="E1087" s="24">
        <v>58.9</v>
      </c>
      <c r="F1087" s="41">
        <f t="shared" si="242"/>
        <v>16.361111111111111</v>
      </c>
      <c r="G1087" s="42">
        <f t="shared" si="248"/>
        <v>0.6666666666666673</v>
      </c>
      <c r="H1087" s="42">
        <f t="shared" si="249"/>
        <v>2.4000000000000021</v>
      </c>
      <c r="I1087" s="42">
        <f>G1087*'Input Data'!$B$7</f>
        <v>1078.3000000000011</v>
      </c>
      <c r="J1087" s="42">
        <f>IF(F1087=0,0,'Input Data'!$B$11*'Input Data'!$B$7*9.81)</f>
        <v>103.13669925000001</v>
      </c>
      <c r="K1087" s="42">
        <f>'Input Data'!$B$10*'Input Data'!$B$9*'Input Data'!$B$13*WLTC_class_3!F1087^2</f>
        <v>194.95275277513582</v>
      </c>
      <c r="L1087" s="42">
        <f t="shared" si="243"/>
        <v>1376.389452025137</v>
      </c>
      <c r="M1087" s="42">
        <f t="shared" si="244"/>
        <v>22519.260756744603</v>
      </c>
      <c r="N1087" s="42">
        <f t="shared" si="250"/>
        <v>1.1468391013623902</v>
      </c>
      <c r="O1087" s="42">
        <f t="shared" si="251"/>
        <v>0.56169786379792619</v>
      </c>
      <c r="P1087" s="42" t="str">
        <f t="shared" si="245"/>
        <v/>
      </c>
      <c r="Q1087" s="42"/>
      <c r="R1087" s="42">
        <f t="shared" si="246"/>
        <v>0.17412633777735712</v>
      </c>
      <c r="S1087" s="42">
        <f t="shared" si="247"/>
        <v>0.39318850465854832</v>
      </c>
      <c r="U1087">
        <f t="shared" si="239"/>
        <v>0</v>
      </c>
      <c r="V1087">
        <f t="shared" si="240"/>
        <v>58.9</v>
      </c>
      <c r="W1087">
        <f t="shared" si="241"/>
        <v>16.361111111111111</v>
      </c>
    </row>
    <row r="1088" spans="2:23" x14ac:dyDescent="0.3">
      <c r="B1088" s="25" t="s">
        <v>53</v>
      </c>
      <c r="C1088" s="25">
        <v>1080</v>
      </c>
      <c r="D1088" s="25">
        <v>58</v>
      </c>
      <c r="E1088" s="24">
        <v>61.2</v>
      </c>
      <c r="F1088" s="41">
        <f t="shared" si="242"/>
        <v>17</v>
      </c>
      <c r="G1088" s="42">
        <f t="shared" si="248"/>
        <v>0.51388888888888928</v>
      </c>
      <c r="H1088" s="42">
        <f t="shared" si="249"/>
        <v>1.8500000000000014</v>
      </c>
      <c r="I1088" s="42">
        <f>G1088*'Input Data'!$B$7</f>
        <v>831.18958333333399</v>
      </c>
      <c r="J1088" s="42">
        <f>IF(F1088=0,0,'Input Data'!$B$11*'Input Data'!$B$7*9.81)</f>
        <v>103.13669925000001</v>
      </c>
      <c r="K1088" s="42">
        <f>'Input Data'!$B$10*'Input Data'!$B$9*'Input Data'!$B$13*WLTC_class_3!F1088^2</f>
        <v>210.47553718400005</v>
      </c>
      <c r="L1088" s="42">
        <f t="shared" si="243"/>
        <v>1144.8018197673341</v>
      </c>
      <c r="M1088" s="42">
        <f t="shared" si="244"/>
        <v>19461.630936044679</v>
      </c>
      <c r="N1088" s="42">
        <f t="shared" si="250"/>
        <v>1.152245109955736</v>
      </c>
      <c r="O1088" s="42">
        <f t="shared" si="251"/>
        <v>0.56169786379792619</v>
      </c>
      <c r="P1088" s="42" t="str">
        <f t="shared" si="245"/>
        <v/>
      </c>
      <c r="Q1088" s="42"/>
      <c r="R1088" s="42">
        <f t="shared" si="246"/>
        <v>0.17412633777735712</v>
      </c>
      <c r="S1088" s="42">
        <f t="shared" si="247"/>
        <v>0.39318850465854832</v>
      </c>
      <c r="U1088">
        <f t="shared" si="239"/>
        <v>0</v>
      </c>
      <c r="V1088">
        <f t="shared" si="240"/>
        <v>61.2</v>
      </c>
      <c r="W1088">
        <f t="shared" si="241"/>
        <v>17</v>
      </c>
    </row>
    <row r="1089" spans="2:23" x14ac:dyDescent="0.3">
      <c r="B1089" s="25" t="s">
        <v>53</v>
      </c>
      <c r="C1089" s="25">
        <v>1081</v>
      </c>
      <c r="D1089" s="25">
        <v>59</v>
      </c>
      <c r="E1089" s="24">
        <v>62.6</v>
      </c>
      <c r="F1089" s="41">
        <f t="shared" si="242"/>
        <v>17.388888888888889</v>
      </c>
      <c r="G1089" s="42">
        <f t="shared" si="248"/>
        <v>0.24999999999999961</v>
      </c>
      <c r="H1089" s="42">
        <f t="shared" si="249"/>
        <v>0.89999999999999858</v>
      </c>
      <c r="I1089" s="42">
        <f>G1089*'Input Data'!$B$7</f>
        <v>404.36249999999939</v>
      </c>
      <c r="J1089" s="42">
        <f>IF(F1089=0,0,'Input Data'!$B$11*'Input Data'!$B$7*9.81)</f>
        <v>103.13669925000001</v>
      </c>
      <c r="K1089" s="42">
        <f>'Input Data'!$B$10*'Input Data'!$B$9*'Input Data'!$B$13*WLTC_class_3!F1089^2</f>
        <v>220.21527940513587</v>
      </c>
      <c r="L1089" s="42">
        <f t="shared" si="243"/>
        <v>727.71447865513528</v>
      </c>
      <c r="M1089" s="42">
        <f t="shared" si="244"/>
        <v>12654.146212169853</v>
      </c>
      <c r="N1089" s="42">
        <f t="shared" si="250"/>
        <v>1.1557601505702277</v>
      </c>
      <c r="O1089" s="42">
        <f t="shared" si="251"/>
        <v>0.56169786379792619</v>
      </c>
      <c r="P1089" s="42" t="str">
        <f t="shared" si="245"/>
        <v/>
      </c>
      <c r="Q1089" s="42"/>
      <c r="R1089" s="42">
        <f t="shared" si="246"/>
        <v>0.17412633777735712</v>
      </c>
      <c r="S1089" s="42">
        <f t="shared" si="247"/>
        <v>0.39318850465854832</v>
      </c>
      <c r="U1089">
        <f t="shared" si="239"/>
        <v>0</v>
      </c>
      <c r="V1089">
        <f t="shared" si="240"/>
        <v>62.6</v>
      </c>
      <c r="W1089">
        <f t="shared" si="241"/>
        <v>17.388888888888889</v>
      </c>
    </row>
    <row r="1090" spans="2:23" x14ac:dyDescent="0.3">
      <c r="B1090" s="25" t="s">
        <v>53</v>
      </c>
      <c r="C1090" s="25">
        <v>1082</v>
      </c>
      <c r="D1090" s="25">
        <v>60</v>
      </c>
      <c r="E1090" s="24">
        <v>63</v>
      </c>
      <c r="F1090" s="41">
        <f t="shared" si="242"/>
        <v>17.5</v>
      </c>
      <c r="G1090" s="42">
        <f t="shared" si="248"/>
        <v>-1.3888888888889086E-2</v>
      </c>
      <c r="H1090" s="42">
        <f t="shared" si="249"/>
        <v>-5.0000000000000711E-2</v>
      </c>
      <c r="I1090" s="42">
        <f>G1090*'Input Data'!$B$7</f>
        <v>-22.464583333333653</v>
      </c>
      <c r="J1090" s="42">
        <f>IF(F1090=0,0,'Input Data'!$B$11*'Input Data'!$B$7*9.81)</f>
        <v>103.13669925000001</v>
      </c>
      <c r="K1090" s="42">
        <f>'Input Data'!$B$10*'Input Data'!$B$9*'Input Data'!$B$13*WLTC_class_3!F1090^2</f>
        <v>223.03852340000006</v>
      </c>
      <c r="L1090" s="42">
        <f t="shared" si="243"/>
        <v>303.7106393166664</v>
      </c>
      <c r="M1090" s="42">
        <f t="shared" si="244"/>
        <v>5314.9361880416618</v>
      </c>
      <c r="N1090" s="42">
        <f t="shared" si="250"/>
        <v>1.1572365217335727</v>
      </c>
      <c r="O1090" s="42">
        <f t="shared" si="251"/>
        <v>0.56169786379792619</v>
      </c>
      <c r="P1090" s="42" t="str">
        <f t="shared" si="245"/>
        <v/>
      </c>
      <c r="Q1090" s="42"/>
      <c r="R1090" s="42">
        <f t="shared" si="246"/>
        <v>0.17412633777735712</v>
      </c>
      <c r="S1090" s="42">
        <f t="shared" si="247"/>
        <v>0.39318850465854832</v>
      </c>
      <c r="U1090">
        <f t="shared" si="239"/>
        <v>0</v>
      </c>
      <c r="V1090">
        <f t="shared" si="240"/>
        <v>63</v>
      </c>
      <c r="W1090">
        <f t="shared" si="241"/>
        <v>17.5</v>
      </c>
    </row>
    <row r="1091" spans="2:23" x14ac:dyDescent="0.3">
      <c r="B1091" s="25" t="s">
        <v>53</v>
      </c>
      <c r="C1091" s="25">
        <v>1083</v>
      </c>
      <c r="D1091" s="25">
        <v>61</v>
      </c>
      <c r="E1091" s="24">
        <v>62.5</v>
      </c>
      <c r="F1091" s="41">
        <f t="shared" si="242"/>
        <v>17.361111111111111</v>
      </c>
      <c r="G1091" s="42">
        <f t="shared" si="248"/>
        <v>-0.29166666666666685</v>
      </c>
      <c r="H1091" s="42">
        <f t="shared" si="249"/>
        <v>-1.0500000000000007</v>
      </c>
      <c r="I1091" s="42">
        <f>G1091*'Input Data'!$B$7</f>
        <v>-471.75625000000031</v>
      </c>
      <c r="J1091" s="42">
        <f>IF(F1091=0,0,'Input Data'!$B$11*'Input Data'!$B$7*9.81)</f>
        <v>103.13669925000001</v>
      </c>
      <c r="K1091" s="42">
        <f>'Input Data'!$B$10*'Input Data'!$B$9*'Input Data'!$B$13*WLTC_class_3!F1091^2</f>
        <v>219.51227816358028</v>
      </c>
      <c r="L1091" s="42">
        <f t="shared" si="243"/>
        <v>-149.10727258642004</v>
      </c>
      <c r="M1091" s="42">
        <f t="shared" si="244"/>
        <v>-2588.66792684757</v>
      </c>
      <c r="N1091" s="42">
        <f t="shared" si="250"/>
        <v>1.1572365217335727</v>
      </c>
      <c r="O1091" s="42">
        <f t="shared" si="251"/>
        <v>0.56241693822205052</v>
      </c>
      <c r="P1091" s="42">
        <f t="shared" si="245"/>
        <v>-2588.66792684757</v>
      </c>
      <c r="Q1091" s="42">
        <f>-P1091/1000/3600</f>
        <v>7.1907442412432496E-4</v>
      </c>
      <c r="R1091" s="42">
        <f t="shared" si="246"/>
        <v>0.17434925084883565</v>
      </c>
      <c r="S1091" s="42">
        <f t="shared" si="247"/>
        <v>0.39369185675543533</v>
      </c>
      <c r="U1091">
        <f t="shared" si="239"/>
        <v>0</v>
      </c>
      <c r="V1091">
        <f t="shared" si="240"/>
        <v>62.5</v>
      </c>
      <c r="W1091">
        <f t="shared" si="241"/>
        <v>17.361111111111111</v>
      </c>
    </row>
    <row r="1092" spans="2:23" x14ac:dyDescent="0.3">
      <c r="B1092" s="25" t="s">
        <v>53</v>
      </c>
      <c r="C1092" s="25">
        <v>1084</v>
      </c>
      <c r="D1092" s="25">
        <v>62</v>
      </c>
      <c r="E1092" s="24">
        <v>60.9</v>
      </c>
      <c r="F1092" s="41">
        <f t="shared" si="242"/>
        <v>16.916666666666668</v>
      </c>
      <c r="G1092" s="42">
        <f t="shared" si="248"/>
        <v>-0.44444444444444481</v>
      </c>
      <c r="H1092" s="42">
        <f t="shared" si="249"/>
        <v>-1.6000000000000014</v>
      </c>
      <c r="I1092" s="42">
        <f>G1092*'Input Data'!$B$7</f>
        <v>-718.86666666666724</v>
      </c>
      <c r="J1092" s="42">
        <f>IF(F1092=0,0,'Input Data'!$B$11*'Input Data'!$B$7*9.81)</f>
        <v>103.13669925000001</v>
      </c>
      <c r="K1092" s="42">
        <f>'Input Data'!$B$10*'Input Data'!$B$9*'Input Data'!$B$13*WLTC_class_3!F1092^2</f>
        <v>208.4171090882223</v>
      </c>
      <c r="L1092" s="42">
        <f t="shared" si="243"/>
        <v>-407.31285832844492</v>
      </c>
      <c r="M1092" s="42">
        <f t="shared" si="244"/>
        <v>-6890.375853389527</v>
      </c>
      <c r="N1092" s="42">
        <f t="shared" si="250"/>
        <v>1.1572365217335727</v>
      </c>
      <c r="O1092" s="42">
        <f t="shared" si="251"/>
        <v>0.56433093151465874</v>
      </c>
      <c r="P1092" s="42">
        <f t="shared" si="245"/>
        <v>-6890.375853389527</v>
      </c>
      <c r="Q1092" s="42">
        <f>-P1092/1000/3600+Q1091</f>
        <v>2.6330677167325268E-3</v>
      </c>
      <c r="R1092" s="42">
        <f t="shared" si="246"/>
        <v>0.17494258876954422</v>
      </c>
      <c r="S1092" s="42">
        <f t="shared" si="247"/>
        <v>0.39503165206026108</v>
      </c>
      <c r="U1092">
        <f t="shared" si="239"/>
        <v>0</v>
      </c>
      <c r="V1092">
        <f t="shared" si="240"/>
        <v>60.9</v>
      </c>
      <c r="W1092">
        <f t="shared" si="241"/>
        <v>16.916666666666664</v>
      </c>
    </row>
    <row r="1093" spans="2:23" x14ac:dyDescent="0.3">
      <c r="B1093" s="25" t="s">
        <v>53</v>
      </c>
      <c r="C1093" s="25">
        <v>1085</v>
      </c>
      <c r="D1093" s="25">
        <v>63</v>
      </c>
      <c r="E1093" s="24">
        <v>59.3</v>
      </c>
      <c r="F1093" s="41">
        <f t="shared" si="242"/>
        <v>16.472222222222221</v>
      </c>
      <c r="G1093" s="42">
        <f t="shared" si="248"/>
        <v>-0.31944444444444403</v>
      </c>
      <c r="H1093" s="42">
        <f t="shared" si="249"/>
        <v>-1.1499999999999986</v>
      </c>
      <c r="I1093" s="42">
        <f>G1093*'Input Data'!$B$7</f>
        <v>-516.68541666666601</v>
      </c>
      <c r="J1093" s="42">
        <f>IF(F1093=0,0,'Input Data'!$B$11*'Input Data'!$B$7*9.81)</f>
        <v>103.13669925000001</v>
      </c>
      <c r="K1093" s="42">
        <f>'Input Data'!$B$10*'Input Data'!$B$9*'Input Data'!$B$13*WLTC_class_3!F1093^2</f>
        <v>197.60965914609881</v>
      </c>
      <c r="L1093" s="42">
        <f t="shared" si="243"/>
        <v>-215.93905827056722</v>
      </c>
      <c r="M1093" s="42">
        <f t="shared" si="244"/>
        <v>-3556.9961542901765</v>
      </c>
      <c r="N1093" s="42">
        <f t="shared" si="250"/>
        <v>1.1572365217335727</v>
      </c>
      <c r="O1093" s="42">
        <f t="shared" si="251"/>
        <v>0.56531898600196162</v>
      </c>
      <c r="P1093" s="42">
        <f t="shared" si="245"/>
        <v>-3556.9961542901765</v>
      </c>
      <c r="Q1093" s="42">
        <f>-P1093/1000/3600+Q1092</f>
        <v>3.6211222040353538E-3</v>
      </c>
      <c r="R1093" s="42">
        <f t="shared" si="246"/>
        <v>0.17524888566060809</v>
      </c>
      <c r="S1093" s="42">
        <f t="shared" si="247"/>
        <v>0.39572329020137309</v>
      </c>
      <c r="U1093">
        <f t="shared" si="239"/>
        <v>0</v>
      </c>
      <c r="V1093">
        <f t="shared" si="240"/>
        <v>59.3</v>
      </c>
      <c r="W1093">
        <f t="shared" si="241"/>
        <v>16.472222222222221</v>
      </c>
    </row>
    <row r="1094" spans="2:23" x14ac:dyDescent="0.3">
      <c r="B1094" s="25" t="s">
        <v>53</v>
      </c>
      <c r="C1094" s="25">
        <v>1086</v>
      </c>
      <c r="D1094" s="25">
        <v>64</v>
      </c>
      <c r="E1094" s="24">
        <v>58.6</v>
      </c>
      <c r="F1094" s="41">
        <f t="shared" si="242"/>
        <v>16.277777777777779</v>
      </c>
      <c r="G1094" s="42">
        <f t="shared" si="248"/>
        <v>-9.7222222222221627E-2</v>
      </c>
      <c r="H1094" s="42">
        <f t="shared" si="249"/>
        <v>-0.34999999999999787</v>
      </c>
      <c r="I1094" s="42">
        <f>G1094*'Input Data'!$B$7</f>
        <v>-157.25208333333237</v>
      </c>
      <c r="J1094" s="42">
        <f>IF(F1094=0,0,'Input Data'!$B$11*'Input Data'!$B$7*9.81)</f>
        <v>103.13669925000001</v>
      </c>
      <c r="K1094" s="42">
        <f>'Input Data'!$B$10*'Input Data'!$B$9*'Input Data'!$B$13*WLTC_class_3!F1094^2</f>
        <v>192.97187397698769</v>
      </c>
      <c r="L1094" s="42">
        <f t="shared" si="243"/>
        <v>138.85648989365535</v>
      </c>
      <c r="M1094" s="42">
        <f t="shared" si="244"/>
        <v>2260.2750854911678</v>
      </c>
      <c r="N1094" s="42">
        <f t="shared" si="250"/>
        <v>1.1578643759239868</v>
      </c>
      <c r="O1094" s="42">
        <f t="shared" si="251"/>
        <v>0.56531898600196162</v>
      </c>
      <c r="P1094" s="42" t="str">
        <f t="shared" si="245"/>
        <v/>
      </c>
      <c r="Q1094" s="42"/>
      <c r="R1094" s="42">
        <f t="shared" si="246"/>
        <v>0.17524888566060809</v>
      </c>
      <c r="S1094" s="42">
        <f t="shared" si="247"/>
        <v>0.39572329020137309</v>
      </c>
      <c r="U1094">
        <f t="shared" si="239"/>
        <v>0</v>
      </c>
      <c r="V1094">
        <f t="shared" si="240"/>
        <v>58.6</v>
      </c>
      <c r="W1094">
        <f t="shared" si="241"/>
        <v>16.277777777777779</v>
      </c>
    </row>
    <row r="1095" spans="2:23" x14ac:dyDescent="0.3">
      <c r="B1095" s="25" t="s">
        <v>53</v>
      </c>
      <c r="C1095" s="25">
        <v>1087</v>
      </c>
      <c r="D1095" s="25">
        <v>65</v>
      </c>
      <c r="E1095" s="24">
        <v>58.6</v>
      </c>
      <c r="F1095" s="41">
        <f t="shared" si="242"/>
        <v>16.277777777777779</v>
      </c>
      <c r="G1095" s="42">
        <f t="shared" si="248"/>
        <v>1.3888888888889086E-2</v>
      </c>
      <c r="H1095" s="42">
        <f t="shared" si="249"/>
        <v>5.0000000000000711E-2</v>
      </c>
      <c r="I1095" s="42">
        <f>G1095*'Input Data'!$B$7</f>
        <v>22.464583333333653</v>
      </c>
      <c r="J1095" s="42">
        <f>IF(F1095=0,0,'Input Data'!$B$11*'Input Data'!$B$7*9.81)</f>
        <v>103.13669925000001</v>
      </c>
      <c r="K1095" s="42">
        <f>'Input Data'!$B$10*'Input Data'!$B$9*'Input Data'!$B$13*WLTC_class_3!F1095^2</f>
        <v>192.97187397698769</v>
      </c>
      <c r="L1095" s="42">
        <f t="shared" si="243"/>
        <v>318.57315656032137</v>
      </c>
      <c r="M1095" s="42">
        <f t="shared" si="244"/>
        <v>5185.6630484541201</v>
      </c>
      <c r="N1095" s="42">
        <f t="shared" si="250"/>
        <v>1.1593048378818906</v>
      </c>
      <c r="O1095" s="42">
        <f t="shared" si="251"/>
        <v>0.56531898600196162</v>
      </c>
      <c r="P1095" s="42" t="str">
        <f t="shared" si="245"/>
        <v/>
      </c>
      <c r="Q1095" s="42"/>
      <c r="R1095" s="42">
        <f t="shared" si="246"/>
        <v>0.17524888566060809</v>
      </c>
      <c r="S1095" s="42">
        <f t="shared" si="247"/>
        <v>0.39572329020137309</v>
      </c>
      <c r="U1095">
        <f t="shared" si="239"/>
        <v>0</v>
      </c>
      <c r="V1095">
        <f t="shared" si="240"/>
        <v>58.6</v>
      </c>
      <c r="W1095">
        <f t="shared" si="241"/>
        <v>16.277777777777779</v>
      </c>
    </row>
    <row r="1096" spans="2:23" x14ac:dyDescent="0.3">
      <c r="B1096" s="25" t="s">
        <v>53</v>
      </c>
      <c r="C1096" s="25">
        <v>1088</v>
      </c>
      <c r="D1096" s="25">
        <v>66</v>
      </c>
      <c r="E1096" s="24">
        <v>58.7</v>
      </c>
      <c r="F1096" s="41">
        <f t="shared" si="242"/>
        <v>16.305555555555557</v>
      </c>
      <c r="G1096" s="42">
        <f t="shared" si="248"/>
        <v>2.7777777777777186E-2</v>
      </c>
      <c r="H1096" s="42">
        <f t="shared" si="249"/>
        <v>9.9999999999997868E-2</v>
      </c>
      <c r="I1096" s="42">
        <f>G1096*'Input Data'!$B$7</f>
        <v>44.929166666665708</v>
      </c>
      <c r="J1096" s="42">
        <f>IF(F1096=0,0,'Input Data'!$B$11*'Input Data'!$B$7*9.81)</f>
        <v>103.13669925000001</v>
      </c>
      <c r="K1096" s="42">
        <f>'Input Data'!$B$10*'Input Data'!$B$9*'Input Data'!$B$13*WLTC_class_3!F1096^2</f>
        <v>193.6310430068396</v>
      </c>
      <c r="L1096" s="42">
        <f t="shared" si="243"/>
        <v>341.6969089235053</v>
      </c>
      <c r="M1096" s="42">
        <f t="shared" si="244"/>
        <v>5571.5579316138228</v>
      </c>
      <c r="N1096" s="42">
        <f t="shared" si="250"/>
        <v>1.1608524928628945</v>
      </c>
      <c r="O1096" s="42">
        <f t="shared" si="251"/>
        <v>0.56531898600196162</v>
      </c>
      <c r="P1096" s="42" t="str">
        <f t="shared" si="245"/>
        <v/>
      </c>
      <c r="Q1096" s="42"/>
      <c r="R1096" s="42">
        <f t="shared" si="246"/>
        <v>0.17524888566060809</v>
      </c>
      <c r="S1096" s="42">
        <f t="shared" si="247"/>
        <v>0.39572329020137309</v>
      </c>
      <c r="U1096">
        <f t="shared" ref="U1096:U1159" si="253">IF(E1096&lt;1,1,0)</f>
        <v>0</v>
      </c>
      <c r="V1096">
        <f t="shared" ref="V1096:V1159" si="254">IF(U1096=1,"",E1096)</f>
        <v>58.7</v>
      </c>
      <c r="W1096">
        <f t="shared" ref="W1096:W1159" si="255">E1096/3.6</f>
        <v>16.305555555555557</v>
      </c>
    </row>
    <row r="1097" spans="2:23" x14ac:dyDescent="0.3">
      <c r="B1097" s="25" t="s">
        <v>53</v>
      </c>
      <c r="C1097" s="25">
        <v>1089</v>
      </c>
      <c r="D1097" s="25">
        <v>67</v>
      </c>
      <c r="E1097" s="24">
        <v>58.8</v>
      </c>
      <c r="F1097" s="41">
        <f t="shared" ref="F1097:F1160" si="256">E1097*1000/3600</f>
        <v>16.333333333333332</v>
      </c>
      <c r="G1097" s="42">
        <f t="shared" si="248"/>
        <v>1.3888888888888099E-2</v>
      </c>
      <c r="H1097" s="42">
        <f t="shared" si="249"/>
        <v>4.9999999999997158E-2</v>
      </c>
      <c r="I1097" s="42">
        <f>G1097*'Input Data'!$B$7</f>
        <v>22.464583333332055</v>
      </c>
      <c r="J1097" s="42">
        <f>IF(F1097=0,0,'Input Data'!$B$11*'Input Data'!$B$7*9.81)</f>
        <v>103.13669925000001</v>
      </c>
      <c r="K1097" s="42">
        <f>'Input Data'!$B$10*'Input Data'!$B$9*'Input Data'!$B$13*WLTC_class_3!F1097^2</f>
        <v>194.29133593955555</v>
      </c>
      <c r="L1097" s="42">
        <f t="shared" ref="L1097:L1160" si="257">I1097+J1097+K1097</f>
        <v>319.89261852288763</v>
      </c>
      <c r="M1097" s="42">
        <f t="shared" ref="M1097:M1160" si="258">L1097*F1097</f>
        <v>5224.9127692071643</v>
      </c>
      <c r="N1097" s="42">
        <f t="shared" si="250"/>
        <v>1.1623038575210076</v>
      </c>
      <c r="O1097" s="42">
        <f t="shared" si="251"/>
        <v>0.56531898600196162</v>
      </c>
      <c r="P1097" s="42" t="str">
        <f t="shared" ref="P1097:P1160" si="259">IF(M1097&lt;0,M1097,"")</f>
        <v/>
      </c>
      <c r="Q1097" s="42"/>
      <c r="R1097" s="42">
        <f t="shared" ref="R1097:R1160" si="260">O1097*0.31</f>
        <v>0.17524888566060809</v>
      </c>
      <c r="S1097" s="42">
        <f t="shared" ref="S1097:S1160" si="261">O1097*0.7</f>
        <v>0.39572329020137309</v>
      </c>
      <c r="U1097">
        <f t="shared" si="253"/>
        <v>0</v>
      </c>
      <c r="V1097">
        <f t="shared" si="254"/>
        <v>58.8</v>
      </c>
      <c r="W1097">
        <f t="shared" si="255"/>
        <v>16.333333333333332</v>
      </c>
    </row>
    <row r="1098" spans="2:23" x14ac:dyDescent="0.3">
      <c r="B1098" s="25" t="s">
        <v>53</v>
      </c>
      <c r="C1098" s="25">
        <v>1090</v>
      </c>
      <c r="D1098" s="25">
        <v>68</v>
      </c>
      <c r="E1098" s="24">
        <v>58.8</v>
      </c>
      <c r="F1098" s="41">
        <f t="shared" si="256"/>
        <v>16.333333333333332</v>
      </c>
      <c r="G1098" s="42">
        <f t="shared" ref="G1098:G1161" si="262">($E1099-$E1097)/2/3.6</f>
        <v>0</v>
      </c>
      <c r="H1098" s="42">
        <f t="shared" ref="H1098:H1161" si="263">($E1099-$E1097)/2</f>
        <v>0</v>
      </c>
      <c r="I1098" s="42">
        <f>G1098*'Input Data'!$B$7</f>
        <v>0</v>
      </c>
      <c r="J1098" s="42">
        <f>IF(F1098=0,0,'Input Data'!$B$11*'Input Data'!$B$7*9.81)</f>
        <v>103.13669925000001</v>
      </c>
      <c r="K1098" s="42">
        <f>'Input Data'!$B$10*'Input Data'!$B$9*'Input Data'!$B$13*WLTC_class_3!F1098^2</f>
        <v>194.29133593955555</v>
      </c>
      <c r="L1098" s="42">
        <f t="shared" si="257"/>
        <v>297.42803518955554</v>
      </c>
      <c r="M1098" s="42">
        <f t="shared" si="258"/>
        <v>4857.9912414294067</v>
      </c>
      <c r="N1098" s="42">
        <f t="shared" ref="N1098:N1161" si="264">IF(M1098&gt;0,M1098/1000/3600+N1097,N1097)</f>
        <v>1.1636532995325157</v>
      </c>
      <c r="O1098" s="42">
        <f t="shared" ref="O1098:O1161" si="265">IF(M1098&lt;0,O1097-M1098/1000/3600,O1097)</f>
        <v>0.56531898600196162</v>
      </c>
      <c r="P1098" s="42" t="str">
        <f t="shared" si="259"/>
        <v/>
      </c>
      <c r="Q1098" s="42"/>
      <c r="R1098" s="42">
        <f t="shared" si="260"/>
        <v>0.17524888566060809</v>
      </c>
      <c r="S1098" s="42">
        <f t="shared" si="261"/>
        <v>0.39572329020137309</v>
      </c>
      <c r="U1098">
        <f t="shared" si="253"/>
        <v>0</v>
      </c>
      <c r="V1098">
        <f t="shared" si="254"/>
        <v>58.8</v>
      </c>
      <c r="W1098">
        <f t="shared" si="255"/>
        <v>16.333333333333332</v>
      </c>
    </row>
    <row r="1099" spans="2:23" x14ac:dyDescent="0.3">
      <c r="B1099" s="25" t="s">
        <v>53</v>
      </c>
      <c r="C1099" s="25">
        <v>1091</v>
      </c>
      <c r="D1099" s="25">
        <v>69</v>
      </c>
      <c r="E1099" s="24">
        <v>58.8</v>
      </c>
      <c r="F1099" s="41">
        <f t="shared" si="256"/>
        <v>16.333333333333332</v>
      </c>
      <c r="G1099" s="42">
        <f t="shared" si="262"/>
        <v>4.1666666666667261E-2</v>
      </c>
      <c r="H1099" s="42">
        <f t="shared" si="263"/>
        <v>0.15000000000000213</v>
      </c>
      <c r="I1099" s="42">
        <f>G1099*'Input Data'!$B$7</f>
        <v>67.393750000000963</v>
      </c>
      <c r="J1099" s="42">
        <f>IF(F1099=0,0,'Input Data'!$B$11*'Input Data'!$B$7*9.81)</f>
        <v>103.13669925000001</v>
      </c>
      <c r="K1099" s="42">
        <f>'Input Data'!$B$10*'Input Data'!$B$9*'Input Data'!$B$13*WLTC_class_3!F1099^2</f>
        <v>194.29133593955555</v>
      </c>
      <c r="L1099" s="42">
        <f t="shared" si="257"/>
        <v>364.82178518955652</v>
      </c>
      <c r="M1099" s="42">
        <f t="shared" si="258"/>
        <v>5958.7558247627558</v>
      </c>
      <c r="N1099" s="42">
        <f t="shared" si="264"/>
        <v>1.1653085094838387</v>
      </c>
      <c r="O1099" s="42">
        <f t="shared" si="265"/>
        <v>0.56531898600196162</v>
      </c>
      <c r="P1099" s="42" t="str">
        <f t="shared" si="259"/>
        <v/>
      </c>
      <c r="Q1099" s="42"/>
      <c r="R1099" s="42">
        <f t="shared" si="260"/>
        <v>0.17524888566060809</v>
      </c>
      <c r="S1099" s="42">
        <f t="shared" si="261"/>
        <v>0.39572329020137309</v>
      </c>
      <c r="U1099">
        <f t="shared" si="253"/>
        <v>0</v>
      </c>
      <c r="V1099">
        <f t="shared" si="254"/>
        <v>58.8</v>
      </c>
      <c r="W1099">
        <f t="shared" si="255"/>
        <v>16.333333333333332</v>
      </c>
    </row>
    <row r="1100" spans="2:23" x14ac:dyDescent="0.3">
      <c r="B1100" s="25" t="s">
        <v>53</v>
      </c>
      <c r="C1100" s="25">
        <v>1092</v>
      </c>
      <c r="D1100" s="25">
        <v>70</v>
      </c>
      <c r="E1100" s="24">
        <v>59.1</v>
      </c>
      <c r="F1100" s="41">
        <f t="shared" si="256"/>
        <v>16.416666666666668</v>
      </c>
      <c r="G1100" s="42">
        <f t="shared" si="262"/>
        <v>0.18055555555555614</v>
      </c>
      <c r="H1100" s="42">
        <f t="shared" si="263"/>
        <v>0.65000000000000213</v>
      </c>
      <c r="I1100" s="42">
        <f>G1100*'Input Data'!$B$7</f>
        <v>292.03958333333429</v>
      </c>
      <c r="J1100" s="42">
        <f>IF(F1100=0,0,'Input Data'!$B$11*'Input Data'!$B$7*9.81)</f>
        <v>103.13669925000001</v>
      </c>
      <c r="K1100" s="42">
        <f>'Input Data'!$B$10*'Input Data'!$B$9*'Input Data'!$B$13*WLTC_class_3!F1100^2</f>
        <v>196.27895815488895</v>
      </c>
      <c r="L1100" s="42">
        <f t="shared" si="257"/>
        <v>591.45524073822321</v>
      </c>
      <c r="M1100" s="42">
        <f t="shared" si="258"/>
        <v>9709.7235354524983</v>
      </c>
      <c r="N1100" s="42">
        <f t="shared" si="264"/>
        <v>1.1680056549103532</v>
      </c>
      <c r="O1100" s="42">
        <f t="shared" si="265"/>
        <v>0.56531898600196162</v>
      </c>
      <c r="P1100" s="42" t="str">
        <f t="shared" si="259"/>
        <v/>
      </c>
      <c r="Q1100" s="42"/>
      <c r="R1100" s="42">
        <f t="shared" si="260"/>
        <v>0.17524888566060809</v>
      </c>
      <c r="S1100" s="42">
        <f t="shared" si="261"/>
        <v>0.39572329020137309</v>
      </c>
      <c r="U1100">
        <f t="shared" si="253"/>
        <v>0</v>
      </c>
      <c r="V1100">
        <f t="shared" si="254"/>
        <v>59.1</v>
      </c>
      <c r="W1100">
        <f t="shared" si="255"/>
        <v>16.416666666666668</v>
      </c>
    </row>
    <row r="1101" spans="2:23" x14ac:dyDescent="0.3">
      <c r="B1101" s="25" t="s">
        <v>53</v>
      </c>
      <c r="C1101" s="25">
        <v>1093</v>
      </c>
      <c r="D1101" s="25">
        <v>71</v>
      </c>
      <c r="E1101" s="24">
        <v>60.1</v>
      </c>
      <c r="F1101" s="41">
        <f t="shared" si="256"/>
        <v>16.694444444444443</v>
      </c>
      <c r="G1101" s="42">
        <f t="shared" si="262"/>
        <v>0.36111111111111133</v>
      </c>
      <c r="H1101" s="42">
        <f t="shared" si="263"/>
        <v>1.3000000000000007</v>
      </c>
      <c r="I1101" s="42">
        <f>G1101*'Input Data'!$B$7</f>
        <v>584.07916666666699</v>
      </c>
      <c r="J1101" s="42">
        <f>IF(F1101=0,0,'Input Data'!$B$11*'Input Data'!$B$7*9.81)</f>
        <v>103.13669925000001</v>
      </c>
      <c r="K1101" s="42">
        <f>'Input Data'!$B$10*'Input Data'!$B$9*'Input Data'!$B$13*WLTC_class_3!F1101^2</f>
        <v>202.97741922550617</v>
      </c>
      <c r="L1101" s="42">
        <f t="shared" si="257"/>
        <v>890.19328514217318</v>
      </c>
      <c r="M1101" s="42">
        <f t="shared" si="258"/>
        <v>14861.282343623501</v>
      </c>
      <c r="N1101" s="42">
        <f t="shared" si="264"/>
        <v>1.172133788894693</v>
      </c>
      <c r="O1101" s="42">
        <f t="shared" si="265"/>
        <v>0.56531898600196162</v>
      </c>
      <c r="P1101" s="42" t="str">
        <f t="shared" si="259"/>
        <v/>
      </c>
      <c r="Q1101" s="42"/>
      <c r="R1101" s="42">
        <f t="shared" si="260"/>
        <v>0.17524888566060809</v>
      </c>
      <c r="S1101" s="42">
        <f t="shared" si="261"/>
        <v>0.39572329020137309</v>
      </c>
      <c r="U1101">
        <f t="shared" si="253"/>
        <v>0</v>
      </c>
      <c r="V1101">
        <f t="shared" si="254"/>
        <v>60.1</v>
      </c>
      <c r="W1101">
        <f t="shared" si="255"/>
        <v>16.694444444444443</v>
      </c>
    </row>
    <row r="1102" spans="2:23" x14ac:dyDescent="0.3">
      <c r="B1102" s="25" t="s">
        <v>53</v>
      </c>
      <c r="C1102" s="25">
        <v>1094</v>
      </c>
      <c r="D1102" s="25">
        <v>72</v>
      </c>
      <c r="E1102" s="24">
        <v>61.7</v>
      </c>
      <c r="F1102" s="41">
        <f t="shared" si="256"/>
        <v>17.138888888888889</v>
      </c>
      <c r="G1102" s="42">
        <f t="shared" si="262"/>
        <v>0.40277777777777757</v>
      </c>
      <c r="H1102" s="42">
        <f t="shared" si="263"/>
        <v>1.4499999999999993</v>
      </c>
      <c r="I1102" s="42">
        <f>G1102*'Input Data'!$B$7</f>
        <v>651.47291666666638</v>
      </c>
      <c r="J1102" s="42">
        <f>IF(F1102=0,0,'Input Data'!$B$11*'Input Data'!$B$7*9.81)</f>
        <v>103.13669925000001</v>
      </c>
      <c r="K1102" s="42">
        <f>'Input Data'!$B$10*'Input Data'!$B$9*'Input Data'!$B$13*WLTC_class_3!F1102^2</f>
        <v>213.92872873424699</v>
      </c>
      <c r="L1102" s="42">
        <f t="shared" si="257"/>
        <v>968.53834465091336</v>
      </c>
      <c r="M1102" s="42">
        <f t="shared" si="258"/>
        <v>16599.671073600377</v>
      </c>
      <c r="N1102" s="42">
        <f t="shared" si="264"/>
        <v>1.1767448086373598</v>
      </c>
      <c r="O1102" s="42">
        <f t="shared" si="265"/>
        <v>0.56531898600196162</v>
      </c>
      <c r="P1102" s="42" t="str">
        <f t="shared" si="259"/>
        <v/>
      </c>
      <c r="Q1102" s="42"/>
      <c r="R1102" s="42">
        <f t="shared" si="260"/>
        <v>0.17524888566060809</v>
      </c>
      <c r="S1102" s="42">
        <f t="shared" si="261"/>
        <v>0.39572329020137309</v>
      </c>
      <c r="U1102">
        <f t="shared" si="253"/>
        <v>0</v>
      </c>
      <c r="V1102">
        <f t="shared" si="254"/>
        <v>61.7</v>
      </c>
      <c r="W1102">
        <f t="shared" si="255"/>
        <v>17.138888888888889</v>
      </c>
    </row>
    <row r="1103" spans="2:23" x14ac:dyDescent="0.3">
      <c r="B1103" s="25" t="s">
        <v>53</v>
      </c>
      <c r="C1103" s="25">
        <v>1095</v>
      </c>
      <c r="D1103" s="25">
        <v>73</v>
      </c>
      <c r="E1103" s="24">
        <v>63</v>
      </c>
      <c r="F1103" s="41">
        <f t="shared" si="256"/>
        <v>17.5</v>
      </c>
      <c r="G1103" s="42">
        <f t="shared" si="262"/>
        <v>0.27777777777777779</v>
      </c>
      <c r="H1103" s="42">
        <f t="shared" si="263"/>
        <v>1</v>
      </c>
      <c r="I1103" s="42">
        <f>G1103*'Input Data'!$B$7</f>
        <v>449.29166666666669</v>
      </c>
      <c r="J1103" s="42">
        <f>IF(F1103=0,0,'Input Data'!$B$11*'Input Data'!$B$7*9.81)</f>
        <v>103.13669925000001</v>
      </c>
      <c r="K1103" s="42">
        <f>'Input Data'!$B$10*'Input Data'!$B$9*'Input Data'!$B$13*WLTC_class_3!F1103^2</f>
        <v>223.03852340000006</v>
      </c>
      <c r="L1103" s="42">
        <f t="shared" si="257"/>
        <v>775.46688931666677</v>
      </c>
      <c r="M1103" s="42">
        <f t="shared" si="258"/>
        <v>13570.670563041669</v>
      </c>
      <c r="N1103" s="42">
        <f t="shared" si="264"/>
        <v>1.1805144393493159</v>
      </c>
      <c r="O1103" s="42">
        <f t="shared" si="265"/>
        <v>0.56531898600196162</v>
      </c>
      <c r="P1103" s="42" t="str">
        <f t="shared" si="259"/>
        <v/>
      </c>
      <c r="Q1103" s="42"/>
      <c r="R1103" s="42">
        <f t="shared" si="260"/>
        <v>0.17524888566060809</v>
      </c>
      <c r="S1103" s="42">
        <f t="shared" si="261"/>
        <v>0.39572329020137309</v>
      </c>
      <c r="U1103">
        <f t="shared" si="253"/>
        <v>0</v>
      </c>
      <c r="V1103">
        <f t="shared" si="254"/>
        <v>63</v>
      </c>
      <c r="W1103">
        <f t="shared" si="255"/>
        <v>17.5</v>
      </c>
    </row>
    <row r="1104" spans="2:23" x14ac:dyDescent="0.3">
      <c r="B1104" s="25" t="s">
        <v>53</v>
      </c>
      <c r="C1104" s="25">
        <v>1096</v>
      </c>
      <c r="D1104" s="25">
        <v>74</v>
      </c>
      <c r="E1104" s="24">
        <v>63.7</v>
      </c>
      <c r="F1104" s="41">
        <f t="shared" si="256"/>
        <v>17.694444444444443</v>
      </c>
      <c r="G1104" s="42">
        <f t="shared" si="262"/>
        <v>0.12499999999999981</v>
      </c>
      <c r="H1104" s="42">
        <f t="shared" si="263"/>
        <v>0.44999999999999929</v>
      </c>
      <c r="I1104" s="42">
        <f>G1104*'Input Data'!$B$7</f>
        <v>202.18124999999969</v>
      </c>
      <c r="J1104" s="42">
        <f>IF(F1104=0,0,'Input Data'!$B$11*'Input Data'!$B$7*9.81)</f>
        <v>103.13669925000001</v>
      </c>
      <c r="K1104" s="42">
        <f>'Input Data'!$B$10*'Input Data'!$B$9*'Input Data'!$B$13*WLTC_class_3!F1104^2</f>
        <v>228.02247065128398</v>
      </c>
      <c r="L1104" s="42">
        <f t="shared" si="257"/>
        <v>533.34041990128367</v>
      </c>
      <c r="M1104" s="42">
        <f t="shared" si="258"/>
        <v>9437.1624299199357</v>
      </c>
      <c r="N1104" s="42">
        <f t="shared" si="264"/>
        <v>1.1831358733576269</v>
      </c>
      <c r="O1104" s="42">
        <f t="shared" si="265"/>
        <v>0.56531898600196162</v>
      </c>
      <c r="P1104" s="42" t="str">
        <f t="shared" si="259"/>
        <v/>
      </c>
      <c r="Q1104" s="42"/>
      <c r="R1104" s="42">
        <f t="shared" si="260"/>
        <v>0.17524888566060809</v>
      </c>
      <c r="S1104" s="42">
        <f t="shared" si="261"/>
        <v>0.39572329020137309</v>
      </c>
      <c r="U1104">
        <f t="shared" si="253"/>
        <v>0</v>
      </c>
      <c r="V1104">
        <f t="shared" si="254"/>
        <v>63.7</v>
      </c>
      <c r="W1104">
        <f t="shared" si="255"/>
        <v>17.694444444444446</v>
      </c>
    </row>
    <row r="1105" spans="2:23" x14ac:dyDescent="0.3">
      <c r="B1105" s="25" t="s">
        <v>53</v>
      </c>
      <c r="C1105" s="25">
        <v>1097</v>
      </c>
      <c r="D1105" s="25">
        <v>75</v>
      </c>
      <c r="E1105" s="24">
        <v>63.9</v>
      </c>
      <c r="F1105" s="41">
        <f t="shared" si="256"/>
        <v>17.75</v>
      </c>
      <c r="G1105" s="42">
        <f t="shared" si="262"/>
        <v>-2.7777777777778172E-2</v>
      </c>
      <c r="H1105" s="42">
        <f t="shared" si="263"/>
        <v>-0.10000000000000142</v>
      </c>
      <c r="I1105" s="42">
        <f>G1105*'Input Data'!$B$7</f>
        <v>-44.929166666667307</v>
      </c>
      <c r="J1105" s="42">
        <f>IF(F1105=0,0,'Input Data'!$B$11*'Input Data'!$B$7*9.81)</f>
        <v>103.13669925000001</v>
      </c>
      <c r="K1105" s="42">
        <f>'Input Data'!$B$10*'Input Data'!$B$9*'Input Data'!$B$13*WLTC_class_3!F1105^2</f>
        <v>229.45657070600004</v>
      </c>
      <c r="L1105" s="42">
        <f t="shared" si="257"/>
        <v>287.66410328933273</v>
      </c>
      <c r="M1105" s="42">
        <f t="shared" si="258"/>
        <v>5106.0378333856561</v>
      </c>
      <c r="N1105" s="42">
        <f t="shared" si="264"/>
        <v>1.1845542172002341</v>
      </c>
      <c r="O1105" s="42">
        <f t="shared" si="265"/>
        <v>0.56531898600196162</v>
      </c>
      <c r="P1105" s="42" t="str">
        <f t="shared" si="259"/>
        <v/>
      </c>
      <c r="Q1105" s="42"/>
      <c r="R1105" s="42">
        <f t="shared" si="260"/>
        <v>0.17524888566060809</v>
      </c>
      <c r="S1105" s="42">
        <f t="shared" si="261"/>
        <v>0.39572329020137309</v>
      </c>
      <c r="U1105">
        <f t="shared" si="253"/>
        <v>0</v>
      </c>
      <c r="V1105">
        <f t="shared" si="254"/>
        <v>63.9</v>
      </c>
      <c r="W1105">
        <f t="shared" si="255"/>
        <v>17.75</v>
      </c>
    </row>
    <row r="1106" spans="2:23" x14ac:dyDescent="0.3">
      <c r="B1106" s="25" t="s">
        <v>53</v>
      </c>
      <c r="C1106" s="25">
        <v>1098</v>
      </c>
      <c r="D1106" s="25">
        <v>76</v>
      </c>
      <c r="E1106" s="24">
        <v>63.5</v>
      </c>
      <c r="F1106" s="41">
        <f t="shared" si="256"/>
        <v>17.638888888888889</v>
      </c>
      <c r="G1106" s="42">
        <f t="shared" si="262"/>
        <v>-0.2222222222222224</v>
      </c>
      <c r="H1106" s="42">
        <f t="shared" si="263"/>
        <v>-0.80000000000000071</v>
      </c>
      <c r="I1106" s="42">
        <f>G1106*'Input Data'!$B$7</f>
        <v>-359.43333333333362</v>
      </c>
      <c r="J1106" s="42">
        <f>IF(F1106=0,0,'Input Data'!$B$11*'Input Data'!$B$7*9.81)</f>
        <v>103.13669925000001</v>
      </c>
      <c r="K1106" s="42">
        <f>'Input Data'!$B$10*'Input Data'!$B$9*'Input Data'!$B$13*WLTC_class_3!F1106^2</f>
        <v>226.59286620802473</v>
      </c>
      <c r="L1106" s="42">
        <f t="shared" si="257"/>
        <v>-29.703767875308898</v>
      </c>
      <c r="M1106" s="42">
        <f t="shared" si="258"/>
        <v>-523.94146113392082</v>
      </c>
      <c r="N1106" s="42">
        <f t="shared" si="264"/>
        <v>1.1845542172002341</v>
      </c>
      <c r="O1106" s="42">
        <f t="shared" si="265"/>
        <v>0.56546452529672109</v>
      </c>
      <c r="P1106" s="42">
        <f t="shared" si="259"/>
        <v>-523.94146113392082</v>
      </c>
      <c r="Q1106" s="42">
        <f>-P1106/1000/3600</f>
        <v>1.4553929475942244E-4</v>
      </c>
      <c r="R1106" s="42">
        <f t="shared" si="260"/>
        <v>0.17529400284198354</v>
      </c>
      <c r="S1106" s="42">
        <f t="shared" si="261"/>
        <v>0.39582516770770476</v>
      </c>
      <c r="U1106">
        <f t="shared" si="253"/>
        <v>0</v>
      </c>
      <c r="V1106">
        <f t="shared" si="254"/>
        <v>63.5</v>
      </c>
      <c r="W1106">
        <f t="shared" si="255"/>
        <v>17.638888888888889</v>
      </c>
    </row>
    <row r="1107" spans="2:23" x14ac:dyDescent="0.3">
      <c r="B1107" s="25" t="s">
        <v>53</v>
      </c>
      <c r="C1107" s="25">
        <v>1099</v>
      </c>
      <c r="D1107" s="25">
        <v>77</v>
      </c>
      <c r="E1107" s="24">
        <v>62.3</v>
      </c>
      <c r="F1107" s="41">
        <f t="shared" si="256"/>
        <v>17.305555555555557</v>
      </c>
      <c r="G1107" s="42">
        <f t="shared" si="262"/>
        <v>-0.44444444444444481</v>
      </c>
      <c r="H1107" s="42">
        <f t="shared" si="263"/>
        <v>-1.6000000000000014</v>
      </c>
      <c r="I1107" s="42">
        <f>G1107*'Input Data'!$B$7</f>
        <v>-718.86666666666724</v>
      </c>
      <c r="J1107" s="42">
        <f>IF(F1107=0,0,'Input Data'!$B$11*'Input Data'!$B$7*9.81)</f>
        <v>103.13669925000001</v>
      </c>
      <c r="K1107" s="42">
        <f>'Input Data'!$B$10*'Input Data'!$B$9*'Input Data'!$B$13*WLTC_class_3!F1107^2</f>
        <v>218.10964738906182</v>
      </c>
      <c r="L1107" s="42">
        <f t="shared" si="257"/>
        <v>-397.62032002760543</v>
      </c>
      <c r="M1107" s="42">
        <f t="shared" si="258"/>
        <v>-6881.0405382555055</v>
      </c>
      <c r="N1107" s="42">
        <f t="shared" si="264"/>
        <v>1.1845542172002341</v>
      </c>
      <c r="O1107" s="42">
        <f t="shared" si="265"/>
        <v>0.5673759254462365</v>
      </c>
      <c r="P1107" s="42">
        <f t="shared" si="259"/>
        <v>-6881.0405382555055</v>
      </c>
      <c r="Q1107" s="42">
        <f>-P1107/1000/3600+Q1106</f>
        <v>2.0569394442748407E-3</v>
      </c>
      <c r="R1107" s="42">
        <f t="shared" si="260"/>
        <v>0.17588653688833331</v>
      </c>
      <c r="S1107" s="42">
        <f t="shared" si="261"/>
        <v>0.3971631478123655</v>
      </c>
      <c r="U1107">
        <f t="shared" si="253"/>
        <v>0</v>
      </c>
      <c r="V1107">
        <f t="shared" si="254"/>
        <v>62.3</v>
      </c>
      <c r="W1107">
        <f t="shared" si="255"/>
        <v>17.305555555555554</v>
      </c>
    </row>
    <row r="1108" spans="2:23" x14ac:dyDescent="0.3">
      <c r="B1108" s="25" t="s">
        <v>53</v>
      </c>
      <c r="C1108" s="25">
        <v>1100</v>
      </c>
      <c r="D1108" s="25">
        <v>78</v>
      </c>
      <c r="E1108" s="24">
        <v>60.3</v>
      </c>
      <c r="F1108" s="41">
        <f t="shared" si="256"/>
        <v>16.75</v>
      </c>
      <c r="G1108" s="42">
        <f t="shared" si="262"/>
        <v>-0.47222222222222199</v>
      </c>
      <c r="H1108" s="42">
        <f t="shared" si="263"/>
        <v>-1.6999999999999993</v>
      </c>
      <c r="I1108" s="42">
        <f>G1108*'Input Data'!$B$7</f>
        <v>-763.79583333333301</v>
      </c>
      <c r="J1108" s="42">
        <f>IF(F1108=0,0,'Input Data'!$B$11*'Input Data'!$B$7*9.81)</f>
        <v>103.13669925000001</v>
      </c>
      <c r="K1108" s="42">
        <f>'Input Data'!$B$10*'Input Data'!$B$9*'Input Data'!$B$13*WLTC_class_3!F1108^2</f>
        <v>204.33059827400004</v>
      </c>
      <c r="L1108" s="42">
        <f t="shared" si="257"/>
        <v>-456.32853580933295</v>
      </c>
      <c r="M1108" s="42">
        <f t="shared" si="258"/>
        <v>-7643.5029748063271</v>
      </c>
      <c r="N1108" s="42">
        <f t="shared" si="264"/>
        <v>1.1845542172002341</v>
      </c>
      <c r="O1108" s="42">
        <f t="shared" si="265"/>
        <v>0.56949912071701603</v>
      </c>
      <c r="P1108" s="42">
        <f t="shared" si="259"/>
        <v>-7643.5029748063271</v>
      </c>
      <c r="Q1108" s="42">
        <f t="shared" ref="Q1108:Q1109" si="266">-P1108/1000/3600+Q1107</f>
        <v>4.1801347150543754E-3</v>
      </c>
      <c r="R1108" s="42">
        <f t="shared" si="260"/>
        <v>0.17654472742227498</v>
      </c>
      <c r="S1108" s="42">
        <f t="shared" si="261"/>
        <v>0.39864938450191117</v>
      </c>
      <c r="U1108">
        <f t="shared" si="253"/>
        <v>0</v>
      </c>
      <c r="V1108">
        <f t="shared" si="254"/>
        <v>60.3</v>
      </c>
      <c r="W1108">
        <f t="shared" si="255"/>
        <v>16.75</v>
      </c>
    </row>
    <row r="1109" spans="2:23" x14ac:dyDescent="0.3">
      <c r="B1109" s="25" t="s">
        <v>53</v>
      </c>
      <c r="C1109" s="25">
        <v>1101</v>
      </c>
      <c r="D1109" s="25">
        <v>79</v>
      </c>
      <c r="E1109" s="24">
        <v>58.9</v>
      </c>
      <c r="F1109" s="41">
        <f t="shared" si="256"/>
        <v>16.361111111111111</v>
      </c>
      <c r="G1109" s="42">
        <f t="shared" si="262"/>
        <v>-0.26388888888888867</v>
      </c>
      <c r="H1109" s="42">
        <f t="shared" si="263"/>
        <v>-0.94999999999999929</v>
      </c>
      <c r="I1109" s="42">
        <f>G1109*'Input Data'!$B$7</f>
        <v>-426.82708333333301</v>
      </c>
      <c r="J1109" s="42">
        <f>IF(F1109=0,0,'Input Data'!$B$11*'Input Data'!$B$7*9.81)</f>
        <v>103.13669925000001</v>
      </c>
      <c r="K1109" s="42">
        <f>'Input Data'!$B$10*'Input Data'!$B$9*'Input Data'!$B$13*WLTC_class_3!F1109^2</f>
        <v>194.95275277513582</v>
      </c>
      <c r="L1109" s="42">
        <f t="shared" si="257"/>
        <v>-128.73763130819719</v>
      </c>
      <c r="M1109" s="42">
        <f t="shared" si="258"/>
        <v>-2106.2906900146709</v>
      </c>
      <c r="N1109" s="42">
        <f t="shared" si="264"/>
        <v>1.1845542172002341</v>
      </c>
      <c r="O1109" s="42">
        <f t="shared" si="265"/>
        <v>0.57008420146424232</v>
      </c>
      <c r="P1109" s="42">
        <f t="shared" si="259"/>
        <v>-2106.2906900146709</v>
      </c>
      <c r="Q1109" s="42">
        <f t="shared" si="266"/>
        <v>4.7652154622806727E-3</v>
      </c>
      <c r="R1109" s="42">
        <f t="shared" si="260"/>
        <v>0.17672610245391512</v>
      </c>
      <c r="S1109" s="42">
        <f t="shared" si="261"/>
        <v>0.39905894102496958</v>
      </c>
      <c r="U1109">
        <f t="shared" si="253"/>
        <v>0</v>
      </c>
      <c r="V1109">
        <f t="shared" si="254"/>
        <v>58.9</v>
      </c>
      <c r="W1109">
        <f t="shared" si="255"/>
        <v>16.361111111111111</v>
      </c>
    </row>
    <row r="1110" spans="2:23" x14ac:dyDescent="0.3">
      <c r="B1110" s="25" t="s">
        <v>53</v>
      </c>
      <c r="C1110" s="25">
        <v>1102</v>
      </c>
      <c r="D1110" s="25">
        <v>80</v>
      </c>
      <c r="E1110" s="24">
        <v>58.4</v>
      </c>
      <c r="F1110" s="41">
        <f t="shared" si="256"/>
        <v>16.222222222222221</v>
      </c>
      <c r="G1110" s="42">
        <f t="shared" si="262"/>
        <v>-1.3888888888889086E-2</v>
      </c>
      <c r="H1110" s="42">
        <f t="shared" si="263"/>
        <v>-5.0000000000000711E-2</v>
      </c>
      <c r="I1110" s="42">
        <f>G1110*'Input Data'!$B$7</f>
        <v>-22.464583333333653</v>
      </c>
      <c r="J1110" s="42">
        <f>IF(F1110=0,0,'Input Data'!$B$11*'Input Data'!$B$7*9.81)</f>
        <v>103.13669925000001</v>
      </c>
      <c r="K1110" s="42">
        <f>'Input Data'!$B$10*'Input Data'!$B$9*'Input Data'!$B$13*WLTC_class_3!F1110^2</f>
        <v>191.65690762587656</v>
      </c>
      <c r="L1110" s="42">
        <f t="shared" si="257"/>
        <v>272.32902354254293</v>
      </c>
      <c r="M1110" s="42">
        <f t="shared" si="258"/>
        <v>4417.7819374679184</v>
      </c>
      <c r="N1110" s="42">
        <f t="shared" si="264"/>
        <v>1.1857813788495308</v>
      </c>
      <c r="O1110" s="42">
        <f t="shared" si="265"/>
        <v>0.57008420146424232</v>
      </c>
      <c r="P1110" s="42" t="str">
        <f t="shared" si="259"/>
        <v/>
      </c>
      <c r="Q1110" s="42"/>
      <c r="R1110" s="42">
        <f t="shared" si="260"/>
        <v>0.17672610245391512</v>
      </c>
      <c r="S1110" s="42">
        <f t="shared" si="261"/>
        <v>0.39905894102496958</v>
      </c>
      <c r="U1110">
        <f t="shared" si="253"/>
        <v>0</v>
      </c>
      <c r="V1110">
        <f t="shared" si="254"/>
        <v>58.4</v>
      </c>
      <c r="W1110">
        <f t="shared" si="255"/>
        <v>16.222222222222221</v>
      </c>
    </row>
    <row r="1111" spans="2:23" x14ac:dyDescent="0.3">
      <c r="B1111" s="25" t="s">
        <v>53</v>
      </c>
      <c r="C1111" s="25">
        <v>1103</v>
      </c>
      <c r="D1111" s="25">
        <v>81</v>
      </c>
      <c r="E1111" s="24">
        <v>58.8</v>
      </c>
      <c r="F1111" s="41">
        <f t="shared" si="256"/>
        <v>16.333333333333332</v>
      </c>
      <c r="G1111" s="42">
        <f t="shared" si="262"/>
        <v>0.25000000000000061</v>
      </c>
      <c r="H1111" s="42">
        <f t="shared" si="263"/>
        <v>0.90000000000000213</v>
      </c>
      <c r="I1111" s="42">
        <f>G1111*'Input Data'!$B$7</f>
        <v>404.36250000000098</v>
      </c>
      <c r="J1111" s="42">
        <f>IF(F1111=0,0,'Input Data'!$B$11*'Input Data'!$B$7*9.81)</f>
        <v>103.13669925000001</v>
      </c>
      <c r="K1111" s="42">
        <f>'Input Data'!$B$10*'Input Data'!$B$9*'Input Data'!$B$13*WLTC_class_3!F1111^2</f>
        <v>194.29133593955555</v>
      </c>
      <c r="L1111" s="42">
        <f t="shared" si="257"/>
        <v>701.79053518955652</v>
      </c>
      <c r="M1111" s="42">
        <f t="shared" si="258"/>
        <v>11462.578741429423</v>
      </c>
      <c r="N1111" s="42">
        <f t="shared" si="264"/>
        <v>1.1889654284999278</v>
      </c>
      <c r="O1111" s="42">
        <f t="shared" si="265"/>
        <v>0.57008420146424232</v>
      </c>
      <c r="P1111" s="42" t="str">
        <f t="shared" si="259"/>
        <v/>
      </c>
      <c r="Q1111" s="42"/>
      <c r="R1111" s="42">
        <f t="shared" si="260"/>
        <v>0.17672610245391512</v>
      </c>
      <c r="S1111" s="42">
        <f t="shared" si="261"/>
        <v>0.39905894102496958</v>
      </c>
      <c r="U1111">
        <f t="shared" si="253"/>
        <v>0</v>
      </c>
      <c r="V1111">
        <f t="shared" si="254"/>
        <v>58.8</v>
      </c>
      <c r="W1111">
        <f t="shared" si="255"/>
        <v>16.333333333333332</v>
      </c>
    </row>
    <row r="1112" spans="2:23" x14ac:dyDescent="0.3">
      <c r="B1112" s="25" t="s">
        <v>53</v>
      </c>
      <c r="C1112" s="25">
        <v>1104</v>
      </c>
      <c r="D1112" s="25">
        <v>82</v>
      </c>
      <c r="E1112" s="24">
        <v>60.2</v>
      </c>
      <c r="F1112" s="41">
        <f t="shared" si="256"/>
        <v>16.722222222222221</v>
      </c>
      <c r="G1112" s="42">
        <f t="shared" si="262"/>
        <v>0.4861111111111111</v>
      </c>
      <c r="H1112" s="42">
        <f t="shared" si="263"/>
        <v>1.75</v>
      </c>
      <c r="I1112" s="42">
        <f>G1112*'Input Data'!$B$7</f>
        <v>786.26041666666663</v>
      </c>
      <c r="J1112" s="42">
        <f>IF(F1112=0,0,'Input Data'!$B$11*'Input Data'!$B$7*9.81)</f>
        <v>103.13669925000001</v>
      </c>
      <c r="K1112" s="42">
        <f>'Input Data'!$B$10*'Input Data'!$B$9*'Input Data'!$B$13*WLTC_class_3!F1112^2</f>
        <v>203.653446798321</v>
      </c>
      <c r="L1112" s="42">
        <f t="shared" si="257"/>
        <v>1093.0505627149876</v>
      </c>
      <c r="M1112" s="42">
        <f t="shared" si="258"/>
        <v>18278.23440984507</v>
      </c>
      <c r="N1112" s="42">
        <f t="shared" si="264"/>
        <v>1.1940427158359959</v>
      </c>
      <c r="O1112" s="42">
        <f t="shared" si="265"/>
        <v>0.57008420146424232</v>
      </c>
      <c r="P1112" s="42" t="str">
        <f t="shared" si="259"/>
        <v/>
      </c>
      <c r="Q1112" s="42"/>
      <c r="R1112" s="42">
        <f t="shared" si="260"/>
        <v>0.17672610245391512</v>
      </c>
      <c r="S1112" s="42">
        <f t="shared" si="261"/>
        <v>0.39905894102496958</v>
      </c>
      <c r="U1112">
        <f t="shared" si="253"/>
        <v>0</v>
      </c>
      <c r="V1112">
        <f t="shared" si="254"/>
        <v>60.2</v>
      </c>
      <c r="W1112">
        <f t="shared" si="255"/>
        <v>16.722222222222221</v>
      </c>
    </row>
    <row r="1113" spans="2:23" x14ac:dyDescent="0.3">
      <c r="B1113" s="25" t="s">
        <v>53</v>
      </c>
      <c r="C1113" s="25">
        <v>1105</v>
      </c>
      <c r="D1113" s="25">
        <v>83</v>
      </c>
      <c r="E1113" s="24">
        <v>62.3</v>
      </c>
      <c r="F1113" s="41">
        <f t="shared" si="256"/>
        <v>17.305555555555557</v>
      </c>
      <c r="G1113" s="42">
        <f t="shared" si="262"/>
        <v>0.51388888888888828</v>
      </c>
      <c r="H1113" s="42">
        <f t="shared" si="263"/>
        <v>1.8499999999999979</v>
      </c>
      <c r="I1113" s="42">
        <f>G1113*'Input Data'!$B$7</f>
        <v>831.18958333333239</v>
      </c>
      <c r="J1113" s="42">
        <f>IF(F1113=0,0,'Input Data'!$B$11*'Input Data'!$B$7*9.81)</f>
        <v>103.13669925000001</v>
      </c>
      <c r="K1113" s="42">
        <f>'Input Data'!$B$10*'Input Data'!$B$9*'Input Data'!$B$13*WLTC_class_3!F1113^2</f>
        <v>218.10964738906182</v>
      </c>
      <c r="L1113" s="42">
        <f t="shared" si="257"/>
        <v>1152.4359299723942</v>
      </c>
      <c r="M1113" s="42">
        <f t="shared" si="258"/>
        <v>19943.544010355603</v>
      </c>
      <c r="N1113" s="42">
        <f t="shared" si="264"/>
        <v>1.1995825891722058</v>
      </c>
      <c r="O1113" s="42">
        <f t="shared" si="265"/>
        <v>0.57008420146424232</v>
      </c>
      <c r="P1113" s="42" t="str">
        <f t="shared" si="259"/>
        <v/>
      </c>
      <c r="Q1113" s="42"/>
      <c r="R1113" s="42">
        <f t="shared" si="260"/>
        <v>0.17672610245391512</v>
      </c>
      <c r="S1113" s="42">
        <f t="shared" si="261"/>
        <v>0.39905894102496958</v>
      </c>
      <c r="U1113">
        <f t="shared" si="253"/>
        <v>0</v>
      </c>
      <c r="V1113">
        <f t="shared" si="254"/>
        <v>62.3</v>
      </c>
      <c r="W1113">
        <f t="shared" si="255"/>
        <v>17.305555555555554</v>
      </c>
    </row>
    <row r="1114" spans="2:23" x14ac:dyDescent="0.3">
      <c r="B1114" s="25" t="s">
        <v>53</v>
      </c>
      <c r="C1114" s="25">
        <v>1106</v>
      </c>
      <c r="D1114" s="25">
        <v>84</v>
      </c>
      <c r="E1114" s="24">
        <v>63.9</v>
      </c>
      <c r="F1114" s="41">
        <f t="shared" si="256"/>
        <v>17.75</v>
      </c>
      <c r="G1114" s="42">
        <f t="shared" si="262"/>
        <v>0.30555555555555597</v>
      </c>
      <c r="H1114" s="42">
        <f t="shared" si="263"/>
        <v>1.1000000000000014</v>
      </c>
      <c r="I1114" s="42">
        <f>G1114*'Input Data'!$B$7</f>
        <v>494.22083333333404</v>
      </c>
      <c r="J1114" s="42">
        <f>IF(F1114=0,0,'Input Data'!$B$11*'Input Data'!$B$7*9.81)</f>
        <v>103.13669925000001</v>
      </c>
      <c r="K1114" s="42">
        <f>'Input Data'!$B$10*'Input Data'!$B$9*'Input Data'!$B$13*WLTC_class_3!F1114^2</f>
        <v>229.45657070600004</v>
      </c>
      <c r="L1114" s="42">
        <f t="shared" si="257"/>
        <v>826.81410328933407</v>
      </c>
      <c r="M1114" s="42">
        <f t="shared" si="258"/>
        <v>14675.950333385679</v>
      </c>
      <c r="N1114" s="42">
        <f t="shared" si="264"/>
        <v>1.2036592420425907</v>
      </c>
      <c r="O1114" s="42">
        <f t="shared" si="265"/>
        <v>0.57008420146424232</v>
      </c>
      <c r="P1114" s="42" t="str">
        <f t="shared" si="259"/>
        <v/>
      </c>
      <c r="Q1114" s="42"/>
      <c r="R1114" s="42">
        <f t="shared" si="260"/>
        <v>0.17672610245391512</v>
      </c>
      <c r="S1114" s="42">
        <f t="shared" si="261"/>
        <v>0.39905894102496958</v>
      </c>
      <c r="U1114">
        <f t="shared" si="253"/>
        <v>0</v>
      </c>
      <c r="V1114">
        <f t="shared" si="254"/>
        <v>63.9</v>
      </c>
      <c r="W1114">
        <f t="shared" si="255"/>
        <v>17.75</v>
      </c>
    </row>
    <row r="1115" spans="2:23" x14ac:dyDescent="0.3">
      <c r="B1115" s="25" t="s">
        <v>53</v>
      </c>
      <c r="C1115" s="25">
        <v>1107</v>
      </c>
      <c r="D1115" s="25">
        <v>85</v>
      </c>
      <c r="E1115" s="24">
        <v>64.5</v>
      </c>
      <c r="F1115" s="41">
        <f t="shared" si="256"/>
        <v>17.916666666666668</v>
      </c>
      <c r="G1115" s="42">
        <f t="shared" si="262"/>
        <v>6.9444444444445433E-2</v>
      </c>
      <c r="H1115" s="42">
        <f t="shared" si="263"/>
        <v>0.25000000000000355</v>
      </c>
      <c r="I1115" s="42">
        <f>G1115*'Input Data'!$B$7</f>
        <v>112.32291666666826</v>
      </c>
      <c r="J1115" s="42">
        <f>IF(F1115=0,0,'Input Data'!$B$11*'Input Data'!$B$7*9.81)</f>
        <v>103.13669925000001</v>
      </c>
      <c r="K1115" s="42">
        <f>'Input Data'!$B$10*'Input Data'!$B$9*'Input Data'!$B$13*WLTC_class_3!F1115^2</f>
        <v>233.78584453888899</v>
      </c>
      <c r="L1115" s="42">
        <f t="shared" si="257"/>
        <v>449.24546045555724</v>
      </c>
      <c r="M1115" s="42">
        <f t="shared" si="258"/>
        <v>8048.9811664954013</v>
      </c>
      <c r="N1115" s="42">
        <f t="shared" si="264"/>
        <v>1.2058950701443949</v>
      </c>
      <c r="O1115" s="42">
        <f t="shared" si="265"/>
        <v>0.57008420146424232</v>
      </c>
      <c r="P1115" s="42" t="str">
        <f t="shared" si="259"/>
        <v/>
      </c>
      <c r="Q1115" s="42"/>
      <c r="R1115" s="42">
        <f t="shared" si="260"/>
        <v>0.17672610245391512</v>
      </c>
      <c r="S1115" s="42">
        <f t="shared" si="261"/>
        <v>0.39905894102496958</v>
      </c>
      <c r="U1115">
        <f t="shared" si="253"/>
        <v>0</v>
      </c>
      <c r="V1115">
        <f t="shared" si="254"/>
        <v>64.5</v>
      </c>
      <c r="W1115">
        <f t="shared" si="255"/>
        <v>17.916666666666668</v>
      </c>
    </row>
    <row r="1116" spans="2:23" x14ac:dyDescent="0.3">
      <c r="B1116" s="25" t="s">
        <v>53</v>
      </c>
      <c r="C1116" s="25">
        <v>1108</v>
      </c>
      <c r="D1116" s="25">
        <v>86</v>
      </c>
      <c r="E1116" s="24">
        <v>64.400000000000006</v>
      </c>
      <c r="F1116" s="41">
        <f t="shared" si="256"/>
        <v>17.888888888888889</v>
      </c>
      <c r="G1116" s="42">
        <f t="shared" si="262"/>
        <v>-0.1388888888888889</v>
      </c>
      <c r="H1116" s="42">
        <f t="shared" si="263"/>
        <v>-0.5</v>
      </c>
      <c r="I1116" s="42">
        <f>G1116*'Input Data'!$B$7</f>
        <v>-224.64583333333334</v>
      </c>
      <c r="J1116" s="42">
        <f>IF(F1116=0,0,'Input Data'!$B$11*'Input Data'!$B$7*9.81)</f>
        <v>103.13669925000001</v>
      </c>
      <c r="K1116" s="42">
        <f>'Input Data'!$B$10*'Input Data'!$B$9*'Input Data'!$B$13*WLTC_class_3!F1116^2</f>
        <v>233.06148914291364</v>
      </c>
      <c r="L1116" s="42">
        <f t="shared" si="257"/>
        <v>111.55235505958031</v>
      </c>
      <c r="M1116" s="42">
        <f t="shared" si="258"/>
        <v>1995.5476849547144</v>
      </c>
      <c r="N1116" s="42">
        <f t="shared" si="264"/>
        <v>1.2064493889457713</v>
      </c>
      <c r="O1116" s="42">
        <f t="shared" si="265"/>
        <v>0.57008420146424232</v>
      </c>
      <c r="P1116" s="42" t="str">
        <f t="shared" si="259"/>
        <v/>
      </c>
      <c r="Q1116" s="42"/>
      <c r="R1116" s="42">
        <f t="shared" si="260"/>
        <v>0.17672610245391512</v>
      </c>
      <c r="S1116" s="42">
        <f t="shared" si="261"/>
        <v>0.39905894102496958</v>
      </c>
      <c r="U1116">
        <f t="shared" si="253"/>
        <v>0</v>
      </c>
      <c r="V1116">
        <f t="shared" si="254"/>
        <v>64.400000000000006</v>
      </c>
      <c r="W1116">
        <f t="shared" si="255"/>
        <v>17.888888888888889</v>
      </c>
    </row>
    <row r="1117" spans="2:23" x14ac:dyDescent="0.3">
      <c r="B1117" s="25" t="s">
        <v>53</v>
      </c>
      <c r="C1117" s="25">
        <v>1109</v>
      </c>
      <c r="D1117" s="25">
        <v>87</v>
      </c>
      <c r="E1117" s="24">
        <v>63.5</v>
      </c>
      <c r="F1117" s="41">
        <f t="shared" si="256"/>
        <v>17.638888888888889</v>
      </c>
      <c r="G1117" s="42">
        <f t="shared" si="262"/>
        <v>-0.33333333333333409</v>
      </c>
      <c r="H1117" s="42">
        <f t="shared" si="263"/>
        <v>-1.2000000000000028</v>
      </c>
      <c r="I1117" s="42">
        <f>G1117*'Input Data'!$B$7</f>
        <v>-539.15000000000123</v>
      </c>
      <c r="J1117" s="42">
        <f>IF(F1117=0,0,'Input Data'!$B$11*'Input Data'!$B$7*9.81)</f>
        <v>103.13669925000001</v>
      </c>
      <c r="K1117" s="42">
        <f>'Input Data'!$B$10*'Input Data'!$B$9*'Input Data'!$B$13*WLTC_class_3!F1117^2</f>
        <v>226.59286620802473</v>
      </c>
      <c r="L1117" s="42">
        <f t="shared" si="257"/>
        <v>-209.4204345419765</v>
      </c>
      <c r="M1117" s="42">
        <f t="shared" si="258"/>
        <v>-3693.9437759487523</v>
      </c>
      <c r="N1117" s="42">
        <f t="shared" si="264"/>
        <v>1.2064493889457713</v>
      </c>
      <c r="O1117" s="42">
        <f t="shared" si="265"/>
        <v>0.57111029695756144</v>
      </c>
      <c r="P1117" s="42">
        <f t="shared" si="259"/>
        <v>-3693.9437759487523</v>
      </c>
      <c r="Q1117" s="42">
        <f>-P1117/1000/3600</f>
        <v>1.0260954933190979E-3</v>
      </c>
      <c r="R1117" s="42">
        <f t="shared" si="260"/>
        <v>0.17704419205684405</v>
      </c>
      <c r="S1117" s="42">
        <f t="shared" si="261"/>
        <v>0.39977720787029297</v>
      </c>
      <c r="U1117">
        <f t="shared" si="253"/>
        <v>0</v>
      </c>
      <c r="V1117">
        <f t="shared" si="254"/>
        <v>63.5</v>
      </c>
      <c r="W1117">
        <f t="shared" si="255"/>
        <v>17.638888888888889</v>
      </c>
    </row>
    <row r="1118" spans="2:23" x14ac:dyDescent="0.3">
      <c r="B1118" s="25" t="s">
        <v>53</v>
      </c>
      <c r="C1118" s="25">
        <v>1110</v>
      </c>
      <c r="D1118" s="25">
        <v>88</v>
      </c>
      <c r="E1118" s="24">
        <v>62</v>
      </c>
      <c r="F1118" s="41">
        <f t="shared" si="256"/>
        <v>17.222222222222221</v>
      </c>
      <c r="G1118" s="42">
        <f t="shared" si="262"/>
        <v>-0.31944444444444403</v>
      </c>
      <c r="H1118" s="42">
        <f t="shared" si="263"/>
        <v>-1.1499999999999986</v>
      </c>
      <c r="I1118" s="42">
        <f>G1118*'Input Data'!$B$7</f>
        <v>-516.68541666666601</v>
      </c>
      <c r="J1118" s="42">
        <f>IF(F1118=0,0,'Input Data'!$B$11*'Input Data'!$B$7*9.81)</f>
        <v>103.13669925000001</v>
      </c>
      <c r="K1118" s="42">
        <f>'Input Data'!$B$10*'Input Data'!$B$9*'Input Data'!$B$13*WLTC_class_3!F1118^2</f>
        <v>216.01413049876547</v>
      </c>
      <c r="L1118" s="42">
        <f t="shared" si="257"/>
        <v>-197.53458691790055</v>
      </c>
      <c r="M1118" s="42">
        <f t="shared" si="258"/>
        <v>-3401.9845524749539</v>
      </c>
      <c r="N1118" s="42">
        <f t="shared" si="264"/>
        <v>1.2064493889457713</v>
      </c>
      <c r="O1118" s="42">
        <f t="shared" si="265"/>
        <v>0.57205529266658228</v>
      </c>
      <c r="P1118" s="42">
        <f t="shared" si="259"/>
        <v>-3401.9845524749539</v>
      </c>
      <c r="Q1118" s="42">
        <f>-P1118/1000/3600+Q1117</f>
        <v>1.9710912023399186E-3</v>
      </c>
      <c r="R1118" s="42">
        <f t="shared" si="260"/>
        <v>0.1773371407266405</v>
      </c>
      <c r="S1118" s="42">
        <f t="shared" si="261"/>
        <v>0.4004387048666076</v>
      </c>
      <c r="U1118">
        <f t="shared" si="253"/>
        <v>0</v>
      </c>
      <c r="V1118">
        <f t="shared" si="254"/>
        <v>62</v>
      </c>
      <c r="W1118">
        <f t="shared" si="255"/>
        <v>17.222222222222221</v>
      </c>
    </row>
    <row r="1119" spans="2:23" x14ac:dyDescent="0.3">
      <c r="B1119" s="25" t="s">
        <v>53</v>
      </c>
      <c r="C1119" s="25">
        <v>1111</v>
      </c>
      <c r="D1119" s="25">
        <v>89</v>
      </c>
      <c r="E1119" s="24">
        <v>61.2</v>
      </c>
      <c r="F1119" s="41">
        <f t="shared" si="256"/>
        <v>17</v>
      </c>
      <c r="G1119" s="42">
        <f t="shared" si="262"/>
        <v>-9.7222222222222612E-2</v>
      </c>
      <c r="H1119" s="42">
        <f t="shared" si="263"/>
        <v>-0.35000000000000142</v>
      </c>
      <c r="I1119" s="42">
        <f>G1119*'Input Data'!$B$7</f>
        <v>-157.25208333333396</v>
      </c>
      <c r="J1119" s="42">
        <f>IF(F1119=0,0,'Input Data'!$B$11*'Input Data'!$B$7*9.81)</f>
        <v>103.13669925000001</v>
      </c>
      <c r="K1119" s="42">
        <f>'Input Data'!$B$10*'Input Data'!$B$9*'Input Data'!$B$13*WLTC_class_3!F1119^2</f>
        <v>210.47553718400005</v>
      </c>
      <c r="L1119" s="42">
        <f t="shared" si="257"/>
        <v>156.36015310066608</v>
      </c>
      <c r="M1119" s="42">
        <f t="shared" si="258"/>
        <v>2658.1226027113235</v>
      </c>
      <c r="N1119" s="42">
        <f t="shared" si="264"/>
        <v>1.2071877563354132</v>
      </c>
      <c r="O1119" s="42">
        <f t="shared" si="265"/>
        <v>0.57205529266658228</v>
      </c>
      <c r="P1119" s="42" t="str">
        <f t="shared" si="259"/>
        <v/>
      </c>
      <c r="Q1119" s="42"/>
      <c r="R1119" s="42">
        <f t="shared" si="260"/>
        <v>0.1773371407266405</v>
      </c>
      <c r="S1119" s="42">
        <f t="shared" si="261"/>
        <v>0.4004387048666076</v>
      </c>
      <c r="U1119">
        <f t="shared" si="253"/>
        <v>0</v>
      </c>
      <c r="V1119">
        <f t="shared" si="254"/>
        <v>61.2</v>
      </c>
      <c r="W1119">
        <f t="shared" si="255"/>
        <v>17</v>
      </c>
    </row>
    <row r="1120" spans="2:23" x14ac:dyDescent="0.3">
      <c r="B1120" s="25" t="s">
        <v>53</v>
      </c>
      <c r="C1120" s="25">
        <v>1112</v>
      </c>
      <c r="D1120" s="25">
        <v>90</v>
      </c>
      <c r="E1120" s="24">
        <v>61.3</v>
      </c>
      <c r="F1120" s="41">
        <f t="shared" si="256"/>
        <v>17.027777777777779</v>
      </c>
      <c r="G1120" s="42">
        <f t="shared" si="262"/>
        <v>0.19444444444444425</v>
      </c>
      <c r="H1120" s="42">
        <f t="shared" si="263"/>
        <v>0.69999999999999929</v>
      </c>
      <c r="I1120" s="42">
        <f>G1120*'Input Data'!$B$7</f>
        <v>314.50416666666638</v>
      </c>
      <c r="J1120" s="42">
        <f>IF(F1120=0,0,'Input Data'!$B$11*'Input Data'!$B$7*9.81)</f>
        <v>103.13669925000001</v>
      </c>
      <c r="K1120" s="42">
        <f>'Input Data'!$B$10*'Input Data'!$B$9*'Input Data'!$B$13*WLTC_class_3!F1120^2</f>
        <v>211.16392768832105</v>
      </c>
      <c r="L1120" s="42">
        <f t="shared" si="257"/>
        <v>628.80479360498748</v>
      </c>
      <c r="M1120" s="42">
        <f t="shared" si="258"/>
        <v>10707.148291107149</v>
      </c>
      <c r="N1120" s="42">
        <f t="shared" si="264"/>
        <v>1.210161964194054</v>
      </c>
      <c r="O1120" s="42">
        <f t="shared" si="265"/>
        <v>0.57205529266658228</v>
      </c>
      <c r="P1120" s="42" t="str">
        <f t="shared" si="259"/>
        <v/>
      </c>
      <c r="Q1120" s="42"/>
      <c r="R1120" s="42">
        <f t="shared" si="260"/>
        <v>0.1773371407266405</v>
      </c>
      <c r="S1120" s="42">
        <f t="shared" si="261"/>
        <v>0.4004387048666076</v>
      </c>
      <c r="U1120">
        <f t="shared" si="253"/>
        <v>0</v>
      </c>
      <c r="V1120">
        <f t="shared" si="254"/>
        <v>61.3</v>
      </c>
      <c r="W1120">
        <f t="shared" si="255"/>
        <v>17.027777777777775</v>
      </c>
    </row>
    <row r="1121" spans="2:23" x14ac:dyDescent="0.3">
      <c r="B1121" s="25" t="s">
        <v>53</v>
      </c>
      <c r="C1121" s="25">
        <v>1113</v>
      </c>
      <c r="D1121" s="25">
        <v>91</v>
      </c>
      <c r="E1121" s="24">
        <v>62.6</v>
      </c>
      <c r="F1121" s="41">
        <f t="shared" si="256"/>
        <v>17.388888888888889</v>
      </c>
      <c r="G1121" s="42">
        <f t="shared" si="262"/>
        <v>0.55555555555555558</v>
      </c>
      <c r="H1121" s="42">
        <f t="shared" si="263"/>
        <v>2</v>
      </c>
      <c r="I1121" s="42">
        <f>G1121*'Input Data'!$B$7</f>
        <v>898.58333333333337</v>
      </c>
      <c r="J1121" s="42">
        <f>IF(F1121=0,0,'Input Data'!$B$11*'Input Data'!$B$7*9.81)</f>
        <v>103.13669925000001</v>
      </c>
      <c r="K1121" s="42">
        <f>'Input Data'!$B$10*'Input Data'!$B$9*'Input Data'!$B$13*WLTC_class_3!F1121^2</f>
        <v>220.21527940513587</v>
      </c>
      <c r="L1121" s="42">
        <f t="shared" si="257"/>
        <v>1221.9353119884693</v>
      </c>
      <c r="M1121" s="42">
        <f t="shared" si="258"/>
        <v>21248.09736957727</v>
      </c>
      <c r="N1121" s="42">
        <f t="shared" si="264"/>
        <v>1.216064213463381</v>
      </c>
      <c r="O1121" s="42">
        <f t="shared" si="265"/>
        <v>0.57205529266658228</v>
      </c>
      <c r="P1121" s="42" t="str">
        <f t="shared" si="259"/>
        <v/>
      </c>
      <c r="Q1121" s="42"/>
      <c r="R1121" s="42">
        <f t="shared" si="260"/>
        <v>0.1773371407266405</v>
      </c>
      <c r="S1121" s="42">
        <f t="shared" si="261"/>
        <v>0.4004387048666076</v>
      </c>
      <c r="U1121">
        <f t="shared" si="253"/>
        <v>0</v>
      </c>
      <c r="V1121">
        <f t="shared" si="254"/>
        <v>62.6</v>
      </c>
      <c r="W1121">
        <f t="shared" si="255"/>
        <v>17.388888888888889</v>
      </c>
    </row>
    <row r="1122" spans="2:23" x14ac:dyDescent="0.3">
      <c r="B1122" s="25" t="s">
        <v>53</v>
      </c>
      <c r="C1122" s="25">
        <v>1114</v>
      </c>
      <c r="D1122" s="25">
        <v>92</v>
      </c>
      <c r="E1122" s="24">
        <v>65.3</v>
      </c>
      <c r="F1122" s="41">
        <f t="shared" si="256"/>
        <v>18.138888888888889</v>
      </c>
      <c r="G1122" s="42">
        <f t="shared" si="262"/>
        <v>0.74999999999999978</v>
      </c>
      <c r="H1122" s="42">
        <f t="shared" si="263"/>
        <v>2.6999999999999993</v>
      </c>
      <c r="I1122" s="42">
        <f>G1122*'Input Data'!$B$7</f>
        <v>1213.0874999999996</v>
      </c>
      <c r="J1122" s="42">
        <f>IF(F1122=0,0,'Input Data'!$B$11*'Input Data'!$B$7*9.81)</f>
        <v>103.13669925000001</v>
      </c>
      <c r="K1122" s="42">
        <f>'Input Data'!$B$10*'Input Data'!$B$9*'Input Data'!$B$13*WLTC_class_3!F1122^2</f>
        <v>239.62114820980253</v>
      </c>
      <c r="L1122" s="42">
        <f t="shared" si="257"/>
        <v>1555.8453474598023</v>
      </c>
      <c r="M1122" s="42">
        <f t="shared" si="258"/>
        <v>28221.305885868082</v>
      </c>
      <c r="N1122" s="42">
        <f t="shared" si="264"/>
        <v>1.2239034650983445</v>
      </c>
      <c r="O1122" s="42">
        <f t="shared" si="265"/>
        <v>0.57205529266658228</v>
      </c>
      <c r="P1122" s="42" t="str">
        <f t="shared" si="259"/>
        <v/>
      </c>
      <c r="Q1122" s="42"/>
      <c r="R1122" s="42">
        <f t="shared" si="260"/>
        <v>0.1773371407266405</v>
      </c>
      <c r="S1122" s="42">
        <f t="shared" si="261"/>
        <v>0.4004387048666076</v>
      </c>
      <c r="U1122">
        <f t="shared" si="253"/>
        <v>0</v>
      </c>
      <c r="V1122">
        <f t="shared" si="254"/>
        <v>65.3</v>
      </c>
      <c r="W1122">
        <f t="shared" si="255"/>
        <v>18.138888888888889</v>
      </c>
    </row>
    <row r="1123" spans="2:23" x14ac:dyDescent="0.3">
      <c r="B1123" s="25" t="s">
        <v>53</v>
      </c>
      <c r="C1123" s="25">
        <v>1115</v>
      </c>
      <c r="D1123" s="25">
        <v>93</v>
      </c>
      <c r="E1123" s="24">
        <v>68</v>
      </c>
      <c r="F1123" s="41">
        <f t="shared" si="256"/>
        <v>18.888888888888889</v>
      </c>
      <c r="G1123" s="42">
        <f t="shared" si="262"/>
        <v>0.56944444444444564</v>
      </c>
      <c r="H1123" s="42">
        <f t="shared" si="263"/>
        <v>2.0500000000000043</v>
      </c>
      <c r="I1123" s="42">
        <f>G1123*'Input Data'!$B$7</f>
        <v>921.04791666666858</v>
      </c>
      <c r="J1123" s="42">
        <f>IF(F1123=0,0,'Input Data'!$B$11*'Input Data'!$B$7*9.81)</f>
        <v>103.13669925000001</v>
      </c>
      <c r="K1123" s="42">
        <f>'Input Data'!$B$10*'Input Data'!$B$9*'Input Data'!$B$13*WLTC_class_3!F1123^2</f>
        <v>259.8463422024692</v>
      </c>
      <c r="L1123" s="42">
        <f t="shared" si="257"/>
        <v>1284.0309581191379</v>
      </c>
      <c r="M1123" s="42">
        <f t="shared" si="258"/>
        <v>24253.918097805941</v>
      </c>
      <c r="N1123" s="42">
        <f t="shared" si="264"/>
        <v>1.2306406645699572</v>
      </c>
      <c r="O1123" s="42">
        <f t="shared" si="265"/>
        <v>0.57205529266658228</v>
      </c>
      <c r="P1123" s="42" t="str">
        <f t="shared" si="259"/>
        <v/>
      </c>
      <c r="Q1123" s="42"/>
      <c r="R1123" s="42">
        <f t="shared" si="260"/>
        <v>0.1773371407266405</v>
      </c>
      <c r="S1123" s="42">
        <f t="shared" si="261"/>
        <v>0.4004387048666076</v>
      </c>
      <c r="U1123">
        <f t="shared" si="253"/>
        <v>0</v>
      </c>
      <c r="V1123">
        <f t="shared" si="254"/>
        <v>68</v>
      </c>
      <c r="W1123">
        <f t="shared" si="255"/>
        <v>18.888888888888889</v>
      </c>
    </row>
    <row r="1124" spans="2:23" x14ac:dyDescent="0.3">
      <c r="B1124" s="25" t="s">
        <v>53</v>
      </c>
      <c r="C1124" s="25">
        <v>1116</v>
      </c>
      <c r="D1124" s="25">
        <v>94</v>
      </c>
      <c r="E1124" s="24">
        <v>69.400000000000006</v>
      </c>
      <c r="F1124" s="41">
        <f t="shared" si="256"/>
        <v>19.277777777777779</v>
      </c>
      <c r="G1124" s="42">
        <f t="shared" si="262"/>
        <v>0.23611111111111149</v>
      </c>
      <c r="H1124" s="42">
        <f t="shared" si="263"/>
        <v>0.85000000000000142</v>
      </c>
      <c r="I1124" s="42">
        <f>G1124*'Input Data'!$B$7</f>
        <v>381.8979166666673</v>
      </c>
      <c r="J1124" s="42">
        <f>IF(F1124=0,0,'Input Data'!$B$11*'Input Data'!$B$7*9.81)</f>
        <v>103.13669925000001</v>
      </c>
      <c r="K1124" s="42">
        <f>'Input Data'!$B$10*'Input Data'!$B$9*'Input Data'!$B$13*WLTC_class_3!F1124^2</f>
        <v>270.65603995032109</v>
      </c>
      <c r="L1124" s="42">
        <f t="shared" si="257"/>
        <v>755.69065586698844</v>
      </c>
      <c r="M1124" s="42">
        <f t="shared" si="258"/>
        <v>14568.036532546945</v>
      </c>
      <c r="N1124" s="42">
        <f t="shared" si="264"/>
        <v>1.2346873413845536</v>
      </c>
      <c r="O1124" s="42">
        <f t="shared" si="265"/>
        <v>0.57205529266658228</v>
      </c>
      <c r="P1124" s="42" t="str">
        <f t="shared" si="259"/>
        <v/>
      </c>
      <c r="Q1124" s="42"/>
      <c r="R1124" s="42">
        <f t="shared" si="260"/>
        <v>0.1773371407266405</v>
      </c>
      <c r="S1124" s="42">
        <f t="shared" si="261"/>
        <v>0.4004387048666076</v>
      </c>
      <c r="U1124">
        <f t="shared" si="253"/>
        <v>0</v>
      </c>
      <c r="V1124">
        <f t="shared" si="254"/>
        <v>69.400000000000006</v>
      </c>
      <c r="W1124">
        <f t="shared" si="255"/>
        <v>19.277777777777779</v>
      </c>
    </row>
    <row r="1125" spans="2:23" x14ac:dyDescent="0.3">
      <c r="B1125" s="25" t="s">
        <v>53</v>
      </c>
      <c r="C1125" s="25">
        <v>1117</v>
      </c>
      <c r="D1125" s="25">
        <v>95</v>
      </c>
      <c r="E1125" s="24">
        <v>69.7</v>
      </c>
      <c r="F1125" s="41">
        <f t="shared" si="256"/>
        <v>19.361111111111111</v>
      </c>
      <c r="G1125" s="42">
        <f t="shared" si="262"/>
        <v>-1.3888888888890073E-2</v>
      </c>
      <c r="H1125" s="42">
        <f t="shared" si="263"/>
        <v>-5.0000000000004263E-2</v>
      </c>
      <c r="I1125" s="42">
        <f>G1125*'Input Data'!$B$7</f>
        <v>-22.464583333335248</v>
      </c>
      <c r="J1125" s="42">
        <f>IF(F1125=0,0,'Input Data'!$B$11*'Input Data'!$B$7*9.81)</f>
        <v>103.13669925000001</v>
      </c>
      <c r="K1125" s="42">
        <f>'Input Data'!$B$10*'Input Data'!$B$9*'Input Data'!$B$13*WLTC_class_3!F1125^2</f>
        <v>273.00106327646921</v>
      </c>
      <c r="L1125" s="42">
        <f t="shared" si="257"/>
        <v>353.67317919313393</v>
      </c>
      <c r="M1125" s="42">
        <f t="shared" si="258"/>
        <v>6847.5057193781759</v>
      </c>
      <c r="N1125" s="42">
        <f t="shared" si="264"/>
        <v>1.2365894263066031</v>
      </c>
      <c r="O1125" s="42">
        <f t="shared" si="265"/>
        <v>0.57205529266658228</v>
      </c>
      <c r="P1125" s="42" t="str">
        <f t="shared" si="259"/>
        <v/>
      </c>
      <c r="Q1125" s="42"/>
      <c r="R1125" s="42">
        <f t="shared" si="260"/>
        <v>0.1773371407266405</v>
      </c>
      <c r="S1125" s="42">
        <f t="shared" si="261"/>
        <v>0.4004387048666076</v>
      </c>
      <c r="U1125">
        <f t="shared" si="253"/>
        <v>0</v>
      </c>
      <c r="V1125">
        <f t="shared" si="254"/>
        <v>69.7</v>
      </c>
      <c r="W1125">
        <f t="shared" si="255"/>
        <v>19.361111111111111</v>
      </c>
    </row>
    <row r="1126" spans="2:23" x14ac:dyDescent="0.3">
      <c r="B1126" s="25" t="s">
        <v>53</v>
      </c>
      <c r="C1126" s="25">
        <v>1118</v>
      </c>
      <c r="D1126" s="25">
        <v>96</v>
      </c>
      <c r="E1126" s="24">
        <v>69.3</v>
      </c>
      <c r="F1126" s="41">
        <f t="shared" si="256"/>
        <v>19.25</v>
      </c>
      <c r="G1126" s="42">
        <f t="shared" si="262"/>
        <v>-0.2222222222222234</v>
      </c>
      <c r="H1126" s="42">
        <f t="shared" si="263"/>
        <v>-0.80000000000000426</v>
      </c>
      <c r="I1126" s="42">
        <f>G1126*'Input Data'!$B$7</f>
        <v>-359.43333333333527</v>
      </c>
      <c r="J1126" s="42">
        <f>IF(F1126=0,0,'Input Data'!$B$11*'Input Data'!$B$7*9.81)</f>
        <v>103.13669925000001</v>
      </c>
      <c r="K1126" s="42">
        <f>'Input Data'!$B$10*'Input Data'!$B$9*'Input Data'!$B$13*WLTC_class_3!F1126^2</f>
        <v>269.87661331400005</v>
      </c>
      <c r="L1126" s="42">
        <f t="shared" si="257"/>
        <v>13.579979230664776</v>
      </c>
      <c r="M1126" s="42">
        <f t="shared" si="258"/>
        <v>261.41460019029694</v>
      </c>
      <c r="N1126" s="42">
        <f t="shared" si="264"/>
        <v>1.2366620414733227</v>
      </c>
      <c r="O1126" s="42">
        <f t="shared" si="265"/>
        <v>0.57205529266658228</v>
      </c>
      <c r="P1126" s="42" t="str">
        <f t="shared" si="259"/>
        <v/>
      </c>
      <c r="Q1126" s="42"/>
      <c r="R1126" s="42">
        <f t="shared" si="260"/>
        <v>0.1773371407266405</v>
      </c>
      <c r="S1126" s="42">
        <f t="shared" si="261"/>
        <v>0.4004387048666076</v>
      </c>
      <c r="U1126">
        <f t="shared" si="253"/>
        <v>0</v>
      </c>
      <c r="V1126">
        <f t="shared" si="254"/>
        <v>69.3</v>
      </c>
      <c r="W1126">
        <f t="shared" si="255"/>
        <v>19.25</v>
      </c>
    </row>
    <row r="1127" spans="2:23" x14ac:dyDescent="0.3">
      <c r="B1127" s="25" t="s">
        <v>53</v>
      </c>
      <c r="C1127" s="25">
        <v>1119</v>
      </c>
      <c r="D1127" s="25">
        <v>97</v>
      </c>
      <c r="E1127" s="24">
        <v>68.099999999999994</v>
      </c>
      <c r="F1127" s="41">
        <f t="shared" si="256"/>
        <v>18.916666666666668</v>
      </c>
      <c r="G1127" s="42">
        <f t="shared" si="262"/>
        <v>-0.33333333333333215</v>
      </c>
      <c r="H1127" s="42">
        <f t="shared" si="263"/>
        <v>-1.1999999999999957</v>
      </c>
      <c r="I1127" s="42">
        <f>G1127*'Input Data'!$B$7</f>
        <v>-539.14999999999804</v>
      </c>
      <c r="J1127" s="42">
        <f>IF(F1127=0,0,'Input Data'!$B$11*'Input Data'!$B$7*9.81)</f>
        <v>103.13669925000001</v>
      </c>
      <c r="K1127" s="42">
        <f>'Input Data'!$B$10*'Input Data'!$B$9*'Input Data'!$B$13*WLTC_class_3!F1127^2</f>
        <v>260.61115810155565</v>
      </c>
      <c r="L1127" s="42">
        <f t="shared" si="257"/>
        <v>-175.40214264844241</v>
      </c>
      <c r="M1127" s="42">
        <f t="shared" si="258"/>
        <v>-3318.0238650997026</v>
      </c>
      <c r="N1127" s="42">
        <f t="shared" si="264"/>
        <v>1.2366620414733227</v>
      </c>
      <c r="O1127" s="42">
        <f t="shared" si="265"/>
        <v>0.5729769659624433</v>
      </c>
      <c r="P1127" s="42">
        <f t="shared" si="259"/>
        <v>-3318.0238650997026</v>
      </c>
      <c r="Q1127" s="42">
        <f>-P1127/1000/3600</f>
        <v>9.2167329586102852E-4</v>
      </c>
      <c r="R1127" s="42">
        <f t="shared" si="260"/>
        <v>0.17762285944835743</v>
      </c>
      <c r="S1127" s="42">
        <f t="shared" si="261"/>
        <v>0.40108387617371027</v>
      </c>
      <c r="U1127">
        <f t="shared" si="253"/>
        <v>0</v>
      </c>
      <c r="V1127">
        <f t="shared" si="254"/>
        <v>68.099999999999994</v>
      </c>
      <c r="W1127">
        <f t="shared" si="255"/>
        <v>18.916666666666664</v>
      </c>
    </row>
    <row r="1128" spans="2:23" x14ac:dyDescent="0.3">
      <c r="B1128" s="25" t="s">
        <v>53</v>
      </c>
      <c r="C1128" s="25">
        <v>1120</v>
      </c>
      <c r="D1128" s="25">
        <v>98</v>
      </c>
      <c r="E1128" s="24">
        <v>66.900000000000006</v>
      </c>
      <c r="F1128" s="41">
        <f t="shared" si="256"/>
        <v>18.583333333333332</v>
      </c>
      <c r="G1128" s="42">
        <f t="shared" si="262"/>
        <v>-0.26388888888888767</v>
      </c>
      <c r="H1128" s="42">
        <f t="shared" si="263"/>
        <v>-0.94999999999999574</v>
      </c>
      <c r="I1128" s="42">
        <f>G1128*'Input Data'!$B$7</f>
        <v>-426.82708333333136</v>
      </c>
      <c r="J1128" s="42">
        <f>IF(F1128=0,0,'Input Data'!$B$11*'Input Data'!$B$7*9.81)</f>
        <v>103.13669925000001</v>
      </c>
      <c r="K1128" s="42">
        <f>'Input Data'!$B$10*'Input Data'!$B$9*'Input Data'!$B$13*WLTC_class_3!F1128^2</f>
        <v>251.50754490155558</v>
      </c>
      <c r="L1128" s="42">
        <f t="shared" si="257"/>
        <v>-72.18283918177579</v>
      </c>
      <c r="M1128" s="42">
        <f t="shared" si="258"/>
        <v>-1341.3977614613334</v>
      </c>
      <c r="N1128" s="42">
        <f t="shared" si="264"/>
        <v>1.2366620414733227</v>
      </c>
      <c r="O1128" s="42">
        <f t="shared" si="265"/>
        <v>0.57334957645173812</v>
      </c>
      <c r="P1128" s="42">
        <f t="shared" si="259"/>
        <v>-1341.3977614613334</v>
      </c>
      <c r="Q1128" s="42">
        <f>-P1128/1000/3600+Q1127</f>
        <v>1.2942837851558434E-3</v>
      </c>
      <c r="R1128" s="42">
        <f t="shared" si="260"/>
        <v>0.17773836870003881</v>
      </c>
      <c r="S1128" s="42">
        <f t="shared" si="261"/>
        <v>0.40134470351621665</v>
      </c>
      <c r="U1128">
        <f t="shared" si="253"/>
        <v>0</v>
      </c>
      <c r="V1128">
        <f t="shared" si="254"/>
        <v>66.900000000000006</v>
      </c>
      <c r="W1128">
        <f t="shared" si="255"/>
        <v>18.583333333333336</v>
      </c>
    </row>
    <row r="1129" spans="2:23" x14ac:dyDescent="0.3">
      <c r="B1129" s="25" t="s">
        <v>53</v>
      </c>
      <c r="C1129" s="25">
        <v>1121</v>
      </c>
      <c r="D1129" s="25">
        <v>99</v>
      </c>
      <c r="E1129" s="24">
        <v>66.2</v>
      </c>
      <c r="F1129" s="41">
        <f t="shared" si="256"/>
        <v>18.388888888888889</v>
      </c>
      <c r="G1129" s="42">
        <f t="shared" si="262"/>
        <v>-0.16666666666666705</v>
      </c>
      <c r="H1129" s="42">
        <f t="shared" si="263"/>
        <v>-0.60000000000000142</v>
      </c>
      <c r="I1129" s="42">
        <f>G1129*'Input Data'!$B$7</f>
        <v>-269.57500000000061</v>
      </c>
      <c r="J1129" s="42">
        <f>IF(F1129=0,0,'Input Data'!$B$11*'Input Data'!$B$7*9.81)</f>
        <v>103.13669925000001</v>
      </c>
      <c r="K1129" s="42">
        <f>'Input Data'!$B$10*'Input Data'!$B$9*'Input Data'!$B$13*WLTC_class_3!F1129^2</f>
        <v>246.27184340869144</v>
      </c>
      <c r="L1129" s="42">
        <f t="shared" si="257"/>
        <v>79.833542658690817</v>
      </c>
      <c r="M1129" s="42">
        <f t="shared" si="258"/>
        <v>1468.0501455570368</v>
      </c>
      <c r="N1129" s="42">
        <f t="shared" si="264"/>
        <v>1.237069833180422</v>
      </c>
      <c r="O1129" s="42">
        <f t="shared" si="265"/>
        <v>0.57334957645173812</v>
      </c>
      <c r="P1129" s="42" t="str">
        <f t="shared" si="259"/>
        <v/>
      </c>
      <c r="Q1129" s="42"/>
      <c r="R1129" s="42">
        <f t="shared" si="260"/>
        <v>0.17773836870003881</v>
      </c>
      <c r="S1129" s="42">
        <f t="shared" si="261"/>
        <v>0.40134470351621665</v>
      </c>
      <c r="U1129">
        <f t="shared" si="253"/>
        <v>0</v>
      </c>
      <c r="V1129">
        <f t="shared" si="254"/>
        <v>66.2</v>
      </c>
      <c r="W1129">
        <f t="shared" si="255"/>
        <v>18.388888888888889</v>
      </c>
    </row>
    <row r="1130" spans="2:23" x14ac:dyDescent="0.3">
      <c r="B1130" s="25" t="s">
        <v>53</v>
      </c>
      <c r="C1130" s="25">
        <v>1122</v>
      </c>
      <c r="D1130" s="25">
        <v>100</v>
      </c>
      <c r="E1130" s="24">
        <v>65.7</v>
      </c>
      <c r="F1130" s="41">
        <f t="shared" si="256"/>
        <v>18.25</v>
      </c>
      <c r="G1130" s="42">
        <f t="shared" si="262"/>
        <v>-0.18055555555555516</v>
      </c>
      <c r="H1130" s="42">
        <f t="shared" si="263"/>
        <v>-0.64999999999999858</v>
      </c>
      <c r="I1130" s="42">
        <f>G1130*'Input Data'!$B$7</f>
        <v>-292.0395833333327</v>
      </c>
      <c r="J1130" s="42">
        <f>IF(F1130=0,0,'Input Data'!$B$11*'Input Data'!$B$7*9.81)</f>
        <v>103.13669925000001</v>
      </c>
      <c r="K1130" s="42">
        <f>'Input Data'!$B$10*'Input Data'!$B$9*'Input Data'!$B$13*WLTC_class_3!F1130^2</f>
        <v>242.56577371400004</v>
      </c>
      <c r="L1130" s="42">
        <f t="shared" si="257"/>
        <v>53.662889630667337</v>
      </c>
      <c r="M1130" s="42">
        <f t="shared" si="258"/>
        <v>979.34773575967893</v>
      </c>
      <c r="N1130" s="42">
        <f t="shared" si="264"/>
        <v>1.237341874218133</v>
      </c>
      <c r="O1130" s="42">
        <f t="shared" si="265"/>
        <v>0.57334957645173812</v>
      </c>
      <c r="P1130" s="42" t="str">
        <f t="shared" si="259"/>
        <v/>
      </c>
      <c r="Q1130" s="42"/>
      <c r="R1130" s="42">
        <f t="shared" si="260"/>
        <v>0.17773836870003881</v>
      </c>
      <c r="S1130" s="42">
        <f t="shared" si="261"/>
        <v>0.40134470351621665</v>
      </c>
      <c r="U1130">
        <f t="shared" si="253"/>
        <v>0</v>
      </c>
      <c r="V1130">
        <f t="shared" si="254"/>
        <v>65.7</v>
      </c>
      <c r="W1130">
        <f t="shared" si="255"/>
        <v>18.25</v>
      </c>
    </row>
    <row r="1131" spans="2:23" x14ac:dyDescent="0.3">
      <c r="B1131" s="25" t="s">
        <v>53</v>
      </c>
      <c r="C1131" s="25">
        <v>1123</v>
      </c>
      <c r="D1131" s="25">
        <v>101</v>
      </c>
      <c r="E1131" s="24">
        <v>64.900000000000006</v>
      </c>
      <c r="F1131" s="41">
        <f t="shared" si="256"/>
        <v>18.027777777777779</v>
      </c>
      <c r="G1131" s="42">
        <f t="shared" si="262"/>
        <v>-0.34722222222222221</v>
      </c>
      <c r="H1131" s="42">
        <f t="shared" si="263"/>
        <v>-1.25</v>
      </c>
      <c r="I1131" s="42">
        <f>G1131*'Input Data'!$B$7</f>
        <v>-561.61458333333337</v>
      </c>
      <c r="J1131" s="42">
        <f>IF(F1131=0,0,'Input Data'!$B$11*'Input Data'!$B$7*9.81)</f>
        <v>103.13669925000001</v>
      </c>
      <c r="K1131" s="42">
        <f>'Input Data'!$B$10*'Input Data'!$B$9*'Input Data'!$B$13*WLTC_class_3!F1131^2</f>
        <v>236.69450515143217</v>
      </c>
      <c r="L1131" s="42">
        <f t="shared" si="257"/>
        <v>-221.78337893190121</v>
      </c>
      <c r="M1131" s="42">
        <f t="shared" si="258"/>
        <v>-3998.261470188997</v>
      </c>
      <c r="N1131" s="42">
        <f t="shared" si="264"/>
        <v>1.237341874218133</v>
      </c>
      <c r="O1131" s="42">
        <f t="shared" si="265"/>
        <v>0.57446020463790171</v>
      </c>
      <c r="P1131" s="42">
        <f t="shared" si="259"/>
        <v>-3998.261470188997</v>
      </c>
      <c r="Q1131" s="42">
        <f>-P1131/1000/3600</f>
        <v>1.1106281861636104E-3</v>
      </c>
      <c r="R1131" s="42">
        <f t="shared" si="260"/>
        <v>0.17808266343774953</v>
      </c>
      <c r="S1131" s="42">
        <f t="shared" si="261"/>
        <v>0.40212214324653117</v>
      </c>
      <c r="U1131">
        <f t="shared" si="253"/>
        <v>0</v>
      </c>
      <c r="V1131">
        <f t="shared" si="254"/>
        <v>64.900000000000006</v>
      </c>
      <c r="W1131">
        <f t="shared" si="255"/>
        <v>18.027777777777779</v>
      </c>
    </row>
    <row r="1132" spans="2:23" x14ac:dyDescent="0.3">
      <c r="B1132" s="25" t="s">
        <v>53</v>
      </c>
      <c r="C1132" s="25">
        <v>1124</v>
      </c>
      <c r="D1132" s="25">
        <v>102</v>
      </c>
      <c r="E1132" s="24">
        <v>63.2</v>
      </c>
      <c r="F1132" s="41">
        <f t="shared" si="256"/>
        <v>17.555555555555557</v>
      </c>
      <c r="G1132" s="42">
        <f t="shared" si="262"/>
        <v>-0.63888888888889006</v>
      </c>
      <c r="H1132" s="42">
        <f t="shared" si="263"/>
        <v>-2.3000000000000043</v>
      </c>
      <c r="I1132" s="42">
        <f>G1132*'Input Data'!$B$7</f>
        <v>-1033.3708333333352</v>
      </c>
      <c r="J1132" s="42">
        <f>IF(F1132=0,0,'Input Data'!$B$11*'Input Data'!$B$7*9.81)</f>
        <v>103.13669925000001</v>
      </c>
      <c r="K1132" s="42">
        <f>'Input Data'!$B$10*'Input Data'!$B$9*'Input Data'!$B$13*WLTC_class_3!F1132^2</f>
        <v>224.45688881461737</v>
      </c>
      <c r="L1132" s="42">
        <f t="shared" si="257"/>
        <v>-705.77724526871782</v>
      </c>
      <c r="M1132" s="42">
        <f t="shared" si="258"/>
        <v>-12390.311639161937</v>
      </c>
      <c r="N1132" s="42">
        <f t="shared" si="264"/>
        <v>1.237341874218133</v>
      </c>
      <c r="O1132" s="42">
        <f t="shared" si="265"/>
        <v>0.57790195787100229</v>
      </c>
      <c r="P1132" s="42">
        <f t="shared" si="259"/>
        <v>-12390.311639161937</v>
      </c>
      <c r="Q1132" s="42">
        <f>-P1132/1000/3600+Q1131</f>
        <v>4.552381419264148E-3</v>
      </c>
      <c r="R1132" s="42">
        <f t="shared" si="260"/>
        <v>0.1791496069400107</v>
      </c>
      <c r="S1132" s="42">
        <f t="shared" si="261"/>
        <v>0.40453137050970156</v>
      </c>
      <c r="U1132">
        <f t="shared" si="253"/>
        <v>0</v>
      </c>
      <c r="V1132">
        <f t="shared" si="254"/>
        <v>63.2</v>
      </c>
      <c r="W1132">
        <f t="shared" si="255"/>
        <v>17.555555555555557</v>
      </c>
    </row>
    <row r="1133" spans="2:23" x14ac:dyDescent="0.3">
      <c r="B1133" s="25" t="s">
        <v>53</v>
      </c>
      <c r="C1133" s="25">
        <v>1125</v>
      </c>
      <c r="D1133" s="25">
        <v>103</v>
      </c>
      <c r="E1133" s="24">
        <v>60.3</v>
      </c>
      <c r="F1133" s="41">
        <f t="shared" si="256"/>
        <v>16.75</v>
      </c>
      <c r="G1133" s="42">
        <f t="shared" si="262"/>
        <v>-1.0277777777777786</v>
      </c>
      <c r="H1133" s="42">
        <f t="shared" si="263"/>
        <v>-3.7000000000000028</v>
      </c>
      <c r="I1133" s="42">
        <f>G1133*'Input Data'!$B$7</f>
        <v>-1662.379166666668</v>
      </c>
      <c r="J1133" s="42">
        <f>IF(F1133=0,0,'Input Data'!$B$11*'Input Data'!$B$7*9.81)</f>
        <v>103.13669925000001</v>
      </c>
      <c r="K1133" s="42">
        <f>'Input Data'!$B$10*'Input Data'!$B$9*'Input Data'!$B$13*WLTC_class_3!F1133^2</f>
        <v>204.33059827400004</v>
      </c>
      <c r="L1133" s="42">
        <f t="shared" si="257"/>
        <v>-1354.9118691426679</v>
      </c>
      <c r="M1133" s="42">
        <f t="shared" si="258"/>
        <v>-22694.773808139689</v>
      </c>
      <c r="N1133" s="42">
        <f t="shared" si="264"/>
        <v>1.237341874218133</v>
      </c>
      <c r="O1133" s="42">
        <f t="shared" si="265"/>
        <v>0.58420606170659661</v>
      </c>
      <c r="P1133" s="42">
        <f t="shared" si="259"/>
        <v>-22694.773808139689</v>
      </c>
      <c r="Q1133" s="42">
        <f t="shared" ref="Q1133:Q1145" si="267">-P1133/1000/3600+Q1132</f>
        <v>1.0856485254858507E-2</v>
      </c>
      <c r="R1133" s="42">
        <f t="shared" si="260"/>
        <v>0.18110387912904494</v>
      </c>
      <c r="S1133" s="42">
        <f t="shared" si="261"/>
        <v>0.40894424319461758</v>
      </c>
      <c r="U1133">
        <f t="shared" si="253"/>
        <v>0</v>
      </c>
      <c r="V1133">
        <f t="shared" si="254"/>
        <v>60.3</v>
      </c>
      <c r="W1133">
        <f t="shared" si="255"/>
        <v>16.75</v>
      </c>
    </row>
    <row r="1134" spans="2:23" x14ac:dyDescent="0.3">
      <c r="B1134" s="25" t="s">
        <v>53</v>
      </c>
      <c r="C1134" s="25">
        <v>1126</v>
      </c>
      <c r="D1134" s="25">
        <v>104</v>
      </c>
      <c r="E1134" s="24">
        <v>55.8</v>
      </c>
      <c r="F1134" s="41">
        <f t="shared" si="256"/>
        <v>15.5</v>
      </c>
      <c r="G1134" s="42">
        <f t="shared" si="262"/>
        <v>-1.3611111111111107</v>
      </c>
      <c r="H1134" s="42">
        <f t="shared" si="263"/>
        <v>-4.8999999999999986</v>
      </c>
      <c r="I1134" s="42">
        <f>G1134*'Input Data'!$B$7</f>
        <v>-2201.5291666666662</v>
      </c>
      <c r="J1134" s="42">
        <f>IF(F1134=0,0,'Input Data'!$B$11*'Input Data'!$B$7*9.81)</f>
        <v>103.13669925000001</v>
      </c>
      <c r="K1134" s="42">
        <f>'Input Data'!$B$10*'Input Data'!$B$9*'Input Data'!$B$13*WLTC_class_3!F1134^2</f>
        <v>174.97144570400005</v>
      </c>
      <c r="L1134" s="42">
        <f t="shared" si="257"/>
        <v>-1923.4210217126661</v>
      </c>
      <c r="M1134" s="42">
        <f t="shared" si="258"/>
        <v>-29813.025836546323</v>
      </c>
      <c r="N1134" s="42">
        <f t="shared" si="264"/>
        <v>1.237341874218133</v>
      </c>
      <c r="O1134" s="42">
        <f t="shared" si="265"/>
        <v>0.59248745777230394</v>
      </c>
      <c r="P1134" s="42">
        <f t="shared" si="259"/>
        <v>-29813.025836546323</v>
      </c>
      <c r="Q1134" s="42">
        <f t="shared" si="267"/>
        <v>1.9137881320565819E-2</v>
      </c>
      <c r="R1134" s="42">
        <f t="shared" si="260"/>
        <v>0.18367111190941421</v>
      </c>
      <c r="S1134" s="42">
        <f t="shared" si="261"/>
        <v>0.41474122044061273</v>
      </c>
      <c r="U1134">
        <f t="shared" si="253"/>
        <v>0</v>
      </c>
      <c r="V1134">
        <f t="shared" si="254"/>
        <v>55.8</v>
      </c>
      <c r="W1134">
        <f t="shared" si="255"/>
        <v>15.499999999999998</v>
      </c>
    </row>
    <row r="1135" spans="2:23" x14ac:dyDescent="0.3">
      <c r="B1135" s="25" t="s">
        <v>53</v>
      </c>
      <c r="C1135" s="25">
        <v>1127</v>
      </c>
      <c r="D1135" s="25">
        <v>105</v>
      </c>
      <c r="E1135" s="24">
        <v>50.5</v>
      </c>
      <c r="F1135" s="41">
        <f t="shared" si="256"/>
        <v>14.027777777777779</v>
      </c>
      <c r="G1135" s="42">
        <f t="shared" si="262"/>
        <v>-1.4722222222222214</v>
      </c>
      <c r="H1135" s="42">
        <f t="shared" si="263"/>
        <v>-5.2999999999999972</v>
      </c>
      <c r="I1135" s="42">
        <f>G1135*'Input Data'!$B$7</f>
        <v>-2381.245833333332</v>
      </c>
      <c r="J1135" s="42">
        <f>IF(F1135=0,0,'Input Data'!$B$11*'Input Data'!$B$7*9.81)</f>
        <v>103.13669925000001</v>
      </c>
      <c r="K1135" s="42">
        <f>'Input Data'!$B$10*'Input Data'!$B$9*'Input Data'!$B$13*WLTC_class_3!F1135^2</f>
        <v>143.31166397098769</v>
      </c>
      <c r="L1135" s="42">
        <f t="shared" si="257"/>
        <v>-2134.7974701123439</v>
      </c>
      <c r="M1135" s="42">
        <f t="shared" si="258"/>
        <v>-29946.46451129816</v>
      </c>
      <c r="N1135" s="42">
        <f t="shared" si="264"/>
        <v>1.237341874218133</v>
      </c>
      <c r="O1135" s="42">
        <f t="shared" si="265"/>
        <v>0.60080592013655343</v>
      </c>
      <c r="P1135" s="42">
        <f t="shared" si="259"/>
        <v>-29946.46451129816</v>
      </c>
      <c r="Q1135" s="42">
        <f t="shared" si="267"/>
        <v>2.745634368481531E-2</v>
      </c>
      <c r="R1135" s="42">
        <f t="shared" si="260"/>
        <v>0.18624983524233157</v>
      </c>
      <c r="S1135" s="42">
        <f t="shared" si="261"/>
        <v>0.4205641440955874</v>
      </c>
      <c r="U1135">
        <f t="shared" si="253"/>
        <v>0</v>
      </c>
      <c r="V1135">
        <f t="shared" si="254"/>
        <v>50.5</v>
      </c>
      <c r="W1135">
        <f t="shared" si="255"/>
        <v>14.027777777777777</v>
      </c>
    </row>
    <row r="1136" spans="2:23" x14ac:dyDescent="0.3">
      <c r="B1136" s="25" t="s">
        <v>53</v>
      </c>
      <c r="C1136" s="25">
        <v>1128</v>
      </c>
      <c r="D1136" s="25">
        <v>106</v>
      </c>
      <c r="E1136" s="24">
        <v>45.2</v>
      </c>
      <c r="F1136" s="41">
        <f t="shared" si="256"/>
        <v>12.555555555555555</v>
      </c>
      <c r="G1136" s="42">
        <f t="shared" si="262"/>
        <v>-1.4444444444444442</v>
      </c>
      <c r="H1136" s="42">
        <f t="shared" si="263"/>
        <v>-5.1999999999999993</v>
      </c>
      <c r="I1136" s="42">
        <f>G1136*'Input Data'!$B$7</f>
        <v>-2336.3166666666662</v>
      </c>
      <c r="J1136" s="42">
        <f>IF(F1136=0,0,'Input Data'!$B$11*'Input Data'!$B$7*9.81)</f>
        <v>103.13669925000001</v>
      </c>
      <c r="K1136" s="42">
        <f>'Input Data'!$B$10*'Input Data'!$B$9*'Input Data'!$B$13*WLTC_class_3!F1136^2</f>
        <v>114.80892538350619</v>
      </c>
      <c r="L1136" s="42">
        <f t="shared" si="257"/>
        <v>-2118.3710420331599</v>
      </c>
      <c r="M1136" s="42">
        <f t="shared" si="258"/>
        <v>-26597.325305527451</v>
      </c>
      <c r="N1136" s="42">
        <f t="shared" si="264"/>
        <v>1.237341874218133</v>
      </c>
      <c r="O1136" s="42">
        <f t="shared" si="265"/>
        <v>0.60819406605475546</v>
      </c>
      <c r="P1136" s="42">
        <f t="shared" si="259"/>
        <v>-26597.325305527451</v>
      </c>
      <c r="Q1136" s="42">
        <f t="shared" si="267"/>
        <v>3.4844489603017378E-2</v>
      </c>
      <c r="R1136" s="42">
        <f t="shared" si="260"/>
        <v>0.18854016047697419</v>
      </c>
      <c r="S1136" s="42">
        <f t="shared" si="261"/>
        <v>0.42573584623832877</v>
      </c>
      <c r="U1136">
        <f t="shared" si="253"/>
        <v>0</v>
      </c>
      <c r="V1136">
        <f t="shared" si="254"/>
        <v>45.2</v>
      </c>
      <c r="W1136">
        <f t="shared" si="255"/>
        <v>12.555555555555555</v>
      </c>
    </row>
    <row r="1137" spans="2:23" x14ac:dyDescent="0.3">
      <c r="B1137" s="25" t="s">
        <v>53</v>
      </c>
      <c r="C1137" s="25">
        <v>1129</v>
      </c>
      <c r="D1137" s="25">
        <v>107</v>
      </c>
      <c r="E1137" s="24">
        <v>40.1</v>
      </c>
      <c r="F1137" s="41">
        <f t="shared" si="256"/>
        <v>11.138888888888889</v>
      </c>
      <c r="G1137" s="42">
        <f t="shared" si="262"/>
        <v>-1.25</v>
      </c>
      <c r="H1137" s="42">
        <f t="shared" si="263"/>
        <v>-4.5</v>
      </c>
      <c r="I1137" s="42">
        <f>G1137*'Input Data'!$B$7</f>
        <v>-2021.8125</v>
      </c>
      <c r="J1137" s="42">
        <f>IF(F1137=0,0,'Input Data'!$B$11*'Input Data'!$B$7*9.81)</f>
        <v>103.13669925000001</v>
      </c>
      <c r="K1137" s="42">
        <f>'Input Data'!$B$10*'Input Data'!$B$9*'Input Data'!$B$13*WLTC_class_3!F1137^2</f>
        <v>90.362352232913608</v>
      </c>
      <c r="L1137" s="42">
        <f t="shared" si="257"/>
        <v>-1828.3134485170865</v>
      </c>
      <c r="M1137" s="42">
        <f t="shared" si="258"/>
        <v>-20365.380357093101</v>
      </c>
      <c r="N1137" s="42">
        <f t="shared" si="264"/>
        <v>1.237341874218133</v>
      </c>
      <c r="O1137" s="42">
        <f t="shared" si="265"/>
        <v>0.61385111615394794</v>
      </c>
      <c r="P1137" s="42">
        <f t="shared" si="259"/>
        <v>-20365.380357093101</v>
      </c>
      <c r="Q1137" s="42">
        <f t="shared" si="267"/>
        <v>4.0501539702209904E-2</v>
      </c>
      <c r="R1137" s="42">
        <f t="shared" si="260"/>
        <v>0.19029384600772387</v>
      </c>
      <c r="S1137" s="42">
        <f t="shared" si="261"/>
        <v>0.42969578130776354</v>
      </c>
      <c r="U1137">
        <f t="shared" si="253"/>
        <v>0</v>
      </c>
      <c r="V1137">
        <f t="shared" si="254"/>
        <v>40.1</v>
      </c>
      <c r="W1137">
        <f t="shared" si="255"/>
        <v>11.138888888888889</v>
      </c>
    </row>
    <row r="1138" spans="2:23" x14ac:dyDescent="0.3">
      <c r="B1138" s="25" t="s">
        <v>53</v>
      </c>
      <c r="C1138" s="25">
        <v>1130</v>
      </c>
      <c r="D1138" s="25">
        <v>108</v>
      </c>
      <c r="E1138" s="24">
        <v>36.200000000000003</v>
      </c>
      <c r="F1138" s="41">
        <f t="shared" si="256"/>
        <v>10.055555555555555</v>
      </c>
      <c r="G1138" s="42">
        <f t="shared" si="262"/>
        <v>-1.0000000000000004</v>
      </c>
      <c r="H1138" s="42">
        <f t="shared" si="263"/>
        <v>-3.6000000000000014</v>
      </c>
      <c r="I1138" s="42">
        <f>G1138*'Input Data'!$B$7</f>
        <v>-1617.4500000000007</v>
      </c>
      <c r="J1138" s="42">
        <f>IF(F1138=0,0,'Input Data'!$B$11*'Input Data'!$B$7*9.81)</f>
        <v>103.13669925000001</v>
      </c>
      <c r="K1138" s="42">
        <f>'Input Data'!$B$10*'Input Data'!$B$9*'Input Data'!$B$13*WLTC_class_3!F1138^2</f>
        <v>73.640363467950621</v>
      </c>
      <c r="L1138" s="42">
        <f t="shared" si="257"/>
        <v>-1440.67293728205</v>
      </c>
      <c r="M1138" s="42">
        <f t="shared" si="258"/>
        <v>-14486.766758225058</v>
      </c>
      <c r="N1138" s="42">
        <f t="shared" si="264"/>
        <v>1.237341874218133</v>
      </c>
      <c r="O1138" s="42">
        <f t="shared" si="265"/>
        <v>0.61787521803123269</v>
      </c>
      <c r="P1138" s="42">
        <f t="shared" si="259"/>
        <v>-14486.766758225058</v>
      </c>
      <c r="Q1138" s="42">
        <f t="shared" si="267"/>
        <v>4.4525641579494644E-2</v>
      </c>
      <c r="R1138" s="42">
        <f t="shared" si="260"/>
        <v>0.19154131758968213</v>
      </c>
      <c r="S1138" s="42">
        <f t="shared" si="261"/>
        <v>0.43251265262186284</v>
      </c>
      <c r="U1138">
        <f t="shared" si="253"/>
        <v>0</v>
      </c>
      <c r="V1138">
        <f t="shared" si="254"/>
        <v>36.200000000000003</v>
      </c>
      <c r="W1138">
        <f t="shared" si="255"/>
        <v>10.055555555555555</v>
      </c>
    </row>
    <row r="1139" spans="2:23" x14ac:dyDescent="0.3">
      <c r="B1139" s="25" t="s">
        <v>53</v>
      </c>
      <c r="C1139" s="25">
        <v>1131</v>
      </c>
      <c r="D1139" s="25">
        <v>109</v>
      </c>
      <c r="E1139" s="24">
        <v>32.9</v>
      </c>
      <c r="F1139" s="41">
        <f t="shared" si="256"/>
        <v>9.1388888888888893</v>
      </c>
      <c r="G1139" s="42">
        <f t="shared" si="262"/>
        <v>-0.88888888888888917</v>
      </c>
      <c r="H1139" s="42">
        <f t="shared" si="263"/>
        <v>-3.2000000000000011</v>
      </c>
      <c r="I1139" s="42">
        <f>G1139*'Input Data'!$B$7</f>
        <v>-1437.7333333333338</v>
      </c>
      <c r="J1139" s="42">
        <f>IF(F1139=0,0,'Input Data'!$B$11*'Input Data'!$B$7*9.81)</f>
        <v>103.13669925000001</v>
      </c>
      <c r="K1139" s="42">
        <f>'Input Data'!$B$10*'Input Data'!$B$9*'Input Data'!$B$13*WLTC_class_3!F1139^2</f>
        <v>60.82618496180249</v>
      </c>
      <c r="L1139" s="42">
        <f t="shared" si="257"/>
        <v>-1273.7704491215313</v>
      </c>
      <c r="M1139" s="42">
        <f t="shared" si="258"/>
        <v>-11640.846604471773</v>
      </c>
      <c r="N1139" s="42">
        <f t="shared" si="264"/>
        <v>1.237341874218133</v>
      </c>
      <c r="O1139" s="42">
        <f t="shared" si="265"/>
        <v>0.62110878653247481</v>
      </c>
      <c r="P1139" s="42">
        <f t="shared" si="259"/>
        <v>-11640.846604471773</v>
      </c>
      <c r="Q1139" s="42">
        <f t="shared" si="267"/>
        <v>4.7759210080736803E-2</v>
      </c>
      <c r="R1139" s="42">
        <f t="shared" si="260"/>
        <v>0.19254372382506718</v>
      </c>
      <c r="S1139" s="42">
        <f t="shared" si="261"/>
        <v>0.43477615057273233</v>
      </c>
      <c r="U1139">
        <f t="shared" si="253"/>
        <v>0</v>
      </c>
      <c r="V1139">
        <f t="shared" si="254"/>
        <v>32.9</v>
      </c>
      <c r="W1139">
        <f t="shared" si="255"/>
        <v>9.1388888888888875</v>
      </c>
    </row>
    <row r="1140" spans="2:23" x14ac:dyDescent="0.3">
      <c r="B1140" s="25" t="s">
        <v>53</v>
      </c>
      <c r="C1140" s="25">
        <v>1132</v>
      </c>
      <c r="D1140" s="25">
        <v>110</v>
      </c>
      <c r="E1140" s="24">
        <v>29.8</v>
      </c>
      <c r="F1140" s="41">
        <f t="shared" si="256"/>
        <v>8.2777777777777786</v>
      </c>
      <c r="G1140" s="42">
        <f t="shared" si="262"/>
        <v>-0.87499999999999956</v>
      </c>
      <c r="H1140" s="42">
        <f t="shared" si="263"/>
        <v>-3.1499999999999986</v>
      </c>
      <c r="I1140" s="42">
        <f>G1140*'Input Data'!$B$7</f>
        <v>-1415.2687499999993</v>
      </c>
      <c r="J1140" s="42">
        <f>IF(F1140=0,0,'Input Data'!$B$11*'Input Data'!$B$7*9.81)</f>
        <v>103.13669925000001</v>
      </c>
      <c r="K1140" s="42">
        <f>'Input Data'!$B$10*'Input Data'!$B$9*'Input Data'!$B$13*WLTC_class_3!F1140^2</f>
        <v>49.90353497609879</v>
      </c>
      <c r="L1140" s="42">
        <f t="shared" si="257"/>
        <v>-1262.2285157739004</v>
      </c>
      <c r="M1140" s="42">
        <f t="shared" si="258"/>
        <v>-10448.447158350622</v>
      </c>
      <c r="N1140" s="42">
        <f t="shared" si="264"/>
        <v>1.237341874218133</v>
      </c>
      <c r="O1140" s="42">
        <f t="shared" si="265"/>
        <v>0.62401113296534994</v>
      </c>
      <c r="P1140" s="42">
        <f t="shared" si="259"/>
        <v>-10448.447158350622</v>
      </c>
      <c r="Q1140" s="42">
        <f t="shared" si="267"/>
        <v>5.0661556513611976E-2</v>
      </c>
      <c r="R1140" s="42">
        <f t="shared" si="260"/>
        <v>0.19344345121925849</v>
      </c>
      <c r="S1140" s="42">
        <f t="shared" si="261"/>
        <v>0.43680779307574491</v>
      </c>
      <c r="U1140">
        <f t="shared" si="253"/>
        <v>0</v>
      </c>
      <c r="V1140">
        <f t="shared" si="254"/>
        <v>29.8</v>
      </c>
      <c r="W1140">
        <f t="shared" si="255"/>
        <v>8.2777777777777786</v>
      </c>
    </row>
    <row r="1141" spans="2:23" x14ac:dyDescent="0.3">
      <c r="B1141" s="25" t="s">
        <v>53</v>
      </c>
      <c r="C1141" s="25">
        <v>1133</v>
      </c>
      <c r="D1141" s="25">
        <v>111</v>
      </c>
      <c r="E1141" s="24">
        <v>26.6</v>
      </c>
      <c r="F1141" s="41">
        <f t="shared" si="256"/>
        <v>7.3888888888888893</v>
      </c>
      <c r="G1141" s="42">
        <f t="shared" si="262"/>
        <v>-0.94444444444444453</v>
      </c>
      <c r="H1141" s="42">
        <f t="shared" si="263"/>
        <v>-3.4000000000000004</v>
      </c>
      <c r="I1141" s="42">
        <f>G1141*'Input Data'!$B$7</f>
        <v>-1527.5916666666669</v>
      </c>
      <c r="J1141" s="42">
        <f>IF(F1141=0,0,'Input Data'!$B$11*'Input Data'!$B$7*9.81)</f>
        <v>103.13669925000001</v>
      </c>
      <c r="K1141" s="42">
        <f>'Input Data'!$B$10*'Input Data'!$B$9*'Input Data'!$B$13*WLTC_class_3!F1141^2</f>
        <v>39.761435529580261</v>
      </c>
      <c r="L1141" s="42">
        <f t="shared" si="257"/>
        <v>-1384.6935318870867</v>
      </c>
      <c r="M1141" s="42">
        <f t="shared" si="258"/>
        <v>-10231.346652276809</v>
      </c>
      <c r="N1141" s="42">
        <f t="shared" si="264"/>
        <v>1.237341874218133</v>
      </c>
      <c r="O1141" s="42">
        <f t="shared" si="265"/>
        <v>0.62685317370209348</v>
      </c>
      <c r="P1141" s="42">
        <f t="shared" si="259"/>
        <v>-10231.346652276809</v>
      </c>
      <c r="Q1141" s="42">
        <f t="shared" si="267"/>
        <v>5.3503597250355535E-2</v>
      </c>
      <c r="R1141" s="42">
        <f t="shared" si="260"/>
        <v>0.19432448384764897</v>
      </c>
      <c r="S1141" s="42">
        <f t="shared" si="261"/>
        <v>0.43879722159146539</v>
      </c>
      <c r="U1141">
        <f t="shared" si="253"/>
        <v>0</v>
      </c>
      <c r="V1141">
        <f t="shared" si="254"/>
        <v>26.6</v>
      </c>
      <c r="W1141">
        <f t="shared" si="255"/>
        <v>7.3888888888888893</v>
      </c>
    </row>
    <row r="1142" spans="2:23" x14ac:dyDescent="0.3">
      <c r="B1142" s="25" t="s">
        <v>53</v>
      </c>
      <c r="C1142" s="25">
        <v>1134</v>
      </c>
      <c r="D1142" s="25">
        <v>112</v>
      </c>
      <c r="E1142" s="24">
        <v>23</v>
      </c>
      <c r="F1142" s="41">
        <f t="shared" si="256"/>
        <v>6.3888888888888893</v>
      </c>
      <c r="G1142" s="42">
        <f t="shared" si="262"/>
        <v>-1.0000000000000004</v>
      </c>
      <c r="H1142" s="42">
        <f t="shared" si="263"/>
        <v>-3.6000000000000014</v>
      </c>
      <c r="I1142" s="42">
        <f>G1142*'Input Data'!$B$7</f>
        <v>-1617.4500000000007</v>
      </c>
      <c r="J1142" s="42">
        <f>IF(F1142=0,0,'Input Data'!$B$11*'Input Data'!$B$7*9.81)</f>
        <v>103.13669925000001</v>
      </c>
      <c r="K1142" s="42">
        <f>'Input Data'!$B$10*'Input Data'!$B$9*'Input Data'!$B$13*WLTC_class_3!F1142^2</f>
        <v>29.727230758024699</v>
      </c>
      <c r="L1142" s="42">
        <f t="shared" si="257"/>
        <v>-1484.586069991976</v>
      </c>
      <c r="M1142" s="42">
        <f t="shared" si="258"/>
        <v>-9484.8554471709595</v>
      </c>
      <c r="N1142" s="42">
        <f t="shared" si="264"/>
        <v>1.237341874218133</v>
      </c>
      <c r="O1142" s="42">
        <f t="shared" si="265"/>
        <v>0.62948785577075206</v>
      </c>
      <c r="P1142" s="42">
        <f t="shared" si="259"/>
        <v>-9484.8554471709595</v>
      </c>
      <c r="Q1142" s="42">
        <f t="shared" si="267"/>
        <v>5.6138279319014134E-2</v>
      </c>
      <c r="R1142" s="42">
        <f t="shared" si="260"/>
        <v>0.19514123528893312</v>
      </c>
      <c r="S1142" s="42">
        <f t="shared" si="261"/>
        <v>0.44064149903952643</v>
      </c>
      <c r="U1142">
        <f t="shared" si="253"/>
        <v>0</v>
      </c>
      <c r="V1142">
        <f t="shared" si="254"/>
        <v>23</v>
      </c>
      <c r="W1142">
        <f t="shared" si="255"/>
        <v>6.3888888888888884</v>
      </c>
    </row>
    <row r="1143" spans="2:23" x14ac:dyDescent="0.3">
      <c r="B1143" s="25" t="s">
        <v>53</v>
      </c>
      <c r="C1143" s="25">
        <v>1135</v>
      </c>
      <c r="D1143" s="25">
        <v>113</v>
      </c>
      <c r="E1143" s="24">
        <v>19.399999999999999</v>
      </c>
      <c r="F1143" s="41">
        <f t="shared" si="256"/>
        <v>5.3888888888888893</v>
      </c>
      <c r="G1143" s="42">
        <f t="shared" si="262"/>
        <v>-0.93055555555555547</v>
      </c>
      <c r="H1143" s="42">
        <f t="shared" si="263"/>
        <v>-3.3499999999999996</v>
      </c>
      <c r="I1143" s="42">
        <f>G1143*'Input Data'!$B$7</f>
        <v>-1505.1270833333333</v>
      </c>
      <c r="J1143" s="42">
        <f>IF(F1143=0,0,'Input Data'!$B$11*'Input Data'!$B$7*9.81)</f>
        <v>103.13669925000001</v>
      </c>
      <c r="K1143" s="42">
        <f>'Input Data'!$B$10*'Input Data'!$B$9*'Input Data'!$B$13*WLTC_class_3!F1143^2</f>
        <v>21.149604098469144</v>
      </c>
      <c r="L1143" s="42">
        <f t="shared" si="257"/>
        <v>-1380.8407799848642</v>
      </c>
      <c r="M1143" s="42">
        <f t="shared" si="258"/>
        <v>-7441.1975365851022</v>
      </c>
      <c r="N1143" s="42">
        <f t="shared" si="264"/>
        <v>1.237341874218133</v>
      </c>
      <c r="O1143" s="42">
        <f t="shared" si="265"/>
        <v>0.63155485508647013</v>
      </c>
      <c r="P1143" s="42">
        <f t="shared" si="259"/>
        <v>-7441.1975365851022</v>
      </c>
      <c r="Q1143" s="42">
        <f t="shared" si="267"/>
        <v>5.8205278634732217E-2</v>
      </c>
      <c r="R1143" s="42">
        <f t="shared" si="260"/>
        <v>0.19578200507680574</v>
      </c>
      <c r="S1143" s="42">
        <f t="shared" si="261"/>
        <v>0.44208839856052906</v>
      </c>
      <c r="U1143">
        <f t="shared" si="253"/>
        <v>0</v>
      </c>
      <c r="V1143">
        <f t="shared" si="254"/>
        <v>19.399999999999999</v>
      </c>
      <c r="W1143">
        <f t="shared" si="255"/>
        <v>5.3888888888888884</v>
      </c>
    </row>
    <row r="1144" spans="2:23" x14ac:dyDescent="0.3">
      <c r="B1144" s="25" t="s">
        <v>53</v>
      </c>
      <c r="C1144" s="25">
        <v>1136</v>
      </c>
      <c r="D1144" s="25">
        <v>114</v>
      </c>
      <c r="E1144" s="24">
        <v>16.3</v>
      </c>
      <c r="F1144" s="41">
        <f t="shared" si="256"/>
        <v>4.5277777777777777</v>
      </c>
      <c r="G1144" s="42">
        <f t="shared" si="262"/>
        <v>-0.66666666666666652</v>
      </c>
      <c r="H1144" s="42">
        <f t="shared" si="263"/>
        <v>-2.3999999999999995</v>
      </c>
      <c r="I1144" s="42">
        <f>G1144*'Input Data'!$B$7</f>
        <v>-1078.2999999999997</v>
      </c>
      <c r="J1144" s="42">
        <f>IF(F1144=0,0,'Input Data'!$B$11*'Input Data'!$B$7*9.81)</f>
        <v>103.13669925000001</v>
      </c>
      <c r="K1144" s="42">
        <f>'Input Data'!$B$10*'Input Data'!$B$9*'Input Data'!$B$13*WLTC_class_3!F1144^2</f>
        <v>14.930487599432102</v>
      </c>
      <c r="L1144" s="42">
        <f t="shared" si="257"/>
        <v>-960.23281315056761</v>
      </c>
      <c r="M1144" s="42">
        <f t="shared" si="258"/>
        <v>-4347.7207928761809</v>
      </c>
      <c r="N1144" s="42">
        <f t="shared" si="264"/>
        <v>1.237341874218133</v>
      </c>
      <c r="O1144" s="42">
        <f t="shared" si="265"/>
        <v>0.63276255530671355</v>
      </c>
      <c r="P1144" s="42">
        <f t="shared" si="259"/>
        <v>-4347.7207928761809</v>
      </c>
      <c r="Q1144" s="42">
        <f t="shared" si="267"/>
        <v>5.9412978854975602E-2</v>
      </c>
      <c r="R1144" s="42">
        <f t="shared" si="260"/>
        <v>0.19615639214508121</v>
      </c>
      <c r="S1144" s="42">
        <f t="shared" si="261"/>
        <v>0.44293378871469946</v>
      </c>
      <c r="U1144">
        <f t="shared" si="253"/>
        <v>0</v>
      </c>
      <c r="V1144">
        <f t="shared" si="254"/>
        <v>16.3</v>
      </c>
      <c r="W1144">
        <f t="shared" si="255"/>
        <v>4.5277777777777777</v>
      </c>
    </row>
    <row r="1145" spans="2:23" x14ac:dyDescent="0.3">
      <c r="B1145" s="25" t="s">
        <v>53</v>
      </c>
      <c r="C1145" s="25">
        <v>1137</v>
      </c>
      <c r="D1145" s="25">
        <v>115</v>
      </c>
      <c r="E1145" s="24">
        <v>14.6</v>
      </c>
      <c r="F1145" s="41">
        <f t="shared" si="256"/>
        <v>4.0555555555555554</v>
      </c>
      <c r="G1145" s="42">
        <f t="shared" si="262"/>
        <v>-0.29166666666666685</v>
      </c>
      <c r="H1145" s="42">
        <f t="shared" si="263"/>
        <v>-1.0500000000000007</v>
      </c>
      <c r="I1145" s="42">
        <f>G1145*'Input Data'!$B$7</f>
        <v>-471.75625000000031</v>
      </c>
      <c r="J1145" s="42">
        <f>IF(F1145=0,0,'Input Data'!$B$11*'Input Data'!$B$7*9.81)</f>
        <v>103.13669925000001</v>
      </c>
      <c r="K1145" s="42">
        <f>'Input Data'!$B$10*'Input Data'!$B$9*'Input Data'!$B$13*WLTC_class_3!F1145^2</f>
        <v>11.978556726617285</v>
      </c>
      <c r="L1145" s="42">
        <f t="shared" si="257"/>
        <v>-356.64099402338303</v>
      </c>
      <c r="M1145" s="42">
        <f t="shared" si="258"/>
        <v>-1446.3773646503867</v>
      </c>
      <c r="N1145" s="42">
        <f t="shared" si="264"/>
        <v>1.237341874218133</v>
      </c>
      <c r="O1145" s="42">
        <f t="shared" si="265"/>
        <v>0.63316432679689416</v>
      </c>
      <c r="P1145" s="42">
        <f t="shared" si="259"/>
        <v>-1446.3773646503867</v>
      </c>
      <c r="Q1145" s="42">
        <f t="shared" si="267"/>
        <v>5.9814750345156265E-2</v>
      </c>
      <c r="R1145" s="42">
        <f t="shared" si="260"/>
        <v>0.19628094130703719</v>
      </c>
      <c r="S1145" s="42">
        <f t="shared" si="261"/>
        <v>0.44321502875782587</v>
      </c>
      <c r="U1145">
        <f t="shared" si="253"/>
        <v>0</v>
      </c>
      <c r="V1145">
        <f t="shared" si="254"/>
        <v>14.6</v>
      </c>
      <c r="W1145">
        <f t="shared" si="255"/>
        <v>4.0555555555555554</v>
      </c>
    </row>
    <row r="1146" spans="2:23" x14ac:dyDescent="0.3">
      <c r="B1146" s="25" t="s">
        <v>53</v>
      </c>
      <c r="C1146" s="25">
        <v>1138</v>
      </c>
      <c r="D1146" s="25">
        <v>116</v>
      </c>
      <c r="E1146" s="24">
        <v>14.2</v>
      </c>
      <c r="F1146" s="41">
        <f t="shared" si="256"/>
        <v>3.9444444444444446</v>
      </c>
      <c r="G1146" s="42">
        <f t="shared" si="262"/>
        <v>-4.1666666666666519E-2</v>
      </c>
      <c r="H1146" s="42">
        <f t="shared" si="263"/>
        <v>-0.14999999999999947</v>
      </c>
      <c r="I1146" s="42">
        <f>G1146*'Input Data'!$B$7</f>
        <v>-67.393749999999756</v>
      </c>
      <c r="J1146" s="42">
        <f>IF(F1146=0,0,'Input Data'!$B$11*'Input Data'!$B$7*9.81)</f>
        <v>103.13669925000001</v>
      </c>
      <c r="K1146" s="42">
        <f>'Input Data'!$B$10*'Input Data'!$B$9*'Input Data'!$B$13*WLTC_class_3!F1146^2</f>
        <v>11.33118867683951</v>
      </c>
      <c r="L1146" s="42">
        <f t="shared" si="257"/>
        <v>47.074137926839761</v>
      </c>
      <c r="M1146" s="42">
        <f t="shared" si="258"/>
        <v>185.68132182253461</v>
      </c>
      <c r="N1146" s="42">
        <f t="shared" si="264"/>
        <v>1.2373934523630836</v>
      </c>
      <c r="O1146" s="42">
        <f t="shared" si="265"/>
        <v>0.63316432679689416</v>
      </c>
      <c r="P1146" s="42" t="str">
        <f t="shared" si="259"/>
        <v/>
      </c>
      <c r="Q1146" s="42"/>
      <c r="R1146" s="42">
        <f t="shared" si="260"/>
        <v>0.19628094130703719</v>
      </c>
      <c r="S1146" s="42">
        <f t="shared" si="261"/>
        <v>0.44321502875782587</v>
      </c>
      <c r="U1146">
        <f t="shared" si="253"/>
        <v>0</v>
      </c>
      <c r="V1146">
        <f t="shared" si="254"/>
        <v>14.2</v>
      </c>
      <c r="W1146">
        <f t="shared" si="255"/>
        <v>3.9444444444444442</v>
      </c>
    </row>
    <row r="1147" spans="2:23" x14ac:dyDescent="0.3">
      <c r="B1147" s="25" t="s">
        <v>53</v>
      </c>
      <c r="C1147" s="25">
        <v>1139</v>
      </c>
      <c r="D1147" s="25">
        <v>117</v>
      </c>
      <c r="E1147" s="24">
        <v>14.3</v>
      </c>
      <c r="F1147" s="41">
        <f t="shared" si="256"/>
        <v>3.9722222222222223</v>
      </c>
      <c r="G1147" s="42">
        <f t="shared" si="262"/>
        <v>5.5555555555555601E-2</v>
      </c>
      <c r="H1147" s="42">
        <f t="shared" si="263"/>
        <v>0.20000000000000018</v>
      </c>
      <c r="I1147" s="42">
        <f>G1147*'Input Data'!$B$7</f>
        <v>89.858333333333405</v>
      </c>
      <c r="J1147" s="42">
        <f>IF(F1147=0,0,'Input Data'!$B$11*'Input Data'!$B$7*9.81)</f>
        <v>103.13669925000001</v>
      </c>
      <c r="K1147" s="42">
        <f>'Input Data'!$B$10*'Input Data'!$B$9*'Input Data'!$B$13*WLTC_class_3!F1147^2</f>
        <v>11.491344834987657</v>
      </c>
      <c r="L1147" s="42">
        <f t="shared" si="257"/>
        <v>204.48637741832107</v>
      </c>
      <c r="M1147" s="42">
        <f t="shared" si="258"/>
        <v>812.26533252277534</v>
      </c>
      <c r="N1147" s="42">
        <f t="shared" si="264"/>
        <v>1.2376190816221178</v>
      </c>
      <c r="O1147" s="42">
        <f t="shared" si="265"/>
        <v>0.63316432679689416</v>
      </c>
      <c r="P1147" s="42" t="str">
        <f t="shared" si="259"/>
        <v/>
      </c>
      <c r="Q1147" s="42"/>
      <c r="R1147" s="42">
        <f t="shared" si="260"/>
        <v>0.19628094130703719</v>
      </c>
      <c r="S1147" s="42">
        <f t="shared" si="261"/>
        <v>0.44321502875782587</v>
      </c>
      <c r="U1147">
        <f t="shared" si="253"/>
        <v>0</v>
      </c>
      <c r="V1147">
        <f t="shared" si="254"/>
        <v>14.3</v>
      </c>
      <c r="W1147">
        <f t="shared" si="255"/>
        <v>3.9722222222222223</v>
      </c>
    </row>
    <row r="1148" spans="2:23" x14ac:dyDescent="0.3">
      <c r="B1148" s="25" t="s">
        <v>53</v>
      </c>
      <c r="C1148" s="25">
        <v>1140</v>
      </c>
      <c r="D1148" s="25">
        <v>118</v>
      </c>
      <c r="E1148" s="24">
        <v>14.6</v>
      </c>
      <c r="F1148" s="41">
        <f t="shared" si="256"/>
        <v>4.0555555555555554</v>
      </c>
      <c r="G1148" s="42">
        <f t="shared" si="262"/>
        <v>0.11111111111111097</v>
      </c>
      <c r="H1148" s="42">
        <f t="shared" si="263"/>
        <v>0.39999999999999947</v>
      </c>
      <c r="I1148" s="42">
        <f>G1148*'Input Data'!$B$7</f>
        <v>179.71666666666644</v>
      </c>
      <c r="J1148" s="42">
        <f>IF(F1148=0,0,'Input Data'!$B$11*'Input Data'!$B$7*9.81)</f>
        <v>103.13669925000001</v>
      </c>
      <c r="K1148" s="42">
        <f>'Input Data'!$B$10*'Input Data'!$B$9*'Input Data'!$B$13*WLTC_class_3!F1148^2</f>
        <v>11.978556726617285</v>
      </c>
      <c r="L1148" s="42">
        <f t="shared" si="257"/>
        <v>294.83192264328375</v>
      </c>
      <c r="M1148" s="42">
        <f t="shared" si="258"/>
        <v>1195.7072418310952</v>
      </c>
      <c r="N1148" s="42">
        <f t="shared" si="264"/>
        <v>1.2379512225226263</v>
      </c>
      <c r="O1148" s="42">
        <f t="shared" si="265"/>
        <v>0.63316432679689416</v>
      </c>
      <c r="P1148" s="42" t="str">
        <f t="shared" si="259"/>
        <v/>
      </c>
      <c r="Q1148" s="42"/>
      <c r="R1148" s="42">
        <f t="shared" si="260"/>
        <v>0.19628094130703719</v>
      </c>
      <c r="S1148" s="42">
        <f t="shared" si="261"/>
        <v>0.44321502875782587</v>
      </c>
      <c r="U1148">
        <f t="shared" si="253"/>
        <v>0</v>
      </c>
      <c r="V1148">
        <f t="shared" si="254"/>
        <v>14.6</v>
      </c>
      <c r="W1148">
        <f t="shared" si="255"/>
        <v>4.0555555555555554</v>
      </c>
    </row>
    <row r="1149" spans="2:23" x14ac:dyDescent="0.3">
      <c r="B1149" s="25" t="s">
        <v>53</v>
      </c>
      <c r="C1149" s="25">
        <v>1141</v>
      </c>
      <c r="D1149" s="25">
        <v>119</v>
      </c>
      <c r="E1149" s="24">
        <v>15.1</v>
      </c>
      <c r="F1149" s="41">
        <f t="shared" si="256"/>
        <v>4.1944444444444446</v>
      </c>
      <c r="G1149" s="42">
        <f t="shared" si="262"/>
        <v>0.24999999999999983</v>
      </c>
      <c r="H1149" s="42">
        <f t="shared" si="263"/>
        <v>0.89999999999999947</v>
      </c>
      <c r="I1149" s="42">
        <f>G1149*'Input Data'!$B$7</f>
        <v>404.36249999999973</v>
      </c>
      <c r="J1149" s="42">
        <f>IF(F1149=0,0,'Input Data'!$B$11*'Input Data'!$B$7*9.81)</f>
        <v>103.13669925000001</v>
      </c>
      <c r="K1149" s="42">
        <f>'Input Data'!$B$10*'Input Data'!$B$9*'Input Data'!$B$13*WLTC_class_3!F1149^2</f>
        <v>12.813054603283955</v>
      </c>
      <c r="L1149" s="42">
        <f t="shared" si="257"/>
        <v>520.31225385328366</v>
      </c>
      <c r="M1149" s="42">
        <f t="shared" si="258"/>
        <v>2182.4208425512734</v>
      </c>
      <c r="N1149" s="42">
        <f t="shared" si="264"/>
        <v>1.2385574505344461</v>
      </c>
      <c r="O1149" s="42">
        <f t="shared" si="265"/>
        <v>0.63316432679689416</v>
      </c>
      <c r="P1149" s="42" t="str">
        <f t="shared" si="259"/>
        <v/>
      </c>
      <c r="Q1149" s="42"/>
      <c r="R1149" s="42">
        <f t="shared" si="260"/>
        <v>0.19628094130703719</v>
      </c>
      <c r="S1149" s="42">
        <f t="shared" si="261"/>
        <v>0.44321502875782587</v>
      </c>
      <c r="U1149">
        <f t="shared" si="253"/>
        <v>0</v>
      </c>
      <c r="V1149">
        <f t="shared" si="254"/>
        <v>15.1</v>
      </c>
      <c r="W1149">
        <f t="shared" si="255"/>
        <v>4.1944444444444446</v>
      </c>
    </row>
    <row r="1150" spans="2:23" x14ac:dyDescent="0.3">
      <c r="B1150" s="25" t="s">
        <v>53</v>
      </c>
      <c r="C1150" s="25">
        <v>1142</v>
      </c>
      <c r="D1150" s="25">
        <v>120</v>
      </c>
      <c r="E1150" s="24">
        <v>16.399999999999999</v>
      </c>
      <c r="F1150" s="41">
        <f t="shared" si="256"/>
        <v>4.5555555555555554</v>
      </c>
      <c r="G1150" s="42">
        <f t="shared" si="262"/>
        <v>0.5555555555555558</v>
      </c>
      <c r="H1150" s="42">
        <f t="shared" si="263"/>
        <v>2.0000000000000009</v>
      </c>
      <c r="I1150" s="42">
        <f>G1150*'Input Data'!$B$7</f>
        <v>898.58333333333371</v>
      </c>
      <c r="J1150" s="42">
        <f>IF(F1150=0,0,'Input Data'!$B$11*'Input Data'!$B$7*9.81)</f>
        <v>103.13669925000001</v>
      </c>
      <c r="K1150" s="42">
        <f>'Input Data'!$B$10*'Input Data'!$B$9*'Input Data'!$B$13*WLTC_class_3!F1150^2</f>
        <v>15.114245717728398</v>
      </c>
      <c r="L1150" s="42">
        <f t="shared" si="257"/>
        <v>1016.8342783010621</v>
      </c>
      <c r="M1150" s="42">
        <f t="shared" si="258"/>
        <v>4632.2450455937269</v>
      </c>
      <c r="N1150" s="42">
        <f t="shared" si="264"/>
        <v>1.2398441852693332</v>
      </c>
      <c r="O1150" s="42">
        <f t="shared" si="265"/>
        <v>0.63316432679689416</v>
      </c>
      <c r="P1150" s="42" t="str">
        <f t="shared" si="259"/>
        <v/>
      </c>
      <c r="Q1150" s="42"/>
      <c r="R1150" s="42">
        <f t="shared" si="260"/>
        <v>0.19628094130703719</v>
      </c>
      <c r="S1150" s="42">
        <f t="shared" si="261"/>
        <v>0.44321502875782587</v>
      </c>
      <c r="U1150">
        <f t="shared" si="253"/>
        <v>0</v>
      </c>
      <c r="V1150">
        <f t="shared" si="254"/>
        <v>16.399999999999999</v>
      </c>
      <c r="W1150">
        <f t="shared" si="255"/>
        <v>4.5555555555555554</v>
      </c>
    </row>
    <row r="1151" spans="2:23" x14ac:dyDescent="0.3">
      <c r="B1151" s="25" t="s">
        <v>53</v>
      </c>
      <c r="C1151" s="25">
        <v>1143</v>
      </c>
      <c r="D1151" s="25">
        <v>121</v>
      </c>
      <c r="E1151" s="24">
        <v>19.100000000000001</v>
      </c>
      <c r="F1151" s="41">
        <f t="shared" si="256"/>
        <v>5.3055555555555554</v>
      </c>
      <c r="G1151" s="42">
        <f t="shared" si="262"/>
        <v>0.84722222222222243</v>
      </c>
      <c r="H1151" s="42">
        <f t="shared" si="263"/>
        <v>3.0500000000000007</v>
      </c>
      <c r="I1151" s="42">
        <f>G1151*'Input Data'!$B$7</f>
        <v>1370.3395833333336</v>
      </c>
      <c r="J1151" s="42">
        <f>IF(F1151=0,0,'Input Data'!$B$11*'Input Data'!$B$7*9.81)</f>
        <v>103.13669925000001</v>
      </c>
      <c r="K1151" s="42">
        <f>'Input Data'!$B$10*'Input Data'!$B$9*'Input Data'!$B$13*WLTC_class_3!F1151^2</f>
        <v>20.500550194395064</v>
      </c>
      <c r="L1151" s="42">
        <f t="shared" si="257"/>
        <v>1493.9768327777288</v>
      </c>
      <c r="M1151" s="42">
        <f t="shared" si="258"/>
        <v>7926.3770850151714</v>
      </c>
      <c r="N1151" s="42">
        <f t="shared" si="264"/>
        <v>1.2420459566818374</v>
      </c>
      <c r="O1151" s="42">
        <f t="shared" si="265"/>
        <v>0.63316432679689416</v>
      </c>
      <c r="P1151" s="42" t="str">
        <f t="shared" si="259"/>
        <v/>
      </c>
      <c r="Q1151" s="42"/>
      <c r="R1151" s="42">
        <f t="shared" si="260"/>
        <v>0.19628094130703719</v>
      </c>
      <c r="S1151" s="42">
        <f t="shared" si="261"/>
        <v>0.44321502875782587</v>
      </c>
      <c r="U1151">
        <f t="shared" si="253"/>
        <v>0</v>
      </c>
      <c r="V1151">
        <f t="shared" si="254"/>
        <v>19.100000000000001</v>
      </c>
      <c r="W1151">
        <f t="shared" si="255"/>
        <v>5.3055555555555562</v>
      </c>
    </row>
    <row r="1152" spans="2:23" x14ac:dyDescent="0.3">
      <c r="B1152" s="25" t="s">
        <v>53</v>
      </c>
      <c r="C1152" s="25">
        <v>1144</v>
      </c>
      <c r="D1152" s="25">
        <v>122</v>
      </c>
      <c r="E1152" s="24">
        <v>22.5</v>
      </c>
      <c r="F1152" s="41">
        <f t="shared" si="256"/>
        <v>6.25</v>
      </c>
      <c r="G1152" s="42">
        <f t="shared" si="262"/>
        <v>0.73611111111111072</v>
      </c>
      <c r="H1152" s="42">
        <f t="shared" si="263"/>
        <v>2.6499999999999986</v>
      </c>
      <c r="I1152" s="42">
        <f>G1152*'Input Data'!$B$7</f>
        <v>1190.622916666666</v>
      </c>
      <c r="J1152" s="42">
        <f>IF(F1152=0,0,'Input Data'!$B$11*'Input Data'!$B$7*9.81)</f>
        <v>103.13669925000001</v>
      </c>
      <c r="K1152" s="42">
        <f>'Input Data'!$B$10*'Input Data'!$B$9*'Input Data'!$B$13*WLTC_class_3!F1152^2</f>
        <v>28.448791250000006</v>
      </c>
      <c r="L1152" s="42">
        <f t="shared" si="257"/>
        <v>1322.2084071666661</v>
      </c>
      <c r="M1152" s="42">
        <f t="shared" si="258"/>
        <v>8263.8025447916625</v>
      </c>
      <c r="N1152" s="42">
        <f t="shared" si="264"/>
        <v>1.2443414573887239</v>
      </c>
      <c r="O1152" s="42">
        <f t="shared" si="265"/>
        <v>0.63316432679689416</v>
      </c>
      <c r="P1152" s="42" t="str">
        <f t="shared" si="259"/>
        <v/>
      </c>
      <c r="Q1152" s="42"/>
      <c r="R1152" s="42">
        <f t="shared" si="260"/>
        <v>0.19628094130703719</v>
      </c>
      <c r="S1152" s="42">
        <f t="shared" si="261"/>
        <v>0.44321502875782587</v>
      </c>
      <c r="U1152">
        <f t="shared" si="253"/>
        <v>0</v>
      </c>
      <c r="V1152">
        <f t="shared" si="254"/>
        <v>22.5</v>
      </c>
      <c r="W1152">
        <f t="shared" si="255"/>
        <v>6.25</v>
      </c>
    </row>
    <row r="1153" spans="2:23" x14ac:dyDescent="0.3">
      <c r="B1153" s="25" t="s">
        <v>53</v>
      </c>
      <c r="C1153" s="25">
        <v>1145</v>
      </c>
      <c r="D1153" s="25">
        <v>123</v>
      </c>
      <c r="E1153" s="24">
        <v>24.4</v>
      </c>
      <c r="F1153" s="41">
        <f t="shared" si="256"/>
        <v>6.7777777777777777</v>
      </c>
      <c r="G1153" s="42">
        <f t="shared" si="262"/>
        <v>0.31944444444444453</v>
      </c>
      <c r="H1153" s="42">
        <f t="shared" si="263"/>
        <v>1.1500000000000004</v>
      </c>
      <c r="I1153" s="42">
        <f>G1153*'Input Data'!$B$7</f>
        <v>516.68541666666681</v>
      </c>
      <c r="J1153" s="42">
        <f>IF(F1153=0,0,'Input Data'!$B$11*'Input Data'!$B$7*9.81)</f>
        <v>103.13669925000001</v>
      </c>
      <c r="K1153" s="42">
        <f>'Input Data'!$B$10*'Input Data'!$B$9*'Input Data'!$B$13*WLTC_class_3!F1153^2</f>
        <v>33.456340461432106</v>
      </c>
      <c r="L1153" s="42">
        <f t="shared" si="257"/>
        <v>653.27845637809889</v>
      </c>
      <c r="M1153" s="42">
        <f t="shared" si="258"/>
        <v>4427.7762043404482</v>
      </c>
      <c r="N1153" s="42">
        <f t="shared" si="264"/>
        <v>1.245571395223263</v>
      </c>
      <c r="O1153" s="42">
        <f t="shared" si="265"/>
        <v>0.63316432679689416</v>
      </c>
      <c r="P1153" s="42" t="str">
        <f t="shared" si="259"/>
        <v/>
      </c>
      <c r="Q1153" s="42"/>
      <c r="R1153" s="42">
        <f t="shared" si="260"/>
        <v>0.19628094130703719</v>
      </c>
      <c r="S1153" s="42">
        <f t="shared" si="261"/>
        <v>0.44321502875782587</v>
      </c>
      <c r="U1153">
        <f t="shared" si="253"/>
        <v>0</v>
      </c>
      <c r="V1153">
        <f t="shared" si="254"/>
        <v>24.4</v>
      </c>
      <c r="W1153">
        <f t="shared" si="255"/>
        <v>6.7777777777777768</v>
      </c>
    </row>
    <row r="1154" spans="2:23" x14ac:dyDescent="0.3">
      <c r="B1154" s="25" t="s">
        <v>53</v>
      </c>
      <c r="C1154" s="25">
        <v>1146</v>
      </c>
      <c r="D1154" s="25">
        <v>124</v>
      </c>
      <c r="E1154" s="24">
        <v>24.8</v>
      </c>
      <c r="F1154" s="41">
        <f t="shared" si="256"/>
        <v>6.8888888888888893</v>
      </c>
      <c r="G1154" s="42">
        <f t="shared" si="262"/>
        <v>-0.23611111111111099</v>
      </c>
      <c r="H1154" s="42">
        <f t="shared" si="263"/>
        <v>-0.84999999999999964</v>
      </c>
      <c r="I1154" s="42">
        <f>G1154*'Input Data'!$B$7</f>
        <v>-381.8979166666665</v>
      </c>
      <c r="J1154" s="42">
        <f>IF(F1154=0,0,'Input Data'!$B$11*'Input Data'!$B$7*9.81)</f>
        <v>103.13669925000001</v>
      </c>
      <c r="K1154" s="42">
        <f>'Input Data'!$B$10*'Input Data'!$B$9*'Input Data'!$B$13*WLTC_class_3!F1154^2</f>
        <v>34.56226087980248</v>
      </c>
      <c r="L1154" s="42">
        <f t="shared" si="257"/>
        <v>-244.19895653686405</v>
      </c>
      <c r="M1154" s="42">
        <f t="shared" si="258"/>
        <v>-1682.2594783650636</v>
      </c>
      <c r="N1154" s="42">
        <f t="shared" si="264"/>
        <v>1.245571395223263</v>
      </c>
      <c r="O1154" s="42">
        <f t="shared" si="265"/>
        <v>0.63363162109644</v>
      </c>
      <c r="P1154" s="42">
        <f t="shared" si="259"/>
        <v>-1682.2594783650636</v>
      </c>
      <c r="Q1154" s="42">
        <f>-P1154/1000/3600</f>
        <v>4.6729429954585095E-4</v>
      </c>
      <c r="R1154" s="42">
        <f t="shared" si="260"/>
        <v>0.19642580253989639</v>
      </c>
      <c r="S1154" s="42">
        <f t="shared" si="261"/>
        <v>0.44354213476750798</v>
      </c>
      <c r="U1154">
        <f t="shared" si="253"/>
        <v>0</v>
      </c>
      <c r="V1154">
        <f t="shared" si="254"/>
        <v>24.8</v>
      </c>
      <c r="W1154">
        <f t="shared" si="255"/>
        <v>6.8888888888888893</v>
      </c>
    </row>
    <row r="1155" spans="2:23" x14ac:dyDescent="0.3">
      <c r="B1155" s="25" t="s">
        <v>53</v>
      </c>
      <c r="C1155" s="25">
        <v>1147</v>
      </c>
      <c r="D1155" s="25">
        <v>125</v>
      </c>
      <c r="E1155" s="24">
        <v>22.7</v>
      </c>
      <c r="F1155" s="41">
        <f t="shared" si="256"/>
        <v>6.3055555555555554</v>
      </c>
      <c r="G1155" s="42">
        <f t="shared" si="262"/>
        <v>-1.0277777777777781</v>
      </c>
      <c r="H1155" s="42">
        <f t="shared" si="263"/>
        <v>-3.7000000000000011</v>
      </c>
      <c r="I1155" s="42">
        <f>G1155*'Input Data'!$B$7</f>
        <v>-1662.3791666666673</v>
      </c>
      <c r="J1155" s="42">
        <f>IF(F1155=0,0,'Input Data'!$B$11*'Input Data'!$B$7*9.81)</f>
        <v>103.13669925000001</v>
      </c>
      <c r="K1155" s="42">
        <f>'Input Data'!$B$10*'Input Data'!$B$9*'Input Data'!$B$13*WLTC_class_3!F1155^2</f>
        <v>28.956795344617291</v>
      </c>
      <c r="L1155" s="42">
        <f t="shared" si="257"/>
        <v>-1530.2856720720499</v>
      </c>
      <c r="M1155" s="42">
        <f t="shared" si="258"/>
        <v>-9649.3013211209818</v>
      </c>
      <c r="N1155" s="42">
        <f t="shared" si="264"/>
        <v>1.245571395223263</v>
      </c>
      <c r="O1155" s="42">
        <f t="shared" si="265"/>
        <v>0.63631198257452914</v>
      </c>
      <c r="P1155" s="42">
        <f t="shared" si="259"/>
        <v>-9649.3013211209818</v>
      </c>
      <c r="Q1155" s="42">
        <f>-P1155/1000/3600+Q1154</f>
        <v>3.1476557776350124E-3</v>
      </c>
      <c r="R1155" s="42">
        <f t="shared" si="260"/>
        <v>0.19725671459810404</v>
      </c>
      <c r="S1155" s="42">
        <f t="shared" si="261"/>
        <v>0.44541838780217036</v>
      </c>
      <c r="U1155">
        <f t="shared" si="253"/>
        <v>0</v>
      </c>
      <c r="V1155">
        <f t="shared" si="254"/>
        <v>22.7</v>
      </c>
      <c r="W1155">
        <f t="shared" si="255"/>
        <v>6.3055555555555554</v>
      </c>
    </row>
    <row r="1156" spans="2:23" x14ac:dyDescent="0.3">
      <c r="B1156" s="25" t="s">
        <v>53</v>
      </c>
      <c r="C1156" s="25">
        <v>1148</v>
      </c>
      <c r="D1156" s="25">
        <v>126</v>
      </c>
      <c r="E1156" s="24">
        <v>17.399999999999999</v>
      </c>
      <c r="F1156" s="41">
        <f t="shared" si="256"/>
        <v>4.833333333333333</v>
      </c>
      <c r="G1156" s="42">
        <f t="shared" si="262"/>
        <v>-1.2361111111111109</v>
      </c>
      <c r="H1156" s="42">
        <f t="shared" si="263"/>
        <v>-4.4499999999999993</v>
      </c>
      <c r="I1156" s="42">
        <f>G1156*'Input Data'!$B$7</f>
        <v>-1999.3479166666664</v>
      </c>
      <c r="J1156" s="42">
        <f>IF(F1156=0,0,'Input Data'!$B$11*'Input Data'!$B$7*9.81)</f>
        <v>103.13669925000001</v>
      </c>
      <c r="K1156" s="42">
        <f>'Input Data'!$B$10*'Input Data'!$B$9*'Input Data'!$B$13*WLTC_class_3!F1156^2</f>
        <v>17.013641558222222</v>
      </c>
      <c r="L1156" s="42">
        <f t="shared" si="257"/>
        <v>-1879.1975758584442</v>
      </c>
      <c r="M1156" s="42">
        <f t="shared" si="258"/>
        <v>-9082.7882833158128</v>
      </c>
      <c r="N1156" s="42">
        <f t="shared" si="264"/>
        <v>1.245571395223263</v>
      </c>
      <c r="O1156" s="42">
        <f t="shared" si="265"/>
        <v>0.63883497931989464</v>
      </c>
      <c r="P1156" s="42">
        <f t="shared" si="259"/>
        <v>-9082.7882833158128</v>
      </c>
      <c r="Q1156" s="42">
        <f t="shared" ref="Q1156:Q1158" si="268">-P1156/1000/3600+Q1155</f>
        <v>5.6706525230005161E-3</v>
      </c>
      <c r="R1156" s="42">
        <f t="shared" si="260"/>
        <v>0.19803884358916735</v>
      </c>
      <c r="S1156" s="42">
        <f t="shared" si="261"/>
        <v>0.4471844855239262</v>
      </c>
      <c r="U1156">
        <f t="shared" si="253"/>
        <v>0</v>
      </c>
      <c r="V1156">
        <f t="shared" si="254"/>
        <v>17.399999999999999</v>
      </c>
      <c r="W1156">
        <f t="shared" si="255"/>
        <v>4.833333333333333</v>
      </c>
    </row>
    <row r="1157" spans="2:23" x14ac:dyDescent="0.3">
      <c r="B1157" s="25" t="s">
        <v>53</v>
      </c>
      <c r="C1157" s="25">
        <v>1149</v>
      </c>
      <c r="D1157" s="25">
        <v>127</v>
      </c>
      <c r="E1157" s="24">
        <v>13.8</v>
      </c>
      <c r="F1157" s="41">
        <f t="shared" si="256"/>
        <v>3.8333333333333335</v>
      </c>
      <c r="G1157" s="42">
        <f t="shared" si="262"/>
        <v>-0.74999999999999978</v>
      </c>
      <c r="H1157" s="42">
        <f t="shared" si="263"/>
        <v>-2.6999999999999993</v>
      </c>
      <c r="I1157" s="42">
        <f>G1157*'Input Data'!$B$7</f>
        <v>-1213.0874999999996</v>
      </c>
      <c r="J1157" s="42">
        <f>IF(F1157=0,0,'Input Data'!$B$11*'Input Data'!$B$7*9.81)</f>
        <v>103.13669925000001</v>
      </c>
      <c r="K1157" s="42">
        <f>'Input Data'!$B$10*'Input Data'!$B$9*'Input Data'!$B$13*WLTC_class_3!F1157^2</f>
        <v>10.701803072888893</v>
      </c>
      <c r="L1157" s="42">
        <f t="shared" si="257"/>
        <v>-1099.2489976771108</v>
      </c>
      <c r="M1157" s="42">
        <f t="shared" si="258"/>
        <v>-4213.787824428925</v>
      </c>
      <c r="N1157" s="42">
        <f t="shared" si="264"/>
        <v>1.245571395223263</v>
      </c>
      <c r="O1157" s="42">
        <f t="shared" si="265"/>
        <v>0.64000547593779156</v>
      </c>
      <c r="P1157" s="42">
        <f t="shared" si="259"/>
        <v>-4213.787824428925</v>
      </c>
      <c r="Q1157" s="42">
        <f t="shared" si="268"/>
        <v>6.8411491408974399E-3</v>
      </c>
      <c r="R1157" s="42">
        <f t="shared" si="260"/>
        <v>0.19840169754071538</v>
      </c>
      <c r="S1157" s="42">
        <f t="shared" si="261"/>
        <v>0.44800383315645403</v>
      </c>
      <c r="U1157">
        <f t="shared" si="253"/>
        <v>0</v>
      </c>
      <c r="V1157">
        <f t="shared" si="254"/>
        <v>13.8</v>
      </c>
      <c r="W1157">
        <f t="shared" si="255"/>
        <v>3.8333333333333335</v>
      </c>
    </row>
    <row r="1158" spans="2:23" x14ac:dyDescent="0.3">
      <c r="B1158" s="25" t="s">
        <v>53</v>
      </c>
      <c r="C1158" s="25">
        <v>1150</v>
      </c>
      <c r="D1158" s="25">
        <v>128</v>
      </c>
      <c r="E1158" s="24">
        <v>12</v>
      </c>
      <c r="F1158" s="41">
        <f t="shared" si="256"/>
        <v>3.3333333333333335</v>
      </c>
      <c r="G1158" s="42">
        <f t="shared" si="262"/>
        <v>-0.25000000000000011</v>
      </c>
      <c r="H1158" s="42">
        <f t="shared" si="263"/>
        <v>-0.90000000000000036</v>
      </c>
      <c r="I1158" s="42">
        <f>G1158*'Input Data'!$B$7</f>
        <v>-404.36250000000018</v>
      </c>
      <c r="J1158" s="42">
        <f>IF(F1158=0,0,'Input Data'!$B$11*'Input Data'!$B$7*9.81)</f>
        <v>103.13669925000001</v>
      </c>
      <c r="K1158" s="42">
        <f>'Input Data'!$B$10*'Input Data'!$B$9*'Input Data'!$B$13*WLTC_class_3!F1158^2</f>
        <v>8.0921006222222243</v>
      </c>
      <c r="L1158" s="42">
        <f t="shared" si="257"/>
        <v>-293.13370012777796</v>
      </c>
      <c r="M1158" s="42">
        <f t="shared" si="258"/>
        <v>-977.11233375925985</v>
      </c>
      <c r="N1158" s="42">
        <f t="shared" si="264"/>
        <v>1.245571395223263</v>
      </c>
      <c r="O1158" s="42">
        <f t="shared" si="265"/>
        <v>0.64027689603050242</v>
      </c>
      <c r="P1158" s="42">
        <f t="shared" si="259"/>
        <v>-977.11233375925985</v>
      </c>
      <c r="Q1158" s="42">
        <f t="shared" si="268"/>
        <v>7.1125692336083454E-3</v>
      </c>
      <c r="R1158" s="42">
        <f t="shared" si="260"/>
        <v>0.19848583776945575</v>
      </c>
      <c r="S1158" s="42">
        <f t="shared" si="261"/>
        <v>0.44819382722135165</v>
      </c>
      <c r="U1158">
        <f t="shared" si="253"/>
        <v>0</v>
      </c>
      <c r="V1158">
        <f t="shared" si="254"/>
        <v>12</v>
      </c>
      <c r="W1158">
        <f t="shared" si="255"/>
        <v>3.333333333333333</v>
      </c>
    </row>
    <row r="1159" spans="2:23" x14ac:dyDescent="0.3">
      <c r="B1159" s="25" t="s">
        <v>53</v>
      </c>
      <c r="C1159" s="25">
        <v>1151</v>
      </c>
      <c r="D1159" s="25">
        <v>129</v>
      </c>
      <c r="E1159" s="24">
        <v>12</v>
      </c>
      <c r="F1159" s="41">
        <f t="shared" si="256"/>
        <v>3.3333333333333335</v>
      </c>
      <c r="G1159" s="42">
        <f t="shared" si="262"/>
        <v>0</v>
      </c>
      <c r="H1159" s="42">
        <f t="shared" si="263"/>
        <v>0</v>
      </c>
      <c r="I1159" s="42">
        <f>G1159*'Input Data'!$B$7</f>
        <v>0</v>
      </c>
      <c r="J1159" s="42">
        <f>IF(F1159=0,0,'Input Data'!$B$11*'Input Data'!$B$7*9.81)</f>
        <v>103.13669925000001</v>
      </c>
      <c r="K1159" s="42">
        <f>'Input Data'!$B$10*'Input Data'!$B$9*'Input Data'!$B$13*WLTC_class_3!F1159^2</f>
        <v>8.0921006222222243</v>
      </c>
      <c r="L1159" s="42">
        <f t="shared" si="257"/>
        <v>111.22879987222223</v>
      </c>
      <c r="M1159" s="42">
        <f t="shared" si="258"/>
        <v>370.76266624074077</v>
      </c>
      <c r="N1159" s="42">
        <f t="shared" si="264"/>
        <v>1.2456743848527743</v>
      </c>
      <c r="O1159" s="42">
        <f t="shared" si="265"/>
        <v>0.64027689603050242</v>
      </c>
      <c r="P1159" s="42" t="str">
        <f t="shared" si="259"/>
        <v/>
      </c>
      <c r="Q1159" s="42"/>
      <c r="R1159" s="42">
        <f t="shared" si="260"/>
        <v>0.19848583776945575</v>
      </c>
      <c r="S1159" s="42">
        <f t="shared" si="261"/>
        <v>0.44819382722135165</v>
      </c>
      <c r="U1159">
        <f t="shared" si="253"/>
        <v>0</v>
      </c>
      <c r="V1159">
        <f t="shared" si="254"/>
        <v>12</v>
      </c>
      <c r="W1159">
        <f t="shared" si="255"/>
        <v>3.333333333333333</v>
      </c>
    </row>
    <row r="1160" spans="2:23" x14ac:dyDescent="0.3">
      <c r="B1160" s="25" t="s">
        <v>53</v>
      </c>
      <c r="C1160" s="25">
        <v>1152</v>
      </c>
      <c r="D1160" s="25">
        <v>130</v>
      </c>
      <c r="E1160" s="24">
        <v>12</v>
      </c>
      <c r="F1160" s="41">
        <f t="shared" si="256"/>
        <v>3.3333333333333335</v>
      </c>
      <c r="G1160" s="42">
        <f t="shared" si="262"/>
        <v>0.26388888888888895</v>
      </c>
      <c r="H1160" s="42">
        <f t="shared" si="263"/>
        <v>0.95000000000000018</v>
      </c>
      <c r="I1160" s="42">
        <f>G1160*'Input Data'!$B$7</f>
        <v>426.82708333333346</v>
      </c>
      <c r="J1160" s="42">
        <f>IF(F1160=0,0,'Input Data'!$B$11*'Input Data'!$B$7*9.81)</f>
        <v>103.13669925000001</v>
      </c>
      <c r="K1160" s="42">
        <f>'Input Data'!$B$10*'Input Data'!$B$9*'Input Data'!$B$13*WLTC_class_3!F1160^2</f>
        <v>8.0921006222222243</v>
      </c>
      <c r="L1160" s="42">
        <f t="shared" si="257"/>
        <v>538.05588320555569</v>
      </c>
      <c r="M1160" s="42">
        <f t="shared" si="258"/>
        <v>1793.5196106851856</v>
      </c>
      <c r="N1160" s="42">
        <f t="shared" si="264"/>
        <v>1.2461725847446312</v>
      </c>
      <c r="O1160" s="42">
        <f t="shared" si="265"/>
        <v>0.64027689603050242</v>
      </c>
      <c r="P1160" s="42" t="str">
        <f t="shared" si="259"/>
        <v/>
      </c>
      <c r="Q1160" s="42"/>
      <c r="R1160" s="42">
        <f t="shared" si="260"/>
        <v>0.19848583776945575</v>
      </c>
      <c r="S1160" s="42">
        <f t="shared" si="261"/>
        <v>0.44819382722135165</v>
      </c>
      <c r="U1160">
        <f t="shared" ref="U1160:U1223" si="269">IF(E1160&lt;1,1,0)</f>
        <v>0</v>
      </c>
      <c r="V1160">
        <f t="shared" ref="V1160:V1223" si="270">IF(U1160=1,"",E1160)</f>
        <v>12</v>
      </c>
      <c r="W1160">
        <f t="shared" ref="W1160:W1223" si="271">E1160/3.6</f>
        <v>3.333333333333333</v>
      </c>
    </row>
    <row r="1161" spans="2:23" x14ac:dyDescent="0.3">
      <c r="B1161" s="25" t="s">
        <v>53</v>
      </c>
      <c r="C1161" s="25">
        <v>1153</v>
      </c>
      <c r="D1161" s="25">
        <v>131</v>
      </c>
      <c r="E1161" s="24">
        <v>13.9</v>
      </c>
      <c r="F1161" s="41">
        <f t="shared" ref="F1161:F1224" si="272">E1161*1000/3600</f>
        <v>3.8611111111111112</v>
      </c>
      <c r="G1161" s="42">
        <f t="shared" si="262"/>
        <v>0.94444444444444453</v>
      </c>
      <c r="H1161" s="42">
        <f t="shared" si="263"/>
        <v>3.4000000000000004</v>
      </c>
      <c r="I1161" s="42">
        <f>G1161*'Input Data'!$B$7</f>
        <v>1527.5916666666669</v>
      </c>
      <c r="J1161" s="42">
        <f>IF(F1161=0,0,'Input Data'!$B$11*'Input Data'!$B$7*9.81)</f>
        <v>103.13669925000001</v>
      </c>
      <c r="K1161" s="42">
        <f>'Input Data'!$B$10*'Input Data'!$B$9*'Input Data'!$B$13*WLTC_class_3!F1161^2</f>
        <v>10.857463619580249</v>
      </c>
      <c r="L1161" s="42">
        <f t="shared" ref="L1161:L1224" si="273">I1161+J1161+K1161</f>
        <v>1641.5858295362473</v>
      </c>
      <c r="M1161" s="42">
        <f t="shared" ref="M1161:M1224" si="274">L1161*F1161</f>
        <v>6338.3452862649547</v>
      </c>
      <c r="N1161" s="42">
        <f t="shared" si="264"/>
        <v>1.2479332362130382</v>
      </c>
      <c r="O1161" s="42">
        <f t="shared" si="265"/>
        <v>0.64027689603050242</v>
      </c>
      <c r="P1161" s="42" t="str">
        <f t="shared" ref="P1161:P1224" si="275">IF(M1161&lt;0,M1161,"")</f>
        <v/>
      </c>
      <c r="Q1161" s="42"/>
      <c r="R1161" s="42">
        <f t="shared" ref="R1161:R1224" si="276">O1161*0.31</f>
        <v>0.19848583776945575</v>
      </c>
      <c r="S1161" s="42">
        <f t="shared" ref="S1161:S1224" si="277">O1161*0.7</f>
        <v>0.44819382722135165</v>
      </c>
      <c r="U1161">
        <f t="shared" si="269"/>
        <v>0</v>
      </c>
      <c r="V1161">
        <f t="shared" si="270"/>
        <v>13.9</v>
      </c>
      <c r="W1161">
        <f t="shared" si="271"/>
        <v>3.8611111111111112</v>
      </c>
    </row>
    <row r="1162" spans="2:23" x14ac:dyDescent="0.3">
      <c r="B1162" s="25" t="s">
        <v>53</v>
      </c>
      <c r="C1162" s="25">
        <v>1154</v>
      </c>
      <c r="D1162" s="25">
        <v>132</v>
      </c>
      <c r="E1162" s="24">
        <v>18.8</v>
      </c>
      <c r="F1162" s="41">
        <f t="shared" si="272"/>
        <v>5.2222222222222223</v>
      </c>
      <c r="G1162" s="42">
        <f t="shared" ref="G1162:G1225" si="278">($E1163-$E1161)/2/3.6</f>
        <v>1.5555555555555556</v>
      </c>
      <c r="H1162" s="42">
        <f t="shared" ref="H1162:H1225" si="279">($E1163-$E1161)/2</f>
        <v>5.6000000000000005</v>
      </c>
      <c r="I1162" s="42">
        <f>G1162*'Input Data'!$B$7</f>
        <v>2516.0333333333333</v>
      </c>
      <c r="J1162" s="42">
        <f>IF(F1162=0,0,'Input Data'!$B$11*'Input Data'!$B$7*9.81)</f>
        <v>103.13669925000001</v>
      </c>
      <c r="K1162" s="42">
        <f>'Input Data'!$B$10*'Input Data'!$B$9*'Input Data'!$B$13*WLTC_class_3!F1162^2</f>
        <v>19.861611416098768</v>
      </c>
      <c r="L1162" s="42">
        <f t="shared" si="273"/>
        <v>2639.0316439994322</v>
      </c>
      <c r="M1162" s="42">
        <f t="shared" si="274"/>
        <v>13781.609696441479</v>
      </c>
      <c r="N1162" s="42">
        <f t="shared" ref="N1162:N1225" si="280">IF(M1162&gt;0,M1162/1000/3600+N1161,N1161)</f>
        <v>1.2517614611287164</v>
      </c>
      <c r="O1162" s="42">
        <f t="shared" ref="O1162:O1225" si="281">IF(M1162&lt;0,O1161-M1162/1000/3600,O1161)</f>
        <v>0.64027689603050242</v>
      </c>
      <c r="P1162" s="42" t="str">
        <f t="shared" si="275"/>
        <v/>
      </c>
      <c r="Q1162" s="42"/>
      <c r="R1162" s="42">
        <f t="shared" si="276"/>
        <v>0.19848583776945575</v>
      </c>
      <c r="S1162" s="42">
        <f t="shared" si="277"/>
        <v>0.44819382722135165</v>
      </c>
      <c r="U1162">
        <f t="shared" si="269"/>
        <v>0</v>
      </c>
      <c r="V1162">
        <f t="shared" si="270"/>
        <v>18.8</v>
      </c>
      <c r="W1162">
        <f t="shared" si="271"/>
        <v>5.2222222222222223</v>
      </c>
    </row>
    <row r="1163" spans="2:23" x14ac:dyDescent="0.3">
      <c r="B1163" s="25" t="s">
        <v>53</v>
      </c>
      <c r="C1163" s="25">
        <v>1155</v>
      </c>
      <c r="D1163" s="25">
        <v>133</v>
      </c>
      <c r="E1163" s="24">
        <v>25.1</v>
      </c>
      <c r="F1163" s="41">
        <f t="shared" si="272"/>
        <v>6.9722222222222223</v>
      </c>
      <c r="G1163" s="42">
        <f t="shared" si="278"/>
        <v>1.5277777777777777</v>
      </c>
      <c r="H1163" s="42">
        <f t="shared" si="279"/>
        <v>5.5</v>
      </c>
      <c r="I1163" s="42">
        <f>G1163*'Input Data'!$B$7</f>
        <v>2471.1041666666665</v>
      </c>
      <c r="J1163" s="42">
        <f>IF(F1163=0,0,'Input Data'!$B$11*'Input Data'!$B$7*9.81)</f>
        <v>103.13669925000001</v>
      </c>
      <c r="K1163" s="42">
        <f>'Input Data'!$B$10*'Input Data'!$B$9*'Input Data'!$B$13*WLTC_class_3!F1163^2</f>
        <v>35.403502173654331</v>
      </c>
      <c r="L1163" s="42">
        <f t="shared" si="273"/>
        <v>2609.6443680903212</v>
      </c>
      <c r="M1163" s="42">
        <f t="shared" si="274"/>
        <v>18195.020455296406</v>
      </c>
      <c r="N1163" s="42">
        <f t="shared" si="280"/>
        <v>1.2568156334774099</v>
      </c>
      <c r="O1163" s="42">
        <f t="shared" si="281"/>
        <v>0.64027689603050242</v>
      </c>
      <c r="P1163" s="42" t="str">
        <f t="shared" si="275"/>
        <v/>
      </c>
      <c r="Q1163" s="42"/>
      <c r="R1163" s="42">
        <f t="shared" si="276"/>
        <v>0.19848583776945575</v>
      </c>
      <c r="S1163" s="42">
        <f t="shared" si="277"/>
        <v>0.44819382722135165</v>
      </c>
      <c r="U1163">
        <f t="shared" si="269"/>
        <v>0</v>
      </c>
      <c r="V1163">
        <f t="shared" si="270"/>
        <v>25.1</v>
      </c>
      <c r="W1163">
        <f t="shared" si="271"/>
        <v>6.9722222222222223</v>
      </c>
    </row>
    <row r="1164" spans="2:23" x14ac:dyDescent="0.3">
      <c r="B1164" s="25" t="s">
        <v>53</v>
      </c>
      <c r="C1164" s="25">
        <v>1156</v>
      </c>
      <c r="D1164" s="25">
        <v>134</v>
      </c>
      <c r="E1164" s="24">
        <v>29.8</v>
      </c>
      <c r="F1164" s="41">
        <f t="shared" si="272"/>
        <v>8.2777777777777786</v>
      </c>
      <c r="G1164" s="42">
        <f t="shared" si="278"/>
        <v>1.2083333333333328</v>
      </c>
      <c r="H1164" s="42">
        <f t="shared" si="279"/>
        <v>4.3499999999999979</v>
      </c>
      <c r="I1164" s="42">
        <f>G1164*'Input Data'!$B$7</f>
        <v>1954.4187499999991</v>
      </c>
      <c r="J1164" s="42">
        <f>IF(F1164=0,0,'Input Data'!$B$11*'Input Data'!$B$7*9.81)</f>
        <v>103.13669925000001</v>
      </c>
      <c r="K1164" s="42">
        <f>'Input Data'!$B$10*'Input Data'!$B$9*'Input Data'!$B$13*WLTC_class_3!F1164^2</f>
        <v>49.90353497609879</v>
      </c>
      <c r="L1164" s="42">
        <f t="shared" si="273"/>
        <v>2107.458984226098</v>
      </c>
      <c r="M1164" s="42">
        <f t="shared" si="274"/>
        <v>17445.077147204924</v>
      </c>
      <c r="N1164" s="42">
        <f t="shared" si="280"/>
        <v>1.2616614882405224</v>
      </c>
      <c r="O1164" s="42">
        <f t="shared" si="281"/>
        <v>0.64027689603050242</v>
      </c>
      <c r="P1164" s="42" t="str">
        <f t="shared" si="275"/>
        <v/>
      </c>
      <c r="Q1164" s="42"/>
      <c r="R1164" s="42">
        <f t="shared" si="276"/>
        <v>0.19848583776945575</v>
      </c>
      <c r="S1164" s="42">
        <f t="shared" si="277"/>
        <v>0.44819382722135165</v>
      </c>
      <c r="U1164">
        <f t="shared" si="269"/>
        <v>0</v>
      </c>
      <c r="V1164">
        <f t="shared" si="270"/>
        <v>29.8</v>
      </c>
      <c r="W1164">
        <f t="shared" si="271"/>
        <v>8.2777777777777786</v>
      </c>
    </row>
    <row r="1165" spans="2:23" x14ac:dyDescent="0.3">
      <c r="B1165" s="25" t="s">
        <v>53</v>
      </c>
      <c r="C1165" s="25">
        <v>1157</v>
      </c>
      <c r="D1165" s="25">
        <v>135</v>
      </c>
      <c r="E1165" s="24">
        <v>33.799999999999997</v>
      </c>
      <c r="F1165" s="41">
        <f t="shared" si="272"/>
        <v>9.3888888888888893</v>
      </c>
      <c r="G1165" s="42">
        <f t="shared" si="278"/>
        <v>1.166666666666667</v>
      </c>
      <c r="H1165" s="42">
        <f t="shared" si="279"/>
        <v>4.2000000000000011</v>
      </c>
      <c r="I1165" s="42">
        <f>G1165*'Input Data'!$B$7</f>
        <v>1887.0250000000005</v>
      </c>
      <c r="J1165" s="42">
        <f>IF(F1165=0,0,'Input Data'!$B$11*'Input Data'!$B$7*9.81)</f>
        <v>103.13669925000001</v>
      </c>
      <c r="K1165" s="42">
        <f>'Input Data'!$B$10*'Input Data'!$B$9*'Input Data'!$B$13*WLTC_class_3!F1165^2</f>
        <v>64.199579408691378</v>
      </c>
      <c r="L1165" s="42">
        <f t="shared" si="273"/>
        <v>2054.3612786586918</v>
      </c>
      <c r="M1165" s="42">
        <f t="shared" si="274"/>
        <v>19288.169782962163</v>
      </c>
      <c r="N1165" s="42">
        <f t="shared" si="280"/>
        <v>1.2670193131802341</v>
      </c>
      <c r="O1165" s="42">
        <f t="shared" si="281"/>
        <v>0.64027689603050242</v>
      </c>
      <c r="P1165" s="42" t="str">
        <f t="shared" si="275"/>
        <v/>
      </c>
      <c r="Q1165" s="42"/>
      <c r="R1165" s="42">
        <f t="shared" si="276"/>
        <v>0.19848583776945575</v>
      </c>
      <c r="S1165" s="42">
        <f t="shared" si="277"/>
        <v>0.44819382722135165</v>
      </c>
      <c r="U1165">
        <f t="shared" si="269"/>
        <v>0</v>
      </c>
      <c r="V1165">
        <f t="shared" si="270"/>
        <v>33.799999999999997</v>
      </c>
      <c r="W1165">
        <f t="shared" si="271"/>
        <v>9.3888888888888875</v>
      </c>
    </row>
    <row r="1166" spans="2:23" x14ac:dyDescent="0.3">
      <c r="B1166" s="25" t="s">
        <v>53</v>
      </c>
      <c r="C1166" s="25">
        <v>1158</v>
      </c>
      <c r="D1166" s="25">
        <v>136</v>
      </c>
      <c r="E1166" s="24">
        <v>38.200000000000003</v>
      </c>
      <c r="F1166" s="41">
        <f t="shared" si="272"/>
        <v>10.611111111111111</v>
      </c>
      <c r="G1166" s="42">
        <f t="shared" si="278"/>
        <v>1.3333333333333335</v>
      </c>
      <c r="H1166" s="42">
        <f t="shared" si="279"/>
        <v>4.8000000000000007</v>
      </c>
      <c r="I1166" s="42">
        <f>G1166*'Input Data'!$B$7</f>
        <v>2156.6000000000004</v>
      </c>
      <c r="J1166" s="42">
        <f>IF(F1166=0,0,'Input Data'!$B$11*'Input Data'!$B$7*9.81)</f>
        <v>103.13669925000001</v>
      </c>
      <c r="K1166" s="42">
        <f>'Input Data'!$B$10*'Input Data'!$B$9*'Input Data'!$B$13*WLTC_class_3!F1166^2</f>
        <v>82.002200777580256</v>
      </c>
      <c r="L1166" s="42">
        <f t="shared" si="273"/>
        <v>2341.7389000275807</v>
      </c>
      <c r="M1166" s="42">
        <f t="shared" si="274"/>
        <v>24848.451661403771</v>
      </c>
      <c r="N1166" s="42">
        <f t="shared" si="280"/>
        <v>1.2739216608639574</v>
      </c>
      <c r="O1166" s="42">
        <f t="shared" si="281"/>
        <v>0.64027689603050242</v>
      </c>
      <c r="P1166" s="42" t="str">
        <f t="shared" si="275"/>
        <v/>
      </c>
      <c r="Q1166" s="42"/>
      <c r="R1166" s="42">
        <f t="shared" si="276"/>
        <v>0.19848583776945575</v>
      </c>
      <c r="S1166" s="42">
        <f t="shared" si="277"/>
        <v>0.44819382722135165</v>
      </c>
      <c r="U1166">
        <f t="shared" si="269"/>
        <v>0</v>
      </c>
      <c r="V1166">
        <f t="shared" si="270"/>
        <v>38.200000000000003</v>
      </c>
      <c r="W1166">
        <f t="shared" si="271"/>
        <v>10.611111111111112</v>
      </c>
    </row>
    <row r="1167" spans="2:23" x14ac:dyDescent="0.3">
      <c r="B1167" s="25" t="s">
        <v>53</v>
      </c>
      <c r="C1167" s="25">
        <v>1159</v>
      </c>
      <c r="D1167" s="25">
        <v>137</v>
      </c>
      <c r="E1167" s="24">
        <v>43.4</v>
      </c>
      <c r="F1167" s="41">
        <f t="shared" si="272"/>
        <v>12.055555555555555</v>
      </c>
      <c r="G1167" s="42">
        <f t="shared" si="278"/>
        <v>1.4861111111111105</v>
      </c>
      <c r="H1167" s="42">
        <f t="shared" si="279"/>
        <v>5.3499999999999979</v>
      </c>
      <c r="I1167" s="42">
        <f>G1167*'Input Data'!$B$7</f>
        <v>2403.7104166666659</v>
      </c>
      <c r="J1167" s="42">
        <f>IF(F1167=0,0,'Input Data'!$B$11*'Input Data'!$B$7*9.81)</f>
        <v>103.13669925000001</v>
      </c>
      <c r="K1167" s="42">
        <f>'Input Data'!$B$10*'Input Data'!$B$9*'Input Data'!$B$13*WLTC_class_3!F1167^2</f>
        <v>105.84692394439507</v>
      </c>
      <c r="L1167" s="42">
        <f t="shared" si="273"/>
        <v>2612.6940398610614</v>
      </c>
      <c r="M1167" s="42">
        <f t="shared" si="274"/>
        <v>31497.478147213908</v>
      </c>
      <c r="N1167" s="42">
        <f t="shared" si="280"/>
        <v>1.2826709603492945</v>
      </c>
      <c r="O1167" s="42">
        <f t="shared" si="281"/>
        <v>0.64027689603050242</v>
      </c>
      <c r="P1167" s="42" t="str">
        <f t="shared" si="275"/>
        <v/>
      </c>
      <c r="Q1167" s="42"/>
      <c r="R1167" s="42">
        <f t="shared" si="276"/>
        <v>0.19848583776945575</v>
      </c>
      <c r="S1167" s="42">
        <f t="shared" si="277"/>
        <v>0.44819382722135165</v>
      </c>
      <c r="U1167">
        <f t="shared" si="269"/>
        <v>0</v>
      </c>
      <c r="V1167">
        <f t="shared" si="270"/>
        <v>43.4</v>
      </c>
      <c r="W1167">
        <f t="shared" si="271"/>
        <v>12.055555555555555</v>
      </c>
    </row>
    <row r="1168" spans="2:23" x14ac:dyDescent="0.3">
      <c r="B1168" s="25" t="s">
        <v>53</v>
      </c>
      <c r="C1168" s="25">
        <v>1160</v>
      </c>
      <c r="D1168" s="25">
        <v>138</v>
      </c>
      <c r="E1168" s="24">
        <v>48.9</v>
      </c>
      <c r="F1168" s="41">
        <f t="shared" si="272"/>
        <v>13.583333333333334</v>
      </c>
      <c r="G1168" s="42">
        <f t="shared" si="278"/>
        <v>1.4444444444444442</v>
      </c>
      <c r="H1168" s="42">
        <f t="shared" si="279"/>
        <v>5.1999999999999993</v>
      </c>
      <c r="I1168" s="42">
        <f>G1168*'Input Data'!$B$7</f>
        <v>2336.3166666666662</v>
      </c>
      <c r="J1168" s="42">
        <f>IF(F1168=0,0,'Input Data'!$B$11*'Input Data'!$B$7*9.81)</f>
        <v>103.13669925000001</v>
      </c>
      <c r="K1168" s="42">
        <f>'Input Data'!$B$10*'Input Data'!$B$9*'Input Data'!$B$13*WLTC_class_3!F1168^2</f>
        <v>134.37438839488894</v>
      </c>
      <c r="L1168" s="42">
        <f t="shared" si="273"/>
        <v>2573.8277543115555</v>
      </c>
      <c r="M1168" s="42">
        <f t="shared" si="274"/>
        <v>34961.160329398634</v>
      </c>
      <c r="N1168" s="42">
        <f t="shared" si="280"/>
        <v>1.2923823937741274</v>
      </c>
      <c r="O1168" s="42">
        <f t="shared" si="281"/>
        <v>0.64027689603050242</v>
      </c>
      <c r="P1168" s="42" t="str">
        <f t="shared" si="275"/>
        <v/>
      </c>
      <c r="Q1168" s="42"/>
      <c r="R1168" s="42">
        <f t="shared" si="276"/>
        <v>0.19848583776945575</v>
      </c>
      <c r="S1168" s="42">
        <f t="shared" si="277"/>
        <v>0.44819382722135165</v>
      </c>
      <c r="U1168">
        <f t="shared" si="269"/>
        <v>0</v>
      </c>
      <c r="V1168">
        <f t="shared" si="270"/>
        <v>48.9</v>
      </c>
      <c r="W1168">
        <f t="shared" si="271"/>
        <v>13.583333333333332</v>
      </c>
    </row>
    <row r="1169" spans="2:23" x14ac:dyDescent="0.3">
      <c r="B1169" s="25" t="s">
        <v>53</v>
      </c>
      <c r="C1169" s="25">
        <v>1161</v>
      </c>
      <c r="D1169" s="25">
        <v>139</v>
      </c>
      <c r="E1169" s="24">
        <v>53.8</v>
      </c>
      <c r="F1169" s="41">
        <f t="shared" si="272"/>
        <v>14.944444444444445</v>
      </c>
      <c r="G1169" s="42">
        <f t="shared" si="278"/>
        <v>1.2361111111111109</v>
      </c>
      <c r="H1169" s="42">
        <f t="shared" si="279"/>
        <v>4.4499999999999993</v>
      </c>
      <c r="I1169" s="42">
        <f>G1169*'Input Data'!$B$7</f>
        <v>1999.3479166666664</v>
      </c>
      <c r="J1169" s="42">
        <f>IF(F1169=0,0,'Input Data'!$B$11*'Input Data'!$B$7*9.81)</f>
        <v>103.13669925000001</v>
      </c>
      <c r="K1169" s="42">
        <f>'Input Data'!$B$10*'Input Data'!$B$9*'Input Data'!$B$13*WLTC_class_3!F1169^2</f>
        <v>162.65347031239511</v>
      </c>
      <c r="L1169" s="42">
        <f t="shared" si="273"/>
        <v>2265.1380862290616</v>
      </c>
      <c r="M1169" s="42">
        <f t="shared" si="274"/>
        <v>33851.23028864542</v>
      </c>
      <c r="N1169" s="42">
        <f t="shared" si="280"/>
        <v>1.3017855132987513</v>
      </c>
      <c r="O1169" s="42">
        <f t="shared" si="281"/>
        <v>0.64027689603050242</v>
      </c>
      <c r="P1169" s="42" t="str">
        <f t="shared" si="275"/>
        <v/>
      </c>
      <c r="Q1169" s="42"/>
      <c r="R1169" s="42">
        <f t="shared" si="276"/>
        <v>0.19848583776945575</v>
      </c>
      <c r="S1169" s="42">
        <f t="shared" si="277"/>
        <v>0.44819382722135165</v>
      </c>
      <c r="U1169">
        <f t="shared" si="269"/>
        <v>0</v>
      </c>
      <c r="V1169">
        <f t="shared" si="270"/>
        <v>53.8</v>
      </c>
      <c r="W1169">
        <f t="shared" si="271"/>
        <v>14.944444444444443</v>
      </c>
    </row>
    <row r="1170" spans="2:23" x14ac:dyDescent="0.3">
      <c r="B1170" s="25" t="s">
        <v>53</v>
      </c>
      <c r="C1170" s="25">
        <v>1162</v>
      </c>
      <c r="D1170" s="25">
        <v>140</v>
      </c>
      <c r="E1170" s="24">
        <v>57.8</v>
      </c>
      <c r="F1170" s="41">
        <f t="shared" si="272"/>
        <v>16.055555555555557</v>
      </c>
      <c r="G1170" s="42">
        <f t="shared" si="278"/>
        <v>1.0694444444444449</v>
      </c>
      <c r="H1170" s="42">
        <f t="shared" si="279"/>
        <v>3.8500000000000014</v>
      </c>
      <c r="I1170" s="42">
        <f>G1170*'Input Data'!$B$7</f>
        <v>1729.7729166666675</v>
      </c>
      <c r="J1170" s="42">
        <f>IF(F1170=0,0,'Input Data'!$B$11*'Input Data'!$B$7*9.81)</f>
        <v>103.13669925000001</v>
      </c>
      <c r="K1170" s="42">
        <f>'Input Data'!$B$10*'Input Data'!$B$9*'Input Data'!$B$13*WLTC_class_3!F1170^2</f>
        <v>187.73898224128402</v>
      </c>
      <c r="L1170" s="42">
        <f t="shared" si="273"/>
        <v>2020.6485981579515</v>
      </c>
      <c r="M1170" s="42">
        <f t="shared" si="274"/>
        <v>32442.635825980447</v>
      </c>
      <c r="N1170" s="42">
        <f t="shared" si="280"/>
        <v>1.3107973565837459</v>
      </c>
      <c r="O1170" s="42">
        <f t="shared" si="281"/>
        <v>0.64027689603050242</v>
      </c>
      <c r="P1170" s="42" t="str">
        <f t="shared" si="275"/>
        <v/>
      </c>
      <c r="Q1170" s="42"/>
      <c r="R1170" s="42">
        <f t="shared" si="276"/>
        <v>0.19848583776945575</v>
      </c>
      <c r="S1170" s="42">
        <f t="shared" si="277"/>
        <v>0.44819382722135165</v>
      </c>
      <c r="U1170">
        <f t="shared" si="269"/>
        <v>0</v>
      </c>
      <c r="V1170">
        <f t="shared" si="270"/>
        <v>57.8</v>
      </c>
      <c r="W1170">
        <f t="shared" si="271"/>
        <v>16.055555555555554</v>
      </c>
    </row>
    <row r="1171" spans="2:23" x14ac:dyDescent="0.3">
      <c r="B1171" s="25" t="s">
        <v>53</v>
      </c>
      <c r="C1171" s="25">
        <v>1163</v>
      </c>
      <c r="D1171" s="25">
        <v>141</v>
      </c>
      <c r="E1171" s="24">
        <v>61.5</v>
      </c>
      <c r="F1171" s="41">
        <f t="shared" si="272"/>
        <v>17.083333333333332</v>
      </c>
      <c r="G1171" s="42">
        <f t="shared" si="278"/>
        <v>1.0000000000000004</v>
      </c>
      <c r="H1171" s="42">
        <f t="shared" si="279"/>
        <v>3.6000000000000014</v>
      </c>
      <c r="I1171" s="42">
        <f>G1171*'Input Data'!$B$7</f>
        <v>1617.4500000000007</v>
      </c>
      <c r="J1171" s="42">
        <f>IF(F1171=0,0,'Input Data'!$B$11*'Input Data'!$B$7*9.81)</f>
        <v>103.13669925000001</v>
      </c>
      <c r="K1171" s="42">
        <f>'Input Data'!$B$10*'Input Data'!$B$9*'Input Data'!$B$13*WLTC_class_3!F1171^2</f>
        <v>212.54408040555555</v>
      </c>
      <c r="L1171" s="42">
        <f t="shared" si="273"/>
        <v>1933.1307796555564</v>
      </c>
      <c r="M1171" s="42">
        <f t="shared" si="274"/>
        <v>33024.31748578242</v>
      </c>
      <c r="N1171" s="42">
        <f t="shared" si="280"/>
        <v>1.3199707781075742</v>
      </c>
      <c r="O1171" s="42">
        <f t="shared" si="281"/>
        <v>0.64027689603050242</v>
      </c>
      <c r="P1171" s="42" t="str">
        <f t="shared" si="275"/>
        <v/>
      </c>
      <c r="Q1171" s="42"/>
      <c r="R1171" s="42">
        <f t="shared" si="276"/>
        <v>0.19848583776945575</v>
      </c>
      <c r="S1171" s="42">
        <f t="shared" si="277"/>
        <v>0.44819382722135165</v>
      </c>
      <c r="U1171">
        <f t="shared" si="269"/>
        <v>0</v>
      </c>
      <c r="V1171">
        <f t="shared" si="270"/>
        <v>61.5</v>
      </c>
      <c r="W1171">
        <f t="shared" si="271"/>
        <v>17.083333333333332</v>
      </c>
    </row>
    <row r="1172" spans="2:23" x14ac:dyDescent="0.3">
      <c r="B1172" s="25" t="s">
        <v>53</v>
      </c>
      <c r="C1172" s="25">
        <v>1164</v>
      </c>
      <c r="D1172" s="25">
        <v>142</v>
      </c>
      <c r="E1172" s="24">
        <v>65</v>
      </c>
      <c r="F1172" s="41">
        <f t="shared" si="272"/>
        <v>18.055555555555557</v>
      </c>
      <c r="G1172" s="42">
        <f t="shared" si="278"/>
        <v>0.95833333333333415</v>
      </c>
      <c r="H1172" s="42">
        <f t="shared" si="279"/>
        <v>3.4500000000000028</v>
      </c>
      <c r="I1172" s="42">
        <f>G1172*'Input Data'!$B$7</f>
        <v>1550.0562500000015</v>
      </c>
      <c r="J1172" s="42">
        <f>IF(F1172=0,0,'Input Data'!$B$11*'Input Data'!$B$7*9.81)</f>
        <v>103.13669925000001</v>
      </c>
      <c r="K1172" s="42">
        <f>'Input Data'!$B$10*'Input Data'!$B$9*'Input Data'!$B$13*WLTC_class_3!F1172^2</f>
        <v>237.42448006172847</v>
      </c>
      <c r="L1172" s="42">
        <f t="shared" si="273"/>
        <v>1890.6174293117299</v>
      </c>
      <c r="M1172" s="42">
        <f t="shared" si="274"/>
        <v>34136.148029239572</v>
      </c>
      <c r="N1172" s="42">
        <f t="shared" si="280"/>
        <v>1.3294530414490298</v>
      </c>
      <c r="O1172" s="42">
        <f t="shared" si="281"/>
        <v>0.64027689603050242</v>
      </c>
      <c r="P1172" s="42" t="str">
        <f t="shared" si="275"/>
        <v/>
      </c>
      <c r="Q1172" s="42"/>
      <c r="R1172" s="42">
        <f t="shared" si="276"/>
        <v>0.19848583776945575</v>
      </c>
      <c r="S1172" s="42">
        <f t="shared" si="277"/>
        <v>0.44819382722135165</v>
      </c>
      <c r="U1172">
        <f t="shared" si="269"/>
        <v>0</v>
      </c>
      <c r="V1172">
        <f t="shared" si="270"/>
        <v>65</v>
      </c>
      <c r="W1172">
        <f t="shared" si="271"/>
        <v>18.055555555555554</v>
      </c>
    </row>
    <row r="1173" spans="2:23" x14ac:dyDescent="0.3">
      <c r="B1173" s="25" t="s">
        <v>53</v>
      </c>
      <c r="C1173" s="25">
        <v>1165</v>
      </c>
      <c r="D1173" s="25">
        <v>143</v>
      </c>
      <c r="E1173" s="24">
        <v>68.400000000000006</v>
      </c>
      <c r="F1173" s="41">
        <f t="shared" si="272"/>
        <v>19</v>
      </c>
      <c r="G1173" s="42">
        <f t="shared" si="278"/>
        <v>0.91666666666666585</v>
      </c>
      <c r="H1173" s="42">
        <f t="shared" si="279"/>
        <v>3.2999999999999972</v>
      </c>
      <c r="I1173" s="42">
        <f>G1173*'Input Data'!$B$7</f>
        <v>1482.6624999999988</v>
      </c>
      <c r="J1173" s="42">
        <f>IF(F1173=0,0,'Input Data'!$B$11*'Input Data'!$B$7*9.81)</f>
        <v>103.13669925000001</v>
      </c>
      <c r="K1173" s="42">
        <f>'Input Data'!$B$10*'Input Data'!$B$9*'Input Data'!$B$13*WLTC_class_3!F1173^2</f>
        <v>262.91234921600005</v>
      </c>
      <c r="L1173" s="42">
        <f t="shared" si="273"/>
        <v>1848.7115484659989</v>
      </c>
      <c r="M1173" s="42">
        <f t="shared" si="274"/>
        <v>35125.519420853976</v>
      </c>
      <c r="N1173" s="42">
        <f t="shared" si="280"/>
        <v>1.3392101301770447</v>
      </c>
      <c r="O1173" s="42">
        <f t="shared" si="281"/>
        <v>0.64027689603050242</v>
      </c>
      <c r="P1173" s="42" t="str">
        <f t="shared" si="275"/>
        <v/>
      </c>
      <c r="Q1173" s="42"/>
      <c r="R1173" s="42">
        <f t="shared" si="276"/>
        <v>0.19848583776945575</v>
      </c>
      <c r="S1173" s="42">
        <f t="shared" si="277"/>
        <v>0.44819382722135165</v>
      </c>
      <c r="U1173">
        <f t="shared" si="269"/>
        <v>0</v>
      </c>
      <c r="V1173">
        <f t="shared" si="270"/>
        <v>68.400000000000006</v>
      </c>
      <c r="W1173">
        <f t="shared" si="271"/>
        <v>19</v>
      </c>
    </row>
    <row r="1174" spans="2:23" x14ac:dyDescent="0.3">
      <c r="B1174" s="25" t="s">
        <v>53</v>
      </c>
      <c r="C1174" s="25">
        <v>1166</v>
      </c>
      <c r="D1174" s="25">
        <v>144</v>
      </c>
      <c r="E1174" s="24">
        <v>71.599999999999994</v>
      </c>
      <c r="F1174" s="41">
        <f t="shared" si="272"/>
        <v>19.888888888888889</v>
      </c>
      <c r="G1174" s="42">
        <f t="shared" si="278"/>
        <v>0.63888888888888806</v>
      </c>
      <c r="H1174" s="42">
        <f t="shared" si="279"/>
        <v>2.2999999999999972</v>
      </c>
      <c r="I1174" s="42">
        <f>G1174*'Input Data'!$B$7</f>
        <v>1033.370833333332</v>
      </c>
      <c r="J1174" s="42">
        <f>IF(F1174=0,0,'Input Data'!$B$11*'Input Data'!$B$7*9.81)</f>
        <v>103.13669925000001</v>
      </c>
      <c r="K1174" s="42">
        <f>'Input Data'!$B$10*'Input Data'!$B$9*'Input Data'!$B$13*WLTC_class_3!F1174^2</f>
        <v>288.08777337402478</v>
      </c>
      <c r="L1174" s="42">
        <f t="shared" si="273"/>
        <v>1424.5953059573567</v>
      </c>
      <c r="M1174" s="42">
        <f t="shared" si="274"/>
        <v>28333.61775181854</v>
      </c>
      <c r="N1174" s="42">
        <f t="shared" si="280"/>
        <v>1.3470805795525498</v>
      </c>
      <c r="O1174" s="42">
        <f t="shared" si="281"/>
        <v>0.64027689603050242</v>
      </c>
      <c r="P1174" s="42" t="str">
        <f t="shared" si="275"/>
        <v/>
      </c>
      <c r="Q1174" s="42"/>
      <c r="R1174" s="42">
        <f t="shared" si="276"/>
        <v>0.19848583776945575</v>
      </c>
      <c r="S1174" s="42">
        <f t="shared" si="277"/>
        <v>0.44819382722135165</v>
      </c>
      <c r="U1174">
        <f t="shared" si="269"/>
        <v>0</v>
      </c>
      <c r="V1174">
        <f t="shared" si="270"/>
        <v>71.599999999999994</v>
      </c>
      <c r="W1174">
        <f t="shared" si="271"/>
        <v>19.888888888888886</v>
      </c>
    </row>
    <row r="1175" spans="2:23" x14ac:dyDescent="0.3">
      <c r="B1175" s="25" t="s">
        <v>53</v>
      </c>
      <c r="C1175" s="25">
        <v>1167</v>
      </c>
      <c r="D1175" s="25">
        <v>145</v>
      </c>
      <c r="E1175" s="24">
        <v>73</v>
      </c>
      <c r="F1175" s="41">
        <f t="shared" si="272"/>
        <v>20.277777777777779</v>
      </c>
      <c r="G1175" s="42">
        <f t="shared" si="278"/>
        <v>0.37500000000000039</v>
      </c>
      <c r="H1175" s="42">
        <f t="shared" si="279"/>
        <v>1.3500000000000014</v>
      </c>
      <c r="I1175" s="42">
        <f>G1175*'Input Data'!$B$7</f>
        <v>606.54375000000061</v>
      </c>
      <c r="J1175" s="42">
        <f>IF(F1175=0,0,'Input Data'!$B$11*'Input Data'!$B$7*9.81)</f>
        <v>103.13669925000001</v>
      </c>
      <c r="K1175" s="42">
        <f>'Input Data'!$B$10*'Input Data'!$B$9*'Input Data'!$B$13*WLTC_class_3!F1175^2</f>
        <v>299.46391816543218</v>
      </c>
      <c r="L1175" s="42">
        <f t="shared" si="273"/>
        <v>1009.1443674154327</v>
      </c>
      <c r="M1175" s="42">
        <f t="shared" si="274"/>
        <v>20463.205228146275</v>
      </c>
      <c r="N1175" s="42">
        <f t="shared" si="280"/>
        <v>1.352764803227035</v>
      </c>
      <c r="O1175" s="42">
        <f t="shared" si="281"/>
        <v>0.64027689603050242</v>
      </c>
      <c r="P1175" s="42" t="str">
        <f t="shared" si="275"/>
        <v/>
      </c>
      <c r="Q1175" s="42"/>
      <c r="R1175" s="42">
        <f t="shared" si="276"/>
        <v>0.19848583776945575</v>
      </c>
      <c r="S1175" s="42">
        <f t="shared" si="277"/>
        <v>0.44819382722135165</v>
      </c>
      <c r="U1175">
        <f t="shared" si="269"/>
        <v>0</v>
      </c>
      <c r="V1175">
        <f t="shared" si="270"/>
        <v>73</v>
      </c>
      <c r="W1175">
        <f t="shared" si="271"/>
        <v>20.277777777777779</v>
      </c>
    </row>
    <row r="1176" spans="2:23" x14ac:dyDescent="0.3">
      <c r="B1176" s="25" t="s">
        <v>53</v>
      </c>
      <c r="C1176" s="25">
        <v>1168</v>
      </c>
      <c r="D1176" s="25">
        <v>146</v>
      </c>
      <c r="E1176" s="24">
        <v>74.3</v>
      </c>
      <c r="F1176" s="41">
        <f t="shared" si="272"/>
        <v>20.638888888888889</v>
      </c>
      <c r="G1176" s="42">
        <f t="shared" si="278"/>
        <v>0.44444444444444481</v>
      </c>
      <c r="H1176" s="42">
        <f t="shared" si="279"/>
        <v>1.6000000000000014</v>
      </c>
      <c r="I1176" s="42">
        <f>G1176*'Input Data'!$B$7</f>
        <v>718.86666666666724</v>
      </c>
      <c r="J1176" s="42">
        <f>IF(F1176=0,0,'Input Data'!$B$11*'Input Data'!$B$7*9.81)</f>
        <v>103.13669925000001</v>
      </c>
      <c r="K1176" s="42">
        <f>'Input Data'!$B$10*'Input Data'!$B$9*'Input Data'!$B$13*WLTC_class_3!F1176^2</f>
        <v>310.22472613869144</v>
      </c>
      <c r="L1176" s="42">
        <f t="shared" si="273"/>
        <v>1132.2280920553587</v>
      </c>
      <c r="M1176" s="42">
        <f t="shared" si="274"/>
        <v>23367.929788809211</v>
      </c>
      <c r="N1176" s="42">
        <f t="shared" si="280"/>
        <v>1.3592558948350375</v>
      </c>
      <c r="O1176" s="42">
        <f t="shared" si="281"/>
        <v>0.64027689603050242</v>
      </c>
      <c r="P1176" s="42" t="str">
        <f t="shared" si="275"/>
        <v/>
      </c>
      <c r="Q1176" s="42"/>
      <c r="R1176" s="42">
        <f t="shared" si="276"/>
        <v>0.19848583776945575</v>
      </c>
      <c r="S1176" s="42">
        <f t="shared" si="277"/>
        <v>0.44819382722135165</v>
      </c>
      <c r="U1176">
        <f t="shared" si="269"/>
        <v>0</v>
      </c>
      <c r="V1176">
        <f t="shared" si="270"/>
        <v>74.3</v>
      </c>
      <c r="W1176">
        <f t="shared" si="271"/>
        <v>20.638888888888889</v>
      </c>
    </row>
    <row r="1177" spans="2:23" x14ac:dyDescent="0.3">
      <c r="B1177" s="25" t="s">
        <v>53</v>
      </c>
      <c r="C1177" s="25">
        <v>1169</v>
      </c>
      <c r="D1177" s="25">
        <v>147</v>
      </c>
      <c r="E1177" s="24">
        <v>76.2</v>
      </c>
      <c r="F1177" s="41">
        <f t="shared" si="272"/>
        <v>21.166666666666668</v>
      </c>
      <c r="G1177" s="42">
        <f t="shared" si="278"/>
        <v>0.50000000000000122</v>
      </c>
      <c r="H1177" s="42">
        <f t="shared" si="279"/>
        <v>1.8000000000000043</v>
      </c>
      <c r="I1177" s="42">
        <f>G1177*'Input Data'!$B$7</f>
        <v>808.72500000000196</v>
      </c>
      <c r="J1177" s="42">
        <f>IF(F1177=0,0,'Input Data'!$B$11*'Input Data'!$B$7*9.81)</f>
        <v>103.13669925000001</v>
      </c>
      <c r="K1177" s="42">
        <f>'Input Data'!$B$10*'Input Data'!$B$9*'Input Data'!$B$13*WLTC_class_3!F1177^2</f>
        <v>326.29372733955569</v>
      </c>
      <c r="L1177" s="42">
        <f t="shared" si="273"/>
        <v>1238.1554265895577</v>
      </c>
      <c r="M1177" s="42">
        <f t="shared" si="274"/>
        <v>26207.62319614564</v>
      </c>
      <c r="N1177" s="42">
        <f t="shared" si="280"/>
        <v>1.3665357901673001</v>
      </c>
      <c r="O1177" s="42">
        <f t="shared" si="281"/>
        <v>0.64027689603050242</v>
      </c>
      <c r="P1177" s="42" t="str">
        <f t="shared" si="275"/>
        <v/>
      </c>
      <c r="Q1177" s="42"/>
      <c r="R1177" s="42">
        <f t="shared" si="276"/>
        <v>0.19848583776945575</v>
      </c>
      <c r="S1177" s="42">
        <f t="shared" si="277"/>
        <v>0.44819382722135165</v>
      </c>
      <c r="U1177">
        <f t="shared" si="269"/>
        <v>0</v>
      </c>
      <c r="V1177">
        <f t="shared" si="270"/>
        <v>76.2</v>
      </c>
      <c r="W1177">
        <f t="shared" si="271"/>
        <v>21.166666666666668</v>
      </c>
    </row>
    <row r="1178" spans="2:23" x14ac:dyDescent="0.3">
      <c r="B1178" s="25" t="s">
        <v>53</v>
      </c>
      <c r="C1178" s="25">
        <v>1170</v>
      </c>
      <c r="D1178" s="25">
        <v>148</v>
      </c>
      <c r="E1178" s="24">
        <v>77.900000000000006</v>
      </c>
      <c r="F1178" s="41">
        <f t="shared" si="272"/>
        <v>21.638888888888889</v>
      </c>
      <c r="G1178" s="42">
        <f t="shared" si="278"/>
        <v>0.45833333333333293</v>
      </c>
      <c r="H1178" s="42">
        <f t="shared" si="279"/>
        <v>1.6499999999999986</v>
      </c>
      <c r="I1178" s="42">
        <f>G1178*'Input Data'!$B$7</f>
        <v>741.33124999999939</v>
      </c>
      <c r="J1178" s="42">
        <f>IF(F1178=0,0,'Input Data'!$B$11*'Input Data'!$B$7*9.81)</f>
        <v>103.13669925000001</v>
      </c>
      <c r="K1178" s="42">
        <f>'Input Data'!$B$10*'Input Data'!$B$9*'Input Data'!$B$13*WLTC_class_3!F1178^2</f>
        <v>341.01516900624699</v>
      </c>
      <c r="L1178" s="42">
        <f t="shared" si="273"/>
        <v>1185.4831182562464</v>
      </c>
      <c r="M1178" s="42">
        <f t="shared" si="274"/>
        <v>25652.537475600442</v>
      </c>
      <c r="N1178" s="42">
        <f t="shared" si="280"/>
        <v>1.3736614950216335</v>
      </c>
      <c r="O1178" s="42">
        <f t="shared" si="281"/>
        <v>0.64027689603050242</v>
      </c>
      <c r="P1178" s="42" t="str">
        <f t="shared" si="275"/>
        <v/>
      </c>
      <c r="Q1178" s="42"/>
      <c r="R1178" s="42">
        <f t="shared" si="276"/>
        <v>0.19848583776945575</v>
      </c>
      <c r="S1178" s="42">
        <f t="shared" si="277"/>
        <v>0.44819382722135165</v>
      </c>
      <c r="U1178">
        <f t="shared" si="269"/>
        <v>0</v>
      </c>
      <c r="V1178">
        <f t="shared" si="270"/>
        <v>77.900000000000006</v>
      </c>
      <c r="W1178">
        <f t="shared" si="271"/>
        <v>21.638888888888889</v>
      </c>
    </row>
    <row r="1179" spans="2:23" x14ac:dyDescent="0.3">
      <c r="B1179" s="25" t="s">
        <v>53</v>
      </c>
      <c r="C1179" s="25">
        <v>1171</v>
      </c>
      <c r="D1179" s="25">
        <v>149</v>
      </c>
      <c r="E1179" s="24">
        <v>79.5</v>
      </c>
      <c r="F1179" s="41">
        <f t="shared" si="272"/>
        <v>22.083333333333332</v>
      </c>
      <c r="G1179" s="42">
        <f t="shared" si="278"/>
        <v>0.43055555555555475</v>
      </c>
      <c r="H1179" s="42">
        <f t="shared" si="279"/>
        <v>1.5499999999999972</v>
      </c>
      <c r="I1179" s="42">
        <f>G1179*'Input Data'!$B$7</f>
        <v>696.40208333333203</v>
      </c>
      <c r="J1179" s="42">
        <f>IF(F1179=0,0,'Input Data'!$B$11*'Input Data'!$B$7*9.81)</f>
        <v>103.13669925000001</v>
      </c>
      <c r="K1179" s="42">
        <f>'Input Data'!$B$10*'Input Data'!$B$9*'Input Data'!$B$13*WLTC_class_3!F1179^2</f>
        <v>355.16735387222229</v>
      </c>
      <c r="L1179" s="42">
        <f t="shared" si="273"/>
        <v>1154.7061364555543</v>
      </c>
      <c r="M1179" s="42">
        <f t="shared" si="274"/>
        <v>25499.760513393489</v>
      </c>
      <c r="N1179" s="42">
        <f t="shared" si="280"/>
        <v>1.3807447618309094</v>
      </c>
      <c r="O1179" s="42">
        <f t="shared" si="281"/>
        <v>0.64027689603050242</v>
      </c>
      <c r="P1179" s="42" t="str">
        <f t="shared" si="275"/>
        <v/>
      </c>
      <c r="Q1179" s="42"/>
      <c r="R1179" s="42">
        <f t="shared" si="276"/>
        <v>0.19848583776945575</v>
      </c>
      <c r="S1179" s="42">
        <f t="shared" si="277"/>
        <v>0.44819382722135165</v>
      </c>
      <c r="U1179">
        <f t="shared" si="269"/>
        <v>0</v>
      </c>
      <c r="V1179">
        <f t="shared" si="270"/>
        <v>79.5</v>
      </c>
      <c r="W1179">
        <f t="shared" si="271"/>
        <v>22.083333333333332</v>
      </c>
    </row>
    <row r="1180" spans="2:23" x14ac:dyDescent="0.3">
      <c r="B1180" s="25" t="s">
        <v>53</v>
      </c>
      <c r="C1180" s="25">
        <v>1172</v>
      </c>
      <c r="D1180" s="25">
        <v>150</v>
      </c>
      <c r="E1180" s="24">
        <v>81</v>
      </c>
      <c r="F1180" s="41">
        <f t="shared" si="272"/>
        <v>22.5</v>
      </c>
      <c r="G1180" s="42">
        <f t="shared" si="278"/>
        <v>0.38888888888888851</v>
      </c>
      <c r="H1180" s="42">
        <f t="shared" si="279"/>
        <v>1.3999999999999986</v>
      </c>
      <c r="I1180" s="42">
        <f>G1180*'Input Data'!$B$7</f>
        <v>629.00833333333276</v>
      </c>
      <c r="J1180" s="42">
        <f>IF(F1180=0,0,'Input Data'!$B$11*'Input Data'!$B$7*9.81)</f>
        <v>103.13669925000001</v>
      </c>
      <c r="K1180" s="42">
        <f>'Input Data'!$B$10*'Input Data'!$B$9*'Input Data'!$B$13*WLTC_class_3!F1180^2</f>
        <v>368.69633460000006</v>
      </c>
      <c r="L1180" s="42">
        <f t="shared" si="273"/>
        <v>1100.8413671833327</v>
      </c>
      <c r="M1180" s="42">
        <f t="shared" si="274"/>
        <v>24768.930761624986</v>
      </c>
      <c r="N1180" s="42">
        <f t="shared" si="280"/>
        <v>1.3876250203758054</v>
      </c>
      <c r="O1180" s="42">
        <f t="shared" si="281"/>
        <v>0.64027689603050242</v>
      </c>
      <c r="P1180" s="42" t="str">
        <f t="shared" si="275"/>
        <v/>
      </c>
      <c r="Q1180" s="42"/>
      <c r="R1180" s="42">
        <f t="shared" si="276"/>
        <v>0.19848583776945575</v>
      </c>
      <c r="S1180" s="42">
        <f t="shared" si="277"/>
        <v>0.44819382722135165</v>
      </c>
      <c r="U1180">
        <f t="shared" si="269"/>
        <v>0</v>
      </c>
      <c r="V1180">
        <f t="shared" si="270"/>
        <v>81</v>
      </c>
      <c r="W1180">
        <f t="shared" si="271"/>
        <v>22.5</v>
      </c>
    </row>
    <row r="1181" spans="2:23" x14ac:dyDescent="0.3">
      <c r="B1181" s="25" t="s">
        <v>53</v>
      </c>
      <c r="C1181" s="25">
        <v>1173</v>
      </c>
      <c r="D1181" s="25">
        <v>151</v>
      </c>
      <c r="E1181" s="24">
        <v>82.3</v>
      </c>
      <c r="F1181" s="41">
        <f t="shared" si="272"/>
        <v>22.861111111111111</v>
      </c>
      <c r="G1181" s="42">
        <f t="shared" si="278"/>
        <v>0.34722222222222221</v>
      </c>
      <c r="H1181" s="42">
        <f t="shared" si="279"/>
        <v>1.25</v>
      </c>
      <c r="I1181" s="42">
        <f>G1181*'Input Data'!$B$7</f>
        <v>561.61458333333337</v>
      </c>
      <c r="J1181" s="42">
        <f>IF(F1181=0,0,'Input Data'!$B$11*'Input Data'!$B$7*9.81)</f>
        <v>103.13669925000001</v>
      </c>
      <c r="K1181" s="42">
        <f>'Input Data'!$B$10*'Input Data'!$B$9*'Input Data'!$B$13*WLTC_class_3!F1181^2</f>
        <v>380.62600155202477</v>
      </c>
      <c r="L1181" s="42">
        <f t="shared" si="273"/>
        <v>1045.3772841353582</v>
      </c>
      <c r="M1181" s="42">
        <f t="shared" si="274"/>
        <v>23898.486245649994</v>
      </c>
      <c r="N1181" s="42">
        <f t="shared" si="280"/>
        <v>1.3942634887773748</v>
      </c>
      <c r="O1181" s="42">
        <f t="shared" si="281"/>
        <v>0.64027689603050242</v>
      </c>
      <c r="P1181" s="42" t="str">
        <f t="shared" si="275"/>
        <v/>
      </c>
      <c r="Q1181" s="42"/>
      <c r="R1181" s="42">
        <f t="shared" si="276"/>
        <v>0.19848583776945575</v>
      </c>
      <c r="S1181" s="42">
        <f t="shared" si="277"/>
        <v>0.44819382722135165</v>
      </c>
      <c r="U1181">
        <f t="shared" si="269"/>
        <v>0</v>
      </c>
      <c r="V1181">
        <f t="shared" si="270"/>
        <v>82.3</v>
      </c>
      <c r="W1181">
        <f t="shared" si="271"/>
        <v>22.861111111111111</v>
      </c>
    </row>
    <row r="1182" spans="2:23" x14ac:dyDescent="0.3">
      <c r="B1182" s="25" t="s">
        <v>53</v>
      </c>
      <c r="C1182" s="25">
        <v>1174</v>
      </c>
      <c r="D1182" s="25">
        <v>152</v>
      </c>
      <c r="E1182" s="24">
        <v>83.5</v>
      </c>
      <c r="F1182" s="41">
        <f t="shared" si="272"/>
        <v>23.194444444444443</v>
      </c>
      <c r="G1182" s="42">
        <f t="shared" si="278"/>
        <v>0.31944444444444403</v>
      </c>
      <c r="H1182" s="42">
        <f t="shared" si="279"/>
        <v>1.1499999999999986</v>
      </c>
      <c r="I1182" s="42">
        <f>G1182*'Input Data'!$B$7</f>
        <v>516.68541666666601</v>
      </c>
      <c r="J1182" s="42">
        <f>IF(F1182=0,0,'Input Data'!$B$11*'Input Data'!$B$7*9.81)</f>
        <v>103.13669925000001</v>
      </c>
      <c r="K1182" s="42">
        <f>'Input Data'!$B$10*'Input Data'!$B$9*'Input Data'!$B$13*WLTC_class_3!F1182^2</f>
        <v>391.80658724506173</v>
      </c>
      <c r="L1182" s="42">
        <f t="shared" si="273"/>
        <v>1011.6287031617278</v>
      </c>
      <c r="M1182" s="42">
        <f t="shared" si="274"/>
        <v>23464.165753890073</v>
      </c>
      <c r="N1182" s="42">
        <f t="shared" si="280"/>
        <v>1.4007813125978998</v>
      </c>
      <c r="O1182" s="42">
        <f t="shared" si="281"/>
        <v>0.64027689603050242</v>
      </c>
      <c r="P1182" s="42" t="str">
        <f t="shared" si="275"/>
        <v/>
      </c>
      <c r="Q1182" s="42"/>
      <c r="R1182" s="42">
        <f t="shared" si="276"/>
        <v>0.19848583776945575</v>
      </c>
      <c r="S1182" s="42">
        <f t="shared" si="277"/>
        <v>0.44819382722135165</v>
      </c>
      <c r="U1182">
        <f t="shared" si="269"/>
        <v>0</v>
      </c>
      <c r="V1182">
        <f t="shared" si="270"/>
        <v>83.5</v>
      </c>
      <c r="W1182">
        <f t="shared" si="271"/>
        <v>23.194444444444443</v>
      </c>
    </row>
    <row r="1183" spans="2:23" x14ac:dyDescent="0.3">
      <c r="B1183" s="25" t="s">
        <v>53</v>
      </c>
      <c r="C1183" s="25">
        <v>1175</v>
      </c>
      <c r="D1183" s="25">
        <v>153</v>
      </c>
      <c r="E1183" s="24">
        <v>84.6</v>
      </c>
      <c r="F1183" s="41">
        <f t="shared" si="272"/>
        <v>23.5</v>
      </c>
      <c r="G1183" s="42">
        <f t="shared" si="278"/>
        <v>0.27777777777777779</v>
      </c>
      <c r="H1183" s="42">
        <f t="shared" si="279"/>
        <v>1</v>
      </c>
      <c r="I1183" s="42">
        <f>G1183*'Input Data'!$B$7</f>
        <v>449.29166666666669</v>
      </c>
      <c r="J1183" s="42">
        <f>IF(F1183=0,0,'Input Data'!$B$11*'Input Data'!$B$7*9.81)</f>
        <v>103.13669925000001</v>
      </c>
      <c r="K1183" s="42">
        <f>'Input Data'!$B$10*'Input Data'!$B$9*'Input Data'!$B$13*WLTC_class_3!F1183^2</f>
        <v>402.19763117600007</v>
      </c>
      <c r="L1183" s="42">
        <f t="shared" si="273"/>
        <v>954.62599709266681</v>
      </c>
      <c r="M1183" s="42">
        <f t="shared" si="274"/>
        <v>22433.71093167767</v>
      </c>
      <c r="N1183" s="42">
        <f t="shared" si="280"/>
        <v>1.4070128989678103</v>
      </c>
      <c r="O1183" s="42">
        <f t="shared" si="281"/>
        <v>0.64027689603050242</v>
      </c>
      <c r="P1183" s="42" t="str">
        <f t="shared" si="275"/>
        <v/>
      </c>
      <c r="Q1183" s="42"/>
      <c r="R1183" s="42">
        <f t="shared" si="276"/>
        <v>0.19848583776945575</v>
      </c>
      <c r="S1183" s="42">
        <f t="shared" si="277"/>
        <v>0.44819382722135165</v>
      </c>
      <c r="U1183">
        <f t="shared" si="269"/>
        <v>0</v>
      </c>
      <c r="V1183">
        <f t="shared" si="270"/>
        <v>84.6</v>
      </c>
      <c r="W1183">
        <f t="shared" si="271"/>
        <v>23.499999999999996</v>
      </c>
    </row>
    <row r="1184" spans="2:23" x14ac:dyDescent="0.3">
      <c r="B1184" s="25" t="s">
        <v>53</v>
      </c>
      <c r="C1184" s="25">
        <v>1176</v>
      </c>
      <c r="D1184" s="25">
        <v>154</v>
      </c>
      <c r="E1184" s="24">
        <v>85.5</v>
      </c>
      <c r="F1184" s="41">
        <f t="shared" si="272"/>
        <v>23.75</v>
      </c>
      <c r="G1184" s="42">
        <f t="shared" si="278"/>
        <v>0.23611111111111149</v>
      </c>
      <c r="H1184" s="42">
        <f t="shared" si="279"/>
        <v>0.85000000000000142</v>
      </c>
      <c r="I1184" s="42">
        <f>G1184*'Input Data'!$B$7</f>
        <v>381.8979166666673</v>
      </c>
      <c r="J1184" s="42">
        <f>IF(F1184=0,0,'Input Data'!$B$11*'Input Data'!$B$7*9.81)</f>
        <v>103.13669925000001</v>
      </c>
      <c r="K1184" s="42">
        <f>'Input Data'!$B$10*'Input Data'!$B$9*'Input Data'!$B$13*WLTC_class_3!F1184^2</f>
        <v>410.80054565000006</v>
      </c>
      <c r="L1184" s="42">
        <f t="shared" si="273"/>
        <v>895.83516156666735</v>
      </c>
      <c r="M1184" s="42">
        <f t="shared" si="274"/>
        <v>21276.08508720835</v>
      </c>
      <c r="N1184" s="42">
        <f t="shared" si="280"/>
        <v>1.4129229226031459</v>
      </c>
      <c r="O1184" s="42">
        <f t="shared" si="281"/>
        <v>0.64027689603050242</v>
      </c>
      <c r="P1184" s="42" t="str">
        <f t="shared" si="275"/>
        <v/>
      </c>
      <c r="Q1184" s="42"/>
      <c r="R1184" s="42">
        <f t="shared" si="276"/>
        <v>0.19848583776945575</v>
      </c>
      <c r="S1184" s="42">
        <f t="shared" si="277"/>
        <v>0.44819382722135165</v>
      </c>
      <c r="U1184">
        <f t="shared" si="269"/>
        <v>0</v>
      </c>
      <c r="V1184">
        <f t="shared" si="270"/>
        <v>85.5</v>
      </c>
      <c r="W1184">
        <f t="shared" si="271"/>
        <v>23.75</v>
      </c>
    </row>
    <row r="1185" spans="2:23" x14ac:dyDescent="0.3">
      <c r="B1185" s="25" t="s">
        <v>53</v>
      </c>
      <c r="C1185" s="25">
        <v>1177</v>
      </c>
      <c r="D1185" s="25">
        <v>155</v>
      </c>
      <c r="E1185" s="24">
        <v>86.3</v>
      </c>
      <c r="F1185" s="41">
        <f t="shared" si="272"/>
        <v>23.972222222222221</v>
      </c>
      <c r="G1185" s="42">
        <f t="shared" si="278"/>
        <v>0.22222222222222143</v>
      </c>
      <c r="H1185" s="42">
        <f t="shared" si="279"/>
        <v>0.79999999999999716</v>
      </c>
      <c r="I1185" s="42">
        <f>G1185*'Input Data'!$B$7</f>
        <v>359.43333333333209</v>
      </c>
      <c r="J1185" s="42">
        <f>IF(F1185=0,0,'Input Data'!$B$11*'Input Data'!$B$7*9.81)</f>
        <v>103.13669925000001</v>
      </c>
      <c r="K1185" s="42">
        <f>'Input Data'!$B$10*'Input Data'!$B$9*'Input Data'!$B$13*WLTC_class_3!F1185^2</f>
        <v>418.52400613276546</v>
      </c>
      <c r="L1185" s="42">
        <f t="shared" si="273"/>
        <v>881.09403871609754</v>
      </c>
      <c r="M1185" s="42">
        <f t="shared" si="274"/>
        <v>21121.782094777558</v>
      </c>
      <c r="N1185" s="42">
        <f t="shared" si="280"/>
        <v>1.4187900842961396</v>
      </c>
      <c r="O1185" s="42">
        <f t="shared" si="281"/>
        <v>0.64027689603050242</v>
      </c>
      <c r="P1185" s="42" t="str">
        <f t="shared" si="275"/>
        <v/>
      </c>
      <c r="Q1185" s="42"/>
      <c r="R1185" s="42">
        <f t="shared" si="276"/>
        <v>0.19848583776945575</v>
      </c>
      <c r="S1185" s="42">
        <f t="shared" si="277"/>
        <v>0.44819382722135165</v>
      </c>
      <c r="U1185">
        <f t="shared" si="269"/>
        <v>0</v>
      </c>
      <c r="V1185">
        <f t="shared" si="270"/>
        <v>86.3</v>
      </c>
      <c r="W1185">
        <f t="shared" si="271"/>
        <v>23.972222222222221</v>
      </c>
    </row>
    <row r="1186" spans="2:23" x14ac:dyDescent="0.3">
      <c r="B1186" s="25" t="s">
        <v>53</v>
      </c>
      <c r="C1186" s="25">
        <v>1178</v>
      </c>
      <c r="D1186" s="25">
        <v>156</v>
      </c>
      <c r="E1186" s="24">
        <v>87.1</v>
      </c>
      <c r="F1186" s="41">
        <f t="shared" si="272"/>
        <v>24.194444444444443</v>
      </c>
      <c r="G1186" s="42">
        <f t="shared" si="278"/>
        <v>0.24999999999999961</v>
      </c>
      <c r="H1186" s="42">
        <f t="shared" si="279"/>
        <v>0.89999999999999858</v>
      </c>
      <c r="I1186" s="42">
        <f>G1186*'Input Data'!$B$7</f>
        <v>404.36249999999939</v>
      </c>
      <c r="J1186" s="42">
        <f>IF(F1186=0,0,'Input Data'!$B$11*'Input Data'!$B$7*9.81)</f>
        <v>103.13669925000001</v>
      </c>
      <c r="K1186" s="42">
        <f>'Input Data'!$B$10*'Input Data'!$B$9*'Input Data'!$B$13*WLTC_class_3!F1186^2</f>
        <v>426.3193963988395</v>
      </c>
      <c r="L1186" s="42">
        <f t="shared" si="273"/>
        <v>933.81859564883894</v>
      </c>
      <c r="M1186" s="42">
        <f t="shared" si="274"/>
        <v>22593.222133614963</v>
      </c>
      <c r="N1186" s="42">
        <f t="shared" si="280"/>
        <v>1.425065979333255</v>
      </c>
      <c r="O1186" s="42">
        <f t="shared" si="281"/>
        <v>0.64027689603050242</v>
      </c>
      <c r="P1186" s="42" t="str">
        <f t="shared" si="275"/>
        <v/>
      </c>
      <c r="Q1186" s="42"/>
      <c r="R1186" s="42">
        <f t="shared" si="276"/>
        <v>0.19848583776945575</v>
      </c>
      <c r="S1186" s="42">
        <f t="shared" si="277"/>
        <v>0.44819382722135165</v>
      </c>
      <c r="U1186">
        <f t="shared" si="269"/>
        <v>0</v>
      </c>
      <c r="V1186">
        <f t="shared" si="270"/>
        <v>87.1</v>
      </c>
      <c r="W1186">
        <f t="shared" si="271"/>
        <v>24.194444444444443</v>
      </c>
    </row>
    <row r="1187" spans="2:23" x14ac:dyDescent="0.3">
      <c r="B1187" s="25" t="s">
        <v>53</v>
      </c>
      <c r="C1187" s="25">
        <v>1179</v>
      </c>
      <c r="D1187" s="25">
        <v>157</v>
      </c>
      <c r="E1187" s="24">
        <v>88.1</v>
      </c>
      <c r="F1187" s="41">
        <f t="shared" si="272"/>
        <v>24.472222222222221</v>
      </c>
      <c r="G1187" s="42">
        <f t="shared" si="278"/>
        <v>0.27777777777777779</v>
      </c>
      <c r="H1187" s="42">
        <f t="shared" si="279"/>
        <v>1</v>
      </c>
      <c r="I1187" s="42">
        <f>G1187*'Input Data'!$B$7</f>
        <v>449.29166666666669</v>
      </c>
      <c r="J1187" s="42">
        <f>IF(F1187=0,0,'Input Data'!$B$11*'Input Data'!$B$7*9.81)</f>
        <v>103.13669925000001</v>
      </c>
      <c r="K1187" s="42">
        <f>'Input Data'!$B$10*'Input Data'!$B$9*'Input Data'!$B$13*WLTC_class_3!F1187^2</f>
        <v>436.16478548920998</v>
      </c>
      <c r="L1187" s="42">
        <f t="shared" si="273"/>
        <v>988.59315140587671</v>
      </c>
      <c r="M1187" s="42">
        <f t="shared" si="274"/>
        <v>24193.071288571595</v>
      </c>
      <c r="N1187" s="42">
        <f t="shared" si="280"/>
        <v>1.4317862769134138</v>
      </c>
      <c r="O1187" s="42">
        <f t="shared" si="281"/>
        <v>0.64027689603050242</v>
      </c>
      <c r="P1187" s="42" t="str">
        <f t="shared" si="275"/>
        <v/>
      </c>
      <c r="Q1187" s="42"/>
      <c r="R1187" s="42">
        <f t="shared" si="276"/>
        <v>0.19848583776945575</v>
      </c>
      <c r="S1187" s="42">
        <f t="shared" si="277"/>
        <v>0.44819382722135165</v>
      </c>
      <c r="U1187">
        <f t="shared" si="269"/>
        <v>0</v>
      </c>
      <c r="V1187">
        <f t="shared" si="270"/>
        <v>88.1</v>
      </c>
      <c r="W1187">
        <f t="shared" si="271"/>
        <v>24.472222222222221</v>
      </c>
    </row>
    <row r="1188" spans="2:23" x14ac:dyDescent="0.3">
      <c r="B1188" s="25" t="s">
        <v>53</v>
      </c>
      <c r="C1188" s="25">
        <v>1180</v>
      </c>
      <c r="D1188" s="25">
        <v>158</v>
      </c>
      <c r="E1188" s="24">
        <v>89.1</v>
      </c>
      <c r="F1188" s="41">
        <f t="shared" si="272"/>
        <v>24.75</v>
      </c>
      <c r="G1188" s="42">
        <f t="shared" si="278"/>
        <v>0.27777777777777779</v>
      </c>
      <c r="H1188" s="42">
        <f t="shared" si="279"/>
        <v>1</v>
      </c>
      <c r="I1188" s="42">
        <f>G1188*'Input Data'!$B$7</f>
        <v>449.29166666666669</v>
      </c>
      <c r="J1188" s="42">
        <f>IF(F1188=0,0,'Input Data'!$B$11*'Input Data'!$B$7*9.81)</f>
        <v>103.13669925000001</v>
      </c>
      <c r="K1188" s="42">
        <f>'Input Data'!$B$10*'Input Data'!$B$9*'Input Data'!$B$13*WLTC_class_3!F1188^2</f>
        <v>446.12256486600012</v>
      </c>
      <c r="L1188" s="42">
        <f t="shared" si="273"/>
        <v>998.55093078266691</v>
      </c>
      <c r="M1188" s="42">
        <f t="shared" si="274"/>
        <v>24714.135536871006</v>
      </c>
      <c r="N1188" s="42">
        <f t="shared" si="280"/>
        <v>1.4386513145625446</v>
      </c>
      <c r="O1188" s="42">
        <f t="shared" si="281"/>
        <v>0.64027689603050242</v>
      </c>
      <c r="P1188" s="42" t="str">
        <f t="shared" si="275"/>
        <v/>
      </c>
      <c r="Q1188" s="42"/>
      <c r="R1188" s="42">
        <f t="shared" si="276"/>
        <v>0.19848583776945575</v>
      </c>
      <c r="S1188" s="42">
        <f t="shared" si="277"/>
        <v>0.44819382722135165</v>
      </c>
      <c r="U1188">
        <f t="shared" si="269"/>
        <v>0</v>
      </c>
      <c r="V1188">
        <f t="shared" si="270"/>
        <v>89.1</v>
      </c>
      <c r="W1188">
        <f t="shared" si="271"/>
        <v>24.749999999999996</v>
      </c>
    </row>
    <row r="1189" spans="2:23" x14ac:dyDescent="0.3">
      <c r="B1189" s="25" t="s">
        <v>53</v>
      </c>
      <c r="C1189" s="25">
        <v>1181</v>
      </c>
      <c r="D1189" s="25">
        <v>159</v>
      </c>
      <c r="E1189" s="24">
        <v>90.1</v>
      </c>
      <c r="F1189" s="41">
        <f t="shared" si="272"/>
        <v>25.027777777777779</v>
      </c>
      <c r="G1189" s="42">
        <f t="shared" si="278"/>
        <v>0.26388888888888967</v>
      </c>
      <c r="H1189" s="42">
        <f t="shared" si="279"/>
        <v>0.95000000000000284</v>
      </c>
      <c r="I1189" s="42">
        <f>G1189*'Input Data'!$B$7</f>
        <v>426.8270833333346</v>
      </c>
      <c r="J1189" s="42">
        <f>IF(F1189=0,0,'Input Data'!$B$11*'Input Data'!$B$7*9.81)</f>
        <v>103.13669925000001</v>
      </c>
      <c r="K1189" s="42">
        <f>'Input Data'!$B$10*'Input Data'!$B$9*'Input Data'!$B$13*WLTC_class_3!F1189^2</f>
        <v>456.19273452921004</v>
      </c>
      <c r="L1189" s="42">
        <f t="shared" si="273"/>
        <v>986.15651711254463</v>
      </c>
      <c r="M1189" s="42">
        <f t="shared" si="274"/>
        <v>24681.306164400077</v>
      </c>
      <c r="N1189" s="42">
        <f t="shared" si="280"/>
        <v>1.4455072329415446</v>
      </c>
      <c r="O1189" s="42">
        <f t="shared" si="281"/>
        <v>0.64027689603050242</v>
      </c>
      <c r="P1189" s="42" t="str">
        <f t="shared" si="275"/>
        <v/>
      </c>
      <c r="Q1189" s="42"/>
      <c r="R1189" s="42">
        <f t="shared" si="276"/>
        <v>0.19848583776945575</v>
      </c>
      <c r="S1189" s="42">
        <f t="shared" si="277"/>
        <v>0.44819382722135165</v>
      </c>
      <c r="U1189">
        <f t="shared" si="269"/>
        <v>0</v>
      </c>
      <c r="V1189">
        <f t="shared" si="270"/>
        <v>90.1</v>
      </c>
      <c r="W1189">
        <f t="shared" si="271"/>
        <v>25.027777777777775</v>
      </c>
    </row>
    <row r="1190" spans="2:23" x14ac:dyDescent="0.3">
      <c r="B1190" s="25" t="s">
        <v>53</v>
      </c>
      <c r="C1190" s="25">
        <v>1182</v>
      </c>
      <c r="D1190" s="25">
        <v>160</v>
      </c>
      <c r="E1190" s="24">
        <v>91</v>
      </c>
      <c r="F1190" s="41">
        <f t="shared" si="272"/>
        <v>25.277777777777779</v>
      </c>
      <c r="G1190" s="42">
        <f t="shared" si="278"/>
        <v>0.2222222222222234</v>
      </c>
      <c r="H1190" s="42">
        <f t="shared" si="279"/>
        <v>0.80000000000000426</v>
      </c>
      <c r="I1190" s="42">
        <f>G1190*'Input Data'!$B$7</f>
        <v>359.43333333333527</v>
      </c>
      <c r="J1190" s="42">
        <f>IF(F1190=0,0,'Input Data'!$B$11*'Input Data'!$B$7*9.81)</f>
        <v>103.13669925000001</v>
      </c>
      <c r="K1190" s="42">
        <f>'Input Data'!$B$10*'Input Data'!$B$9*'Input Data'!$B$13*WLTC_class_3!F1190^2</f>
        <v>465.35198092098773</v>
      </c>
      <c r="L1190" s="42">
        <f t="shared" si="273"/>
        <v>927.92201350432299</v>
      </c>
      <c r="M1190" s="42">
        <f t="shared" si="274"/>
        <v>23455.806452470388</v>
      </c>
      <c r="N1190" s="42">
        <f t="shared" si="280"/>
        <v>1.4520227347338974</v>
      </c>
      <c r="O1190" s="42">
        <f t="shared" si="281"/>
        <v>0.64027689603050242</v>
      </c>
      <c r="P1190" s="42" t="str">
        <f t="shared" si="275"/>
        <v/>
      </c>
      <c r="Q1190" s="42"/>
      <c r="R1190" s="42">
        <f t="shared" si="276"/>
        <v>0.19848583776945575</v>
      </c>
      <c r="S1190" s="42">
        <f t="shared" si="277"/>
        <v>0.44819382722135165</v>
      </c>
      <c r="U1190">
        <f t="shared" si="269"/>
        <v>0</v>
      </c>
      <c r="V1190">
        <f t="shared" si="270"/>
        <v>91</v>
      </c>
      <c r="W1190">
        <f t="shared" si="271"/>
        <v>25.277777777777779</v>
      </c>
    </row>
    <row r="1191" spans="2:23" x14ac:dyDescent="0.3">
      <c r="B1191" s="25" t="s">
        <v>53</v>
      </c>
      <c r="C1191" s="25">
        <v>1183</v>
      </c>
      <c r="D1191" s="25">
        <v>161</v>
      </c>
      <c r="E1191" s="24">
        <v>91.7</v>
      </c>
      <c r="F1191" s="41">
        <f t="shared" si="272"/>
        <v>25.472222222222221</v>
      </c>
      <c r="G1191" s="42">
        <f t="shared" si="278"/>
        <v>0.18055555555555516</v>
      </c>
      <c r="H1191" s="42">
        <f t="shared" si="279"/>
        <v>0.64999999999999858</v>
      </c>
      <c r="I1191" s="42">
        <f>G1191*'Input Data'!$B$7</f>
        <v>292.0395833333327</v>
      </c>
      <c r="J1191" s="42">
        <f>IF(F1191=0,0,'Input Data'!$B$11*'Input Data'!$B$7*9.81)</f>
        <v>103.13669925000001</v>
      </c>
      <c r="K1191" s="42">
        <f>'Input Data'!$B$10*'Input Data'!$B$9*'Input Data'!$B$13*WLTC_class_3!F1191^2</f>
        <v>472.53877778609888</v>
      </c>
      <c r="L1191" s="42">
        <f t="shared" si="273"/>
        <v>867.71506036943151</v>
      </c>
      <c r="M1191" s="42">
        <f t="shared" si="274"/>
        <v>22102.630843299128</v>
      </c>
      <c r="N1191" s="42">
        <f t="shared" si="280"/>
        <v>1.4581623544125917</v>
      </c>
      <c r="O1191" s="42">
        <f t="shared" si="281"/>
        <v>0.64027689603050242</v>
      </c>
      <c r="P1191" s="42" t="str">
        <f t="shared" si="275"/>
        <v/>
      </c>
      <c r="Q1191" s="42"/>
      <c r="R1191" s="42">
        <f t="shared" si="276"/>
        <v>0.19848583776945575</v>
      </c>
      <c r="S1191" s="42">
        <f t="shared" si="277"/>
        <v>0.44819382722135165</v>
      </c>
      <c r="U1191">
        <f t="shared" si="269"/>
        <v>0</v>
      </c>
      <c r="V1191">
        <f t="shared" si="270"/>
        <v>91.7</v>
      </c>
      <c r="W1191">
        <f t="shared" si="271"/>
        <v>25.472222222222221</v>
      </c>
    </row>
    <row r="1192" spans="2:23" x14ac:dyDescent="0.3">
      <c r="B1192" s="25" t="s">
        <v>53</v>
      </c>
      <c r="C1192" s="25">
        <v>1184</v>
      </c>
      <c r="D1192" s="25">
        <v>162</v>
      </c>
      <c r="E1192" s="24">
        <v>92.3</v>
      </c>
      <c r="F1192" s="41">
        <f t="shared" si="272"/>
        <v>25.638888888888889</v>
      </c>
      <c r="G1192" s="42">
        <f t="shared" si="278"/>
        <v>0.15277777777777699</v>
      </c>
      <c r="H1192" s="42">
        <f t="shared" si="279"/>
        <v>0.54999999999999716</v>
      </c>
      <c r="I1192" s="42">
        <f>G1192*'Input Data'!$B$7</f>
        <v>247.1104166666654</v>
      </c>
      <c r="J1192" s="42">
        <f>IF(F1192=0,0,'Input Data'!$B$11*'Input Data'!$B$7*9.81)</f>
        <v>103.13669925000001</v>
      </c>
      <c r="K1192" s="42">
        <f>'Input Data'!$B$10*'Input Data'!$B$9*'Input Data'!$B$13*WLTC_class_3!F1192^2</f>
        <v>478.74272159646927</v>
      </c>
      <c r="L1192" s="42">
        <f t="shared" si="273"/>
        <v>828.98983751313472</v>
      </c>
      <c r="M1192" s="42">
        <f t="shared" si="274"/>
        <v>21254.378334017314</v>
      </c>
      <c r="N1192" s="42">
        <f t="shared" si="280"/>
        <v>1.4640663483942631</v>
      </c>
      <c r="O1192" s="42">
        <f t="shared" si="281"/>
        <v>0.64027689603050242</v>
      </c>
      <c r="P1192" s="42" t="str">
        <f t="shared" si="275"/>
        <v/>
      </c>
      <c r="Q1192" s="42"/>
      <c r="R1192" s="42">
        <f t="shared" si="276"/>
        <v>0.19848583776945575</v>
      </c>
      <c r="S1192" s="42">
        <f t="shared" si="277"/>
        <v>0.44819382722135165</v>
      </c>
      <c r="U1192">
        <f t="shared" si="269"/>
        <v>0</v>
      </c>
      <c r="V1192">
        <f t="shared" si="270"/>
        <v>92.3</v>
      </c>
      <c r="W1192">
        <f t="shared" si="271"/>
        <v>25.638888888888886</v>
      </c>
    </row>
    <row r="1193" spans="2:23" x14ac:dyDescent="0.3">
      <c r="B1193" s="25" t="s">
        <v>53</v>
      </c>
      <c r="C1193" s="25">
        <v>1185</v>
      </c>
      <c r="D1193" s="25">
        <v>163</v>
      </c>
      <c r="E1193" s="24">
        <v>92.8</v>
      </c>
      <c r="F1193" s="41">
        <f t="shared" si="272"/>
        <v>25.777777777777779</v>
      </c>
      <c r="G1193" s="42">
        <f t="shared" si="278"/>
        <v>0.11111111111111072</v>
      </c>
      <c r="H1193" s="42">
        <f t="shared" si="279"/>
        <v>0.39999999999999858</v>
      </c>
      <c r="I1193" s="42">
        <f>G1193*'Input Data'!$B$7</f>
        <v>179.71666666666604</v>
      </c>
      <c r="J1193" s="42">
        <f>IF(F1193=0,0,'Input Data'!$B$11*'Input Data'!$B$7*9.81)</f>
        <v>103.13669925000001</v>
      </c>
      <c r="K1193" s="42">
        <f>'Input Data'!$B$10*'Input Data'!$B$9*'Input Data'!$B$13*WLTC_class_3!F1193^2</f>
        <v>483.94358210054332</v>
      </c>
      <c r="L1193" s="42">
        <f t="shared" si="273"/>
        <v>766.79694801720939</v>
      </c>
      <c r="M1193" s="42">
        <f t="shared" si="274"/>
        <v>19766.321326665842</v>
      </c>
      <c r="N1193" s="42">
        <f t="shared" si="280"/>
        <v>1.4695569932072259</v>
      </c>
      <c r="O1193" s="42">
        <f t="shared" si="281"/>
        <v>0.64027689603050242</v>
      </c>
      <c r="P1193" s="42" t="str">
        <f t="shared" si="275"/>
        <v/>
      </c>
      <c r="Q1193" s="42"/>
      <c r="R1193" s="42">
        <f t="shared" si="276"/>
        <v>0.19848583776945575</v>
      </c>
      <c r="S1193" s="42">
        <f t="shared" si="277"/>
        <v>0.44819382722135165</v>
      </c>
      <c r="U1193">
        <f t="shared" si="269"/>
        <v>0</v>
      </c>
      <c r="V1193">
        <f t="shared" si="270"/>
        <v>92.8</v>
      </c>
      <c r="W1193">
        <f t="shared" si="271"/>
        <v>25.777777777777775</v>
      </c>
    </row>
    <row r="1194" spans="2:23" x14ac:dyDescent="0.3">
      <c r="B1194" s="25" t="s">
        <v>53</v>
      </c>
      <c r="C1194" s="25">
        <v>1186</v>
      </c>
      <c r="D1194" s="25">
        <v>164</v>
      </c>
      <c r="E1194" s="24">
        <v>93.1</v>
      </c>
      <c r="F1194" s="41">
        <f t="shared" si="272"/>
        <v>25.861111111111111</v>
      </c>
      <c r="G1194" s="42">
        <f t="shared" si="278"/>
        <v>4.1666666666666269E-2</v>
      </c>
      <c r="H1194" s="42">
        <f t="shared" si="279"/>
        <v>0.14999999999999858</v>
      </c>
      <c r="I1194" s="42">
        <f>G1194*'Input Data'!$B$7</f>
        <v>67.393749999999358</v>
      </c>
      <c r="J1194" s="42">
        <f>IF(F1194=0,0,'Input Data'!$B$11*'Input Data'!$B$7*9.81)</f>
        <v>103.13669925000001</v>
      </c>
      <c r="K1194" s="42">
        <f>'Input Data'!$B$10*'Input Data'!$B$9*'Input Data'!$B$13*WLTC_class_3!F1194^2</f>
        <v>487.07758523735811</v>
      </c>
      <c r="L1194" s="42">
        <f t="shared" si="273"/>
        <v>657.60803448735749</v>
      </c>
      <c r="M1194" s="42">
        <f t="shared" si="274"/>
        <v>17006.47444743694</v>
      </c>
      <c r="N1194" s="42">
        <f t="shared" si="280"/>
        <v>1.4742810138870694</v>
      </c>
      <c r="O1194" s="42">
        <f t="shared" si="281"/>
        <v>0.64027689603050242</v>
      </c>
      <c r="P1194" s="42" t="str">
        <f t="shared" si="275"/>
        <v/>
      </c>
      <c r="Q1194" s="42"/>
      <c r="R1194" s="42">
        <f t="shared" si="276"/>
        <v>0.19848583776945575</v>
      </c>
      <c r="S1194" s="42">
        <f t="shared" si="277"/>
        <v>0.44819382722135165</v>
      </c>
      <c r="U1194">
        <f t="shared" si="269"/>
        <v>0</v>
      </c>
      <c r="V1194">
        <f t="shared" si="270"/>
        <v>93.1</v>
      </c>
      <c r="W1194">
        <f t="shared" si="271"/>
        <v>25.861111111111107</v>
      </c>
    </row>
    <row r="1195" spans="2:23" x14ac:dyDescent="0.3">
      <c r="B1195" s="25" t="s">
        <v>53</v>
      </c>
      <c r="C1195" s="25">
        <v>1187</v>
      </c>
      <c r="D1195" s="25">
        <v>165</v>
      </c>
      <c r="E1195" s="24">
        <v>93.1</v>
      </c>
      <c r="F1195" s="41">
        <f t="shared" si="272"/>
        <v>25.861111111111111</v>
      </c>
      <c r="G1195" s="42">
        <f t="shared" si="278"/>
        <v>0</v>
      </c>
      <c r="H1195" s="42">
        <f t="shared" si="279"/>
        <v>0</v>
      </c>
      <c r="I1195" s="42">
        <f>G1195*'Input Data'!$B$7</f>
        <v>0</v>
      </c>
      <c r="J1195" s="42">
        <f>IF(F1195=0,0,'Input Data'!$B$11*'Input Data'!$B$7*9.81)</f>
        <v>103.13669925000001</v>
      </c>
      <c r="K1195" s="42">
        <f>'Input Data'!$B$10*'Input Data'!$B$9*'Input Data'!$B$13*WLTC_class_3!F1195^2</f>
        <v>487.07758523735811</v>
      </c>
      <c r="L1195" s="42">
        <f t="shared" si="273"/>
        <v>590.2142844873581</v>
      </c>
      <c r="M1195" s="42">
        <f t="shared" si="274"/>
        <v>15263.59719049251</v>
      </c>
      <c r="N1195" s="42">
        <f t="shared" si="280"/>
        <v>1.4785209019955396</v>
      </c>
      <c r="O1195" s="42">
        <f t="shared" si="281"/>
        <v>0.64027689603050242</v>
      </c>
      <c r="P1195" s="42" t="str">
        <f t="shared" si="275"/>
        <v/>
      </c>
      <c r="Q1195" s="42"/>
      <c r="R1195" s="42">
        <f t="shared" si="276"/>
        <v>0.19848583776945575</v>
      </c>
      <c r="S1195" s="42">
        <f t="shared" si="277"/>
        <v>0.44819382722135165</v>
      </c>
      <c r="U1195">
        <f t="shared" si="269"/>
        <v>0</v>
      </c>
      <c r="V1195">
        <f t="shared" si="270"/>
        <v>93.1</v>
      </c>
      <c r="W1195">
        <f t="shared" si="271"/>
        <v>25.861111111111107</v>
      </c>
    </row>
    <row r="1196" spans="2:23" x14ac:dyDescent="0.3">
      <c r="B1196" s="25" t="s">
        <v>53</v>
      </c>
      <c r="C1196" s="25">
        <v>1188</v>
      </c>
      <c r="D1196" s="25">
        <v>166</v>
      </c>
      <c r="E1196" s="24">
        <v>93.1</v>
      </c>
      <c r="F1196" s="41">
        <f t="shared" si="272"/>
        <v>25.861111111111111</v>
      </c>
      <c r="G1196" s="42">
        <f t="shared" si="278"/>
        <v>0</v>
      </c>
      <c r="H1196" s="42">
        <f t="shared" si="279"/>
        <v>0</v>
      </c>
      <c r="I1196" s="42">
        <f>G1196*'Input Data'!$B$7</f>
        <v>0</v>
      </c>
      <c r="J1196" s="42">
        <f>IF(F1196=0,0,'Input Data'!$B$11*'Input Data'!$B$7*9.81)</f>
        <v>103.13669925000001</v>
      </c>
      <c r="K1196" s="42">
        <f>'Input Data'!$B$10*'Input Data'!$B$9*'Input Data'!$B$13*WLTC_class_3!F1196^2</f>
        <v>487.07758523735811</v>
      </c>
      <c r="L1196" s="42">
        <f t="shared" si="273"/>
        <v>590.2142844873581</v>
      </c>
      <c r="M1196" s="42">
        <f t="shared" si="274"/>
        <v>15263.59719049251</v>
      </c>
      <c r="N1196" s="42">
        <f t="shared" si="280"/>
        <v>1.4827607901040099</v>
      </c>
      <c r="O1196" s="42">
        <f t="shared" si="281"/>
        <v>0.64027689603050242</v>
      </c>
      <c r="P1196" s="42" t="str">
        <f t="shared" si="275"/>
        <v/>
      </c>
      <c r="Q1196" s="42"/>
      <c r="R1196" s="42">
        <f t="shared" si="276"/>
        <v>0.19848583776945575</v>
      </c>
      <c r="S1196" s="42">
        <f t="shared" si="277"/>
        <v>0.44819382722135165</v>
      </c>
      <c r="U1196">
        <f t="shared" si="269"/>
        <v>0</v>
      </c>
      <c r="V1196">
        <f t="shared" si="270"/>
        <v>93.1</v>
      </c>
      <c r="W1196">
        <f t="shared" si="271"/>
        <v>25.861111111111107</v>
      </c>
    </row>
    <row r="1197" spans="2:23" x14ac:dyDescent="0.3">
      <c r="B1197" s="25" t="s">
        <v>53</v>
      </c>
      <c r="C1197" s="25">
        <v>1189</v>
      </c>
      <c r="D1197" s="25">
        <v>167</v>
      </c>
      <c r="E1197" s="24">
        <v>93.1</v>
      </c>
      <c r="F1197" s="41">
        <f t="shared" si="272"/>
        <v>25.861111111111111</v>
      </c>
      <c r="G1197" s="42">
        <f t="shared" si="278"/>
        <v>0</v>
      </c>
      <c r="H1197" s="42">
        <f t="shared" si="279"/>
        <v>0</v>
      </c>
      <c r="I1197" s="42">
        <f>G1197*'Input Data'!$B$7</f>
        <v>0</v>
      </c>
      <c r="J1197" s="42">
        <f>IF(F1197=0,0,'Input Data'!$B$11*'Input Data'!$B$7*9.81)</f>
        <v>103.13669925000001</v>
      </c>
      <c r="K1197" s="42">
        <f>'Input Data'!$B$10*'Input Data'!$B$9*'Input Data'!$B$13*WLTC_class_3!F1197^2</f>
        <v>487.07758523735811</v>
      </c>
      <c r="L1197" s="42">
        <f t="shared" si="273"/>
        <v>590.2142844873581</v>
      </c>
      <c r="M1197" s="42">
        <f t="shared" si="274"/>
        <v>15263.59719049251</v>
      </c>
      <c r="N1197" s="42">
        <f t="shared" si="280"/>
        <v>1.4870006782124801</v>
      </c>
      <c r="O1197" s="42">
        <f t="shared" si="281"/>
        <v>0.64027689603050242</v>
      </c>
      <c r="P1197" s="42" t="str">
        <f t="shared" si="275"/>
        <v/>
      </c>
      <c r="Q1197" s="42"/>
      <c r="R1197" s="42">
        <f t="shared" si="276"/>
        <v>0.19848583776945575</v>
      </c>
      <c r="S1197" s="42">
        <f t="shared" si="277"/>
        <v>0.44819382722135165</v>
      </c>
      <c r="U1197">
        <f t="shared" si="269"/>
        <v>0</v>
      </c>
      <c r="V1197">
        <f t="shared" si="270"/>
        <v>93.1</v>
      </c>
      <c r="W1197">
        <f t="shared" si="271"/>
        <v>25.861111111111107</v>
      </c>
    </row>
    <row r="1198" spans="2:23" x14ac:dyDescent="0.3">
      <c r="B1198" s="25" t="s">
        <v>53</v>
      </c>
      <c r="C1198" s="25">
        <v>1190</v>
      </c>
      <c r="D1198" s="25">
        <v>168</v>
      </c>
      <c r="E1198" s="24">
        <v>93.1</v>
      </c>
      <c r="F1198" s="41">
        <f t="shared" si="272"/>
        <v>25.861111111111111</v>
      </c>
      <c r="G1198" s="42">
        <f t="shared" si="278"/>
        <v>0</v>
      </c>
      <c r="H1198" s="42">
        <f t="shared" si="279"/>
        <v>0</v>
      </c>
      <c r="I1198" s="42">
        <f>G1198*'Input Data'!$B$7</f>
        <v>0</v>
      </c>
      <c r="J1198" s="42">
        <f>IF(F1198=0,0,'Input Data'!$B$11*'Input Data'!$B$7*9.81)</f>
        <v>103.13669925000001</v>
      </c>
      <c r="K1198" s="42">
        <f>'Input Data'!$B$10*'Input Data'!$B$9*'Input Data'!$B$13*WLTC_class_3!F1198^2</f>
        <v>487.07758523735811</v>
      </c>
      <c r="L1198" s="42">
        <f t="shared" si="273"/>
        <v>590.2142844873581</v>
      </c>
      <c r="M1198" s="42">
        <f t="shared" si="274"/>
        <v>15263.59719049251</v>
      </c>
      <c r="N1198" s="42">
        <f t="shared" si="280"/>
        <v>1.4912405663209503</v>
      </c>
      <c r="O1198" s="42">
        <f t="shared" si="281"/>
        <v>0.64027689603050242</v>
      </c>
      <c r="P1198" s="42" t="str">
        <f t="shared" si="275"/>
        <v/>
      </c>
      <c r="Q1198" s="42"/>
      <c r="R1198" s="42">
        <f t="shared" si="276"/>
        <v>0.19848583776945575</v>
      </c>
      <c r="S1198" s="42">
        <f t="shared" si="277"/>
        <v>0.44819382722135165</v>
      </c>
      <c r="U1198">
        <f t="shared" si="269"/>
        <v>0</v>
      </c>
      <c r="V1198">
        <f t="shared" si="270"/>
        <v>93.1</v>
      </c>
      <c r="W1198">
        <f t="shared" si="271"/>
        <v>25.861111111111107</v>
      </c>
    </row>
    <row r="1199" spans="2:23" x14ac:dyDescent="0.3">
      <c r="B1199" s="25" t="s">
        <v>53</v>
      </c>
      <c r="C1199" s="25">
        <v>1191</v>
      </c>
      <c r="D1199" s="25">
        <v>169</v>
      </c>
      <c r="E1199" s="24">
        <v>93.1</v>
      </c>
      <c r="F1199" s="41">
        <f t="shared" si="272"/>
        <v>25.861111111111111</v>
      </c>
      <c r="G1199" s="42">
        <f t="shared" si="278"/>
        <v>0</v>
      </c>
      <c r="H1199" s="42">
        <f t="shared" si="279"/>
        <v>0</v>
      </c>
      <c r="I1199" s="42">
        <f>G1199*'Input Data'!$B$7</f>
        <v>0</v>
      </c>
      <c r="J1199" s="42">
        <f>IF(F1199=0,0,'Input Data'!$B$11*'Input Data'!$B$7*9.81)</f>
        <v>103.13669925000001</v>
      </c>
      <c r="K1199" s="42">
        <f>'Input Data'!$B$10*'Input Data'!$B$9*'Input Data'!$B$13*WLTC_class_3!F1199^2</f>
        <v>487.07758523735811</v>
      </c>
      <c r="L1199" s="42">
        <f t="shared" si="273"/>
        <v>590.2142844873581</v>
      </c>
      <c r="M1199" s="42">
        <f t="shared" si="274"/>
        <v>15263.59719049251</v>
      </c>
      <c r="N1199" s="42">
        <f t="shared" si="280"/>
        <v>1.4954804544294205</v>
      </c>
      <c r="O1199" s="42">
        <f t="shared" si="281"/>
        <v>0.64027689603050242</v>
      </c>
      <c r="P1199" s="42" t="str">
        <f t="shared" si="275"/>
        <v/>
      </c>
      <c r="Q1199" s="42"/>
      <c r="R1199" s="42">
        <f t="shared" si="276"/>
        <v>0.19848583776945575</v>
      </c>
      <c r="S1199" s="42">
        <f t="shared" si="277"/>
        <v>0.44819382722135165</v>
      </c>
      <c r="U1199">
        <f t="shared" si="269"/>
        <v>0</v>
      </c>
      <c r="V1199">
        <f t="shared" si="270"/>
        <v>93.1</v>
      </c>
      <c r="W1199">
        <f t="shared" si="271"/>
        <v>25.861111111111107</v>
      </c>
    </row>
    <row r="1200" spans="2:23" x14ac:dyDescent="0.3">
      <c r="B1200" s="25" t="s">
        <v>53</v>
      </c>
      <c r="C1200" s="25">
        <v>1192</v>
      </c>
      <c r="D1200" s="25">
        <v>170</v>
      </c>
      <c r="E1200" s="24">
        <v>93.1</v>
      </c>
      <c r="F1200" s="41">
        <f t="shared" si="272"/>
        <v>25.861111111111111</v>
      </c>
      <c r="G1200" s="42">
        <f t="shared" si="278"/>
        <v>0</v>
      </c>
      <c r="H1200" s="42">
        <f t="shared" si="279"/>
        <v>0</v>
      </c>
      <c r="I1200" s="42">
        <f>G1200*'Input Data'!$B$7</f>
        <v>0</v>
      </c>
      <c r="J1200" s="42">
        <f>IF(F1200=0,0,'Input Data'!$B$11*'Input Data'!$B$7*9.81)</f>
        <v>103.13669925000001</v>
      </c>
      <c r="K1200" s="42">
        <f>'Input Data'!$B$10*'Input Data'!$B$9*'Input Data'!$B$13*WLTC_class_3!F1200^2</f>
        <v>487.07758523735811</v>
      </c>
      <c r="L1200" s="42">
        <f t="shared" si="273"/>
        <v>590.2142844873581</v>
      </c>
      <c r="M1200" s="42">
        <f t="shared" si="274"/>
        <v>15263.59719049251</v>
      </c>
      <c r="N1200" s="42">
        <f t="shared" si="280"/>
        <v>1.4997203425378907</v>
      </c>
      <c r="O1200" s="42">
        <f t="shared" si="281"/>
        <v>0.64027689603050242</v>
      </c>
      <c r="P1200" s="42" t="str">
        <f t="shared" si="275"/>
        <v/>
      </c>
      <c r="Q1200" s="42"/>
      <c r="R1200" s="42">
        <f t="shared" si="276"/>
        <v>0.19848583776945575</v>
      </c>
      <c r="S1200" s="42">
        <f t="shared" si="277"/>
        <v>0.44819382722135165</v>
      </c>
      <c r="U1200">
        <f t="shared" si="269"/>
        <v>0</v>
      </c>
      <c r="V1200">
        <f t="shared" si="270"/>
        <v>93.1</v>
      </c>
      <c r="W1200">
        <f t="shared" si="271"/>
        <v>25.861111111111107</v>
      </c>
    </row>
    <row r="1201" spans="2:23" x14ac:dyDescent="0.3">
      <c r="B1201" s="25" t="s">
        <v>53</v>
      </c>
      <c r="C1201" s="25">
        <v>1193</v>
      </c>
      <c r="D1201" s="25">
        <v>171</v>
      </c>
      <c r="E1201" s="24">
        <v>93.1</v>
      </c>
      <c r="F1201" s="41">
        <f t="shared" si="272"/>
        <v>25.861111111111111</v>
      </c>
      <c r="G1201" s="42">
        <f t="shared" si="278"/>
        <v>0</v>
      </c>
      <c r="H1201" s="42">
        <f t="shared" si="279"/>
        <v>0</v>
      </c>
      <c r="I1201" s="42">
        <f>G1201*'Input Data'!$B$7</f>
        <v>0</v>
      </c>
      <c r="J1201" s="42">
        <f>IF(F1201=0,0,'Input Data'!$B$11*'Input Data'!$B$7*9.81)</f>
        <v>103.13669925000001</v>
      </c>
      <c r="K1201" s="42">
        <f>'Input Data'!$B$10*'Input Data'!$B$9*'Input Data'!$B$13*WLTC_class_3!F1201^2</f>
        <v>487.07758523735811</v>
      </c>
      <c r="L1201" s="42">
        <f t="shared" si="273"/>
        <v>590.2142844873581</v>
      </c>
      <c r="M1201" s="42">
        <f t="shared" si="274"/>
        <v>15263.59719049251</v>
      </c>
      <c r="N1201" s="42">
        <f t="shared" si="280"/>
        <v>1.5039602306463609</v>
      </c>
      <c r="O1201" s="42">
        <f t="shared" si="281"/>
        <v>0.64027689603050242</v>
      </c>
      <c r="P1201" s="42" t="str">
        <f t="shared" si="275"/>
        <v/>
      </c>
      <c r="Q1201" s="42"/>
      <c r="R1201" s="42">
        <f t="shared" si="276"/>
        <v>0.19848583776945575</v>
      </c>
      <c r="S1201" s="42">
        <f t="shared" si="277"/>
        <v>0.44819382722135165</v>
      </c>
      <c r="U1201">
        <f t="shared" si="269"/>
        <v>0</v>
      </c>
      <c r="V1201">
        <f t="shared" si="270"/>
        <v>93.1</v>
      </c>
      <c r="W1201">
        <f t="shared" si="271"/>
        <v>25.861111111111107</v>
      </c>
    </row>
    <row r="1202" spans="2:23" x14ac:dyDescent="0.3">
      <c r="B1202" s="25" t="s">
        <v>53</v>
      </c>
      <c r="C1202" s="25">
        <v>1194</v>
      </c>
      <c r="D1202" s="25">
        <v>172</v>
      </c>
      <c r="E1202" s="24">
        <v>93.1</v>
      </c>
      <c r="F1202" s="41">
        <f t="shared" si="272"/>
        <v>25.861111111111111</v>
      </c>
      <c r="G1202" s="42">
        <f t="shared" si="278"/>
        <v>0</v>
      </c>
      <c r="H1202" s="42">
        <f t="shared" si="279"/>
        <v>0</v>
      </c>
      <c r="I1202" s="42">
        <f>G1202*'Input Data'!$B$7</f>
        <v>0</v>
      </c>
      <c r="J1202" s="42">
        <f>IF(F1202=0,0,'Input Data'!$B$11*'Input Data'!$B$7*9.81)</f>
        <v>103.13669925000001</v>
      </c>
      <c r="K1202" s="42">
        <f>'Input Data'!$B$10*'Input Data'!$B$9*'Input Data'!$B$13*WLTC_class_3!F1202^2</f>
        <v>487.07758523735811</v>
      </c>
      <c r="L1202" s="42">
        <f t="shared" si="273"/>
        <v>590.2142844873581</v>
      </c>
      <c r="M1202" s="42">
        <f t="shared" si="274"/>
        <v>15263.59719049251</v>
      </c>
      <c r="N1202" s="42">
        <f t="shared" si="280"/>
        <v>1.5082001187548311</v>
      </c>
      <c r="O1202" s="42">
        <f t="shared" si="281"/>
        <v>0.64027689603050242</v>
      </c>
      <c r="P1202" s="42" t="str">
        <f t="shared" si="275"/>
        <v/>
      </c>
      <c r="Q1202" s="42"/>
      <c r="R1202" s="42">
        <f t="shared" si="276"/>
        <v>0.19848583776945575</v>
      </c>
      <c r="S1202" s="42">
        <f t="shared" si="277"/>
        <v>0.44819382722135165</v>
      </c>
      <c r="U1202">
        <f t="shared" si="269"/>
        <v>0</v>
      </c>
      <c r="V1202">
        <f t="shared" si="270"/>
        <v>93.1</v>
      </c>
      <c r="W1202">
        <f t="shared" si="271"/>
        <v>25.861111111111107</v>
      </c>
    </row>
    <row r="1203" spans="2:23" x14ac:dyDescent="0.3">
      <c r="B1203" s="25" t="s">
        <v>53</v>
      </c>
      <c r="C1203" s="25">
        <v>1195</v>
      </c>
      <c r="D1203" s="25">
        <v>173</v>
      </c>
      <c r="E1203" s="24">
        <v>93.1</v>
      </c>
      <c r="F1203" s="41">
        <f t="shared" si="272"/>
        <v>25.861111111111111</v>
      </c>
      <c r="G1203" s="42">
        <f t="shared" si="278"/>
        <v>1.3888888888890073E-2</v>
      </c>
      <c r="H1203" s="42">
        <f t="shared" si="279"/>
        <v>5.0000000000004263E-2</v>
      </c>
      <c r="I1203" s="42">
        <f>G1203*'Input Data'!$B$7</f>
        <v>22.464583333335248</v>
      </c>
      <c r="J1203" s="42">
        <f>IF(F1203=0,0,'Input Data'!$B$11*'Input Data'!$B$7*9.81)</f>
        <v>103.13669925000001</v>
      </c>
      <c r="K1203" s="42">
        <f>'Input Data'!$B$10*'Input Data'!$B$9*'Input Data'!$B$13*WLTC_class_3!F1203^2</f>
        <v>487.07758523735811</v>
      </c>
      <c r="L1203" s="42">
        <f t="shared" si="273"/>
        <v>612.67886782069331</v>
      </c>
      <c r="M1203" s="42">
        <f t="shared" si="274"/>
        <v>15844.556276140707</v>
      </c>
      <c r="N1203" s="42">
        <f t="shared" si="280"/>
        <v>1.5126013843870925</v>
      </c>
      <c r="O1203" s="42">
        <f t="shared" si="281"/>
        <v>0.64027689603050242</v>
      </c>
      <c r="P1203" s="42" t="str">
        <f t="shared" si="275"/>
        <v/>
      </c>
      <c r="Q1203" s="42"/>
      <c r="R1203" s="42">
        <f t="shared" si="276"/>
        <v>0.19848583776945575</v>
      </c>
      <c r="S1203" s="42">
        <f t="shared" si="277"/>
        <v>0.44819382722135165</v>
      </c>
      <c r="U1203">
        <f t="shared" si="269"/>
        <v>0</v>
      </c>
      <c r="V1203">
        <f t="shared" si="270"/>
        <v>93.1</v>
      </c>
      <c r="W1203">
        <f t="shared" si="271"/>
        <v>25.861111111111107</v>
      </c>
    </row>
    <row r="1204" spans="2:23" x14ac:dyDescent="0.3">
      <c r="B1204" s="25" t="s">
        <v>53</v>
      </c>
      <c r="C1204" s="25">
        <v>1196</v>
      </c>
      <c r="D1204" s="25">
        <v>174</v>
      </c>
      <c r="E1204" s="24">
        <v>93.2</v>
      </c>
      <c r="F1204" s="41">
        <f t="shared" si="272"/>
        <v>25.888888888888889</v>
      </c>
      <c r="G1204" s="42">
        <f t="shared" si="278"/>
        <v>1.3888888888890073E-2</v>
      </c>
      <c r="H1204" s="42">
        <f t="shared" si="279"/>
        <v>5.0000000000004263E-2</v>
      </c>
      <c r="I1204" s="42">
        <f>G1204*'Input Data'!$B$7</f>
        <v>22.464583333335248</v>
      </c>
      <c r="J1204" s="42">
        <f>IF(F1204=0,0,'Input Data'!$B$11*'Input Data'!$B$7*9.81)</f>
        <v>103.13669925000001</v>
      </c>
      <c r="K1204" s="42">
        <f>'Input Data'!$B$10*'Input Data'!$B$9*'Input Data'!$B$13*WLTC_class_3!F1204^2</f>
        <v>488.12450075535816</v>
      </c>
      <c r="L1204" s="42">
        <f t="shared" si="273"/>
        <v>613.72578333869342</v>
      </c>
      <c r="M1204" s="42">
        <f t="shared" si="274"/>
        <v>15888.678613101731</v>
      </c>
      <c r="N1204" s="42">
        <f t="shared" si="280"/>
        <v>1.5170149062240652</v>
      </c>
      <c r="O1204" s="42">
        <f t="shared" si="281"/>
        <v>0.64027689603050242</v>
      </c>
      <c r="P1204" s="42" t="str">
        <f t="shared" si="275"/>
        <v/>
      </c>
      <c r="Q1204" s="42"/>
      <c r="R1204" s="42">
        <f t="shared" si="276"/>
        <v>0.19848583776945575</v>
      </c>
      <c r="S1204" s="42">
        <f t="shared" si="277"/>
        <v>0.44819382722135165</v>
      </c>
      <c r="U1204">
        <f t="shared" si="269"/>
        <v>0</v>
      </c>
      <c r="V1204">
        <f t="shared" si="270"/>
        <v>93.2</v>
      </c>
      <c r="W1204">
        <f t="shared" si="271"/>
        <v>25.888888888888889</v>
      </c>
    </row>
    <row r="1205" spans="2:23" x14ac:dyDescent="0.3">
      <c r="B1205" s="25" t="s">
        <v>53</v>
      </c>
      <c r="C1205" s="25">
        <v>1197</v>
      </c>
      <c r="D1205" s="25">
        <v>175</v>
      </c>
      <c r="E1205" s="24">
        <v>93.2</v>
      </c>
      <c r="F1205" s="41">
        <f t="shared" si="272"/>
        <v>25.888888888888889</v>
      </c>
      <c r="G1205" s="42">
        <f t="shared" si="278"/>
        <v>1.3888888888888099E-2</v>
      </c>
      <c r="H1205" s="42">
        <f t="shared" si="279"/>
        <v>4.9999999999997158E-2</v>
      </c>
      <c r="I1205" s="42">
        <f>G1205*'Input Data'!$B$7</f>
        <v>22.464583333332055</v>
      </c>
      <c r="J1205" s="42">
        <f>IF(F1205=0,0,'Input Data'!$B$11*'Input Data'!$B$7*9.81)</f>
        <v>103.13669925000001</v>
      </c>
      <c r="K1205" s="42">
        <f>'Input Data'!$B$10*'Input Data'!$B$9*'Input Data'!$B$13*WLTC_class_3!F1205^2</f>
        <v>488.12450075535816</v>
      </c>
      <c r="L1205" s="42">
        <f t="shared" si="273"/>
        <v>613.72578333869023</v>
      </c>
      <c r="M1205" s="42">
        <f t="shared" si="274"/>
        <v>15888.678613101647</v>
      </c>
      <c r="N1205" s="42">
        <f t="shared" si="280"/>
        <v>1.521428428061038</v>
      </c>
      <c r="O1205" s="42">
        <f t="shared" si="281"/>
        <v>0.64027689603050242</v>
      </c>
      <c r="P1205" s="42" t="str">
        <f t="shared" si="275"/>
        <v/>
      </c>
      <c r="Q1205" s="42"/>
      <c r="R1205" s="42">
        <f t="shared" si="276"/>
        <v>0.19848583776945575</v>
      </c>
      <c r="S1205" s="42">
        <f t="shared" si="277"/>
        <v>0.44819382722135165</v>
      </c>
      <c r="U1205">
        <f t="shared" si="269"/>
        <v>0</v>
      </c>
      <c r="V1205">
        <f t="shared" si="270"/>
        <v>93.2</v>
      </c>
      <c r="W1205">
        <f t="shared" si="271"/>
        <v>25.888888888888889</v>
      </c>
    </row>
    <row r="1206" spans="2:23" x14ac:dyDescent="0.3">
      <c r="B1206" s="25" t="s">
        <v>53</v>
      </c>
      <c r="C1206" s="25">
        <v>1198</v>
      </c>
      <c r="D1206" s="25">
        <v>176</v>
      </c>
      <c r="E1206" s="24">
        <v>93.3</v>
      </c>
      <c r="F1206" s="41">
        <f t="shared" si="272"/>
        <v>25.916666666666668</v>
      </c>
      <c r="G1206" s="42">
        <f t="shared" si="278"/>
        <v>6.9444444444444448E-2</v>
      </c>
      <c r="H1206" s="42">
        <f t="shared" si="279"/>
        <v>0.25</v>
      </c>
      <c r="I1206" s="42">
        <f>G1206*'Input Data'!$B$7</f>
        <v>112.32291666666667</v>
      </c>
      <c r="J1206" s="42">
        <f>IF(F1206=0,0,'Input Data'!$B$11*'Input Data'!$B$7*9.81)</f>
        <v>103.13669925000001</v>
      </c>
      <c r="K1206" s="42">
        <f>'Input Data'!$B$10*'Input Data'!$B$9*'Input Data'!$B$13*WLTC_class_3!F1206^2</f>
        <v>489.17254017622241</v>
      </c>
      <c r="L1206" s="42">
        <f t="shared" si="273"/>
        <v>704.63215609288909</v>
      </c>
      <c r="M1206" s="42">
        <f t="shared" si="274"/>
        <v>18261.716712074041</v>
      </c>
      <c r="N1206" s="42">
        <f t="shared" si="280"/>
        <v>1.5265011271477251</v>
      </c>
      <c r="O1206" s="42">
        <f t="shared" si="281"/>
        <v>0.64027689603050242</v>
      </c>
      <c r="P1206" s="42" t="str">
        <f t="shared" si="275"/>
        <v/>
      </c>
      <c r="Q1206" s="42"/>
      <c r="R1206" s="42">
        <f t="shared" si="276"/>
        <v>0.19848583776945575</v>
      </c>
      <c r="S1206" s="42">
        <f t="shared" si="277"/>
        <v>0.44819382722135165</v>
      </c>
      <c r="U1206">
        <f t="shared" si="269"/>
        <v>0</v>
      </c>
      <c r="V1206">
        <f t="shared" si="270"/>
        <v>93.3</v>
      </c>
      <c r="W1206">
        <f t="shared" si="271"/>
        <v>25.916666666666664</v>
      </c>
    </row>
    <row r="1207" spans="2:23" x14ac:dyDescent="0.3">
      <c r="B1207" s="25" t="s">
        <v>53</v>
      </c>
      <c r="C1207" s="25">
        <v>1199</v>
      </c>
      <c r="D1207" s="25">
        <v>177</v>
      </c>
      <c r="E1207" s="24">
        <v>93.7</v>
      </c>
      <c r="F1207" s="41">
        <f t="shared" si="272"/>
        <v>26.027777777777779</v>
      </c>
      <c r="G1207" s="42">
        <f t="shared" si="278"/>
        <v>0.12500000000000078</v>
      </c>
      <c r="H1207" s="42">
        <f t="shared" si="279"/>
        <v>0.45000000000000284</v>
      </c>
      <c r="I1207" s="42">
        <f>G1207*'Input Data'!$B$7</f>
        <v>202.18125000000126</v>
      </c>
      <c r="J1207" s="42">
        <f>IF(F1207=0,0,'Input Data'!$B$11*'Input Data'!$B$7*9.81)</f>
        <v>103.13669925000001</v>
      </c>
      <c r="K1207" s="42">
        <f>'Input Data'!$B$10*'Input Data'!$B$9*'Input Data'!$B$13*WLTC_class_3!F1207^2</f>
        <v>493.37593688832118</v>
      </c>
      <c r="L1207" s="42">
        <f t="shared" si="273"/>
        <v>798.69388613832245</v>
      </c>
      <c r="M1207" s="42">
        <f t="shared" si="274"/>
        <v>20788.226980878004</v>
      </c>
      <c r="N1207" s="42">
        <f t="shared" si="280"/>
        <v>1.5322756346424136</v>
      </c>
      <c r="O1207" s="42">
        <f t="shared" si="281"/>
        <v>0.64027689603050242</v>
      </c>
      <c r="P1207" s="42" t="str">
        <f t="shared" si="275"/>
        <v/>
      </c>
      <c r="Q1207" s="42"/>
      <c r="R1207" s="42">
        <f t="shared" si="276"/>
        <v>0.19848583776945575</v>
      </c>
      <c r="S1207" s="42">
        <f t="shared" si="277"/>
        <v>0.44819382722135165</v>
      </c>
      <c r="U1207">
        <f t="shared" si="269"/>
        <v>0</v>
      </c>
      <c r="V1207">
        <f t="shared" si="270"/>
        <v>93.7</v>
      </c>
      <c r="W1207">
        <f t="shared" si="271"/>
        <v>26.027777777777779</v>
      </c>
    </row>
    <row r="1208" spans="2:23" x14ac:dyDescent="0.3">
      <c r="B1208" s="25" t="s">
        <v>53</v>
      </c>
      <c r="C1208" s="25">
        <v>1200</v>
      </c>
      <c r="D1208" s="25">
        <v>178</v>
      </c>
      <c r="E1208" s="24">
        <v>94.2</v>
      </c>
      <c r="F1208" s="41">
        <f t="shared" si="272"/>
        <v>26.166666666666668</v>
      </c>
      <c r="G1208" s="42">
        <f t="shared" si="278"/>
        <v>0.18055555555555516</v>
      </c>
      <c r="H1208" s="42">
        <f t="shared" si="279"/>
        <v>0.64999999999999858</v>
      </c>
      <c r="I1208" s="42">
        <f>G1208*'Input Data'!$B$7</f>
        <v>292.0395833333327</v>
      </c>
      <c r="J1208" s="42">
        <f>IF(F1208=0,0,'Input Data'!$B$11*'Input Data'!$B$7*9.81)</f>
        <v>103.13669925000001</v>
      </c>
      <c r="K1208" s="42">
        <f>'Input Data'!$B$10*'Input Data'!$B$9*'Input Data'!$B$13*WLTC_class_3!F1208^2</f>
        <v>498.655470592889</v>
      </c>
      <c r="L1208" s="42">
        <f t="shared" si="273"/>
        <v>893.8317531762217</v>
      </c>
      <c r="M1208" s="42">
        <f t="shared" si="274"/>
        <v>23388.597541444469</v>
      </c>
      <c r="N1208" s="42">
        <f t="shared" si="280"/>
        <v>1.5387724672928149</v>
      </c>
      <c r="O1208" s="42">
        <f t="shared" si="281"/>
        <v>0.64027689603050242</v>
      </c>
      <c r="P1208" s="42" t="str">
        <f t="shared" si="275"/>
        <v/>
      </c>
      <c r="Q1208" s="42"/>
      <c r="R1208" s="42">
        <f t="shared" si="276"/>
        <v>0.19848583776945575</v>
      </c>
      <c r="S1208" s="42">
        <f t="shared" si="277"/>
        <v>0.44819382722135165</v>
      </c>
      <c r="U1208">
        <f t="shared" si="269"/>
        <v>0</v>
      </c>
      <c r="V1208">
        <f t="shared" si="270"/>
        <v>94.2</v>
      </c>
      <c r="W1208">
        <f t="shared" si="271"/>
        <v>26.166666666666668</v>
      </c>
    </row>
    <row r="1209" spans="2:23" x14ac:dyDescent="0.3">
      <c r="B1209" s="25" t="s">
        <v>53</v>
      </c>
      <c r="C1209" s="25">
        <v>1201</v>
      </c>
      <c r="D1209" s="25">
        <v>179</v>
      </c>
      <c r="E1209" s="24">
        <v>95</v>
      </c>
      <c r="F1209" s="41">
        <f t="shared" si="272"/>
        <v>26.388888888888889</v>
      </c>
      <c r="G1209" s="42">
        <f t="shared" si="278"/>
        <v>0.22222222222222143</v>
      </c>
      <c r="H1209" s="42">
        <f t="shared" si="279"/>
        <v>0.79999999999999716</v>
      </c>
      <c r="I1209" s="42">
        <f>G1209*'Input Data'!$B$7</f>
        <v>359.43333333333209</v>
      </c>
      <c r="J1209" s="42">
        <f>IF(F1209=0,0,'Input Data'!$B$11*'Input Data'!$B$7*9.81)</f>
        <v>103.13669925000001</v>
      </c>
      <c r="K1209" s="42">
        <f>'Input Data'!$B$10*'Input Data'!$B$9*'Input Data'!$B$13*WLTC_class_3!F1209^2</f>
        <v>507.16116746913588</v>
      </c>
      <c r="L1209" s="42">
        <f t="shared" si="273"/>
        <v>969.73120005246801</v>
      </c>
      <c r="M1209" s="42">
        <f t="shared" si="274"/>
        <v>25590.128890273463</v>
      </c>
      <c r="N1209" s="42">
        <f t="shared" si="280"/>
        <v>1.545880836429002</v>
      </c>
      <c r="O1209" s="42">
        <f t="shared" si="281"/>
        <v>0.64027689603050242</v>
      </c>
      <c r="P1209" s="42" t="str">
        <f t="shared" si="275"/>
        <v/>
      </c>
      <c r="Q1209" s="42"/>
      <c r="R1209" s="42">
        <f t="shared" si="276"/>
        <v>0.19848583776945575</v>
      </c>
      <c r="S1209" s="42">
        <f t="shared" si="277"/>
        <v>0.44819382722135165</v>
      </c>
      <c r="U1209">
        <f t="shared" si="269"/>
        <v>0</v>
      </c>
      <c r="V1209">
        <f t="shared" si="270"/>
        <v>95</v>
      </c>
      <c r="W1209">
        <f t="shared" si="271"/>
        <v>26.388888888888889</v>
      </c>
    </row>
    <row r="1210" spans="2:23" x14ac:dyDescent="0.3">
      <c r="B1210" s="25" t="s">
        <v>53</v>
      </c>
      <c r="C1210" s="25">
        <v>1202</v>
      </c>
      <c r="D1210" s="25">
        <v>180</v>
      </c>
      <c r="E1210" s="24">
        <v>95.8</v>
      </c>
      <c r="F1210" s="41">
        <f t="shared" si="272"/>
        <v>26.611111111111111</v>
      </c>
      <c r="G1210" s="42">
        <f t="shared" si="278"/>
        <v>0.19444444444444522</v>
      </c>
      <c r="H1210" s="42">
        <f t="shared" si="279"/>
        <v>0.70000000000000284</v>
      </c>
      <c r="I1210" s="42">
        <f>G1210*'Input Data'!$B$7</f>
        <v>314.50416666666791</v>
      </c>
      <c r="J1210" s="42">
        <f>IF(F1210=0,0,'Input Data'!$B$11*'Input Data'!$B$7*9.81)</f>
        <v>103.13669925000001</v>
      </c>
      <c r="K1210" s="42">
        <f>'Input Data'!$B$10*'Input Data'!$B$9*'Input Data'!$B$13*WLTC_class_3!F1210^2</f>
        <v>515.73879412869144</v>
      </c>
      <c r="L1210" s="42">
        <f t="shared" si="273"/>
        <v>933.37966004535929</v>
      </c>
      <c r="M1210" s="42">
        <f t="shared" si="274"/>
        <v>24838.269842318172</v>
      </c>
      <c r="N1210" s="42">
        <f t="shared" si="280"/>
        <v>1.552780355829646</v>
      </c>
      <c r="O1210" s="42">
        <f t="shared" si="281"/>
        <v>0.64027689603050242</v>
      </c>
      <c r="P1210" s="42" t="str">
        <f t="shared" si="275"/>
        <v/>
      </c>
      <c r="Q1210" s="42"/>
      <c r="R1210" s="42">
        <f t="shared" si="276"/>
        <v>0.19848583776945575</v>
      </c>
      <c r="S1210" s="42">
        <f t="shared" si="277"/>
        <v>0.44819382722135165</v>
      </c>
      <c r="U1210">
        <f t="shared" si="269"/>
        <v>0</v>
      </c>
      <c r="V1210">
        <f t="shared" si="270"/>
        <v>95.8</v>
      </c>
      <c r="W1210">
        <f t="shared" si="271"/>
        <v>26.611111111111111</v>
      </c>
    </row>
    <row r="1211" spans="2:23" x14ac:dyDescent="0.3">
      <c r="B1211" s="25" t="s">
        <v>53</v>
      </c>
      <c r="C1211" s="25">
        <v>1203</v>
      </c>
      <c r="D1211" s="25">
        <v>181</v>
      </c>
      <c r="E1211" s="24">
        <v>96.4</v>
      </c>
      <c r="F1211" s="41">
        <f t="shared" si="272"/>
        <v>26.777777777777779</v>
      </c>
      <c r="G1211" s="42">
        <f t="shared" si="278"/>
        <v>0.1388888888888889</v>
      </c>
      <c r="H1211" s="42">
        <f t="shared" si="279"/>
        <v>0.5</v>
      </c>
      <c r="I1211" s="42">
        <f>G1211*'Input Data'!$B$7</f>
        <v>224.64583333333334</v>
      </c>
      <c r="J1211" s="42">
        <f>IF(F1211=0,0,'Input Data'!$B$11*'Input Data'!$B$7*9.81)</f>
        <v>103.13669925000001</v>
      </c>
      <c r="K1211" s="42">
        <f>'Input Data'!$B$10*'Input Data'!$B$9*'Input Data'!$B$13*WLTC_class_3!F1211^2</f>
        <v>522.21921804365445</v>
      </c>
      <c r="L1211" s="42">
        <f t="shared" si="273"/>
        <v>850.00175062698781</v>
      </c>
      <c r="M1211" s="42">
        <f t="shared" si="274"/>
        <v>22761.157989011564</v>
      </c>
      <c r="N1211" s="42">
        <f t="shared" si="280"/>
        <v>1.5591028997154825</v>
      </c>
      <c r="O1211" s="42">
        <f t="shared" si="281"/>
        <v>0.64027689603050242</v>
      </c>
      <c r="P1211" s="42" t="str">
        <f t="shared" si="275"/>
        <v/>
      </c>
      <c r="Q1211" s="42"/>
      <c r="R1211" s="42">
        <f t="shared" si="276"/>
        <v>0.19848583776945575</v>
      </c>
      <c r="S1211" s="42">
        <f t="shared" si="277"/>
        <v>0.44819382722135165</v>
      </c>
      <c r="U1211">
        <f t="shared" si="269"/>
        <v>0</v>
      </c>
      <c r="V1211">
        <f t="shared" si="270"/>
        <v>96.4</v>
      </c>
      <c r="W1211">
        <f t="shared" si="271"/>
        <v>26.777777777777779</v>
      </c>
    </row>
    <row r="1212" spans="2:23" x14ac:dyDescent="0.3">
      <c r="B1212" s="25" t="s">
        <v>53</v>
      </c>
      <c r="C1212" s="25">
        <v>1204</v>
      </c>
      <c r="D1212" s="25">
        <v>182</v>
      </c>
      <c r="E1212" s="24">
        <v>96.8</v>
      </c>
      <c r="F1212" s="41">
        <f t="shared" si="272"/>
        <v>26.888888888888889</v>
      </c>
      <c r="G1212" s="42">
        <f t="shared" si="278"/>
        <v>8.3333333333332538E-2</v>
      </c>
      <c r="H1212" s="42">
        <f t="shared" si="279"/>
        <v>0.29999999999999716</v>
      </c>
      <c r="I1212" s="42">
        <f>G1212*'Input Data'!$B$7</f>
        <v>134.78749999999872</v>
      </c>
      <c r="J1212" s="42">
        <f>IF(F1212=0,0,'Input Data'!$B$11*'Input Data'!$B$7*9.81)</f>
        <v>103.13669925000001</v>
      </c>
      <c r="K1212" s="42">
        <f>'Input Data'!$B$10*'Input Data'!$B$9*'Input Data'!$B$13*WLTC_class_3!F1212^2</f>
        <v>526.56197871091365</v>
      </c>
      <c r="L1212" s="42">
        <f t="shared" si="273"/>
        <v>764.4861779609123</v>
      </c>
      <c r="M1212" s="42">
        <f t="shared" si="274"/>
        <v>20556.183896282309</v>
      </c>
      <c r="N1212" s="42">
        <f t="shared" si="280"/>
        <v>1.5648129507977833</v>
      </c>
      <c r="O1212" s="42">
        <f t="shared" si="281"/>
        <v>0.64027689603050242</v>
      </c>
      <c r="P1212" s="42" t="str">
        <f t="shared" si="275"/>
        <v/>
      </c>
      <c r="Q1212" s="42"/>
      <c r="R1212" s="42">
        <f t="shared" si="276"/>
        <v>0.19848583776945575</v>
      </c>
      <c r="S1212" s="42">
        <f t="shared" si="277"/>
        <v>0.44819382722135165</v>
      </c>
      <c r="U1212">
        <f t="shared" si="269"/>
        <v>0</v>
      </c>
      <c r="V1212">
        <f t="shared" si="270"/>
        <v>96.8</v>
      </c>
      <c r="W1212">
        <f t="shared" si="271"/>
        <v>26.888888888888886</v>
      </c>
    </row>
    <row r="1213" spans="2:23" x14ac:dyDescent="0.3">
      <c r="B1213" s="25" t="s">
        <v>53</v>
      </c>
      <c r="C1213" s="25">
        <v>1205</v>
      </c>
      <c r="D1213" s="25">
        <v>183</v>
      </c>
      <c r="E1213" s="24">
        <v>97</v>
      </c>
      <c r="F1213" s="41">
        <f t="shared" si="272"/>
        <v>26.944444444444443</v>
      </c>
      <c r="G1213" s="42">
        <f t="shared" si="278"/>
        <v>4.1666666666666269E-2</v>
      </c>
      <c r="H1213" s="42">
        <f t="shared" si="279"/>
        <v>0.14999999999999858</v>
      </c>
      <c r="I1213" s="42">
        <f>G1213*'Input Data'!$B$7</f>
        <v>67.393749999999358</v>
      </c>
      <c r="J1213" s="42">
        <f>IF(F1213=0,0,'Input Data'!$B$11*'Input Data'!$B$7*9.81)</f>
        <v>103.13669925000001</v>
      </c>
      <c r="K1213" s="42">
        <f>'Input Data'!$B$10*'Input Data'!$B$9*'Input Data'!$B$13*WLTC_class_3!F1213^2</f>
        <v>528.7401024617285</v>
      </c>
      <c r="L1213" s="42">
        <f t="shared" si="273"/>
        <v>699.27055171172788</v>
      </c>
      <c r="M1213" s="42">
        <f t="shared" si="274"/>
        <v>18841.456532232667</v>
      </c>
      <c r="N1213" s="42">
        <f t="shared" si="280"/>
        <v>1.5700466887234035</v>
      </c>
      <c r="O1213" s="42">
        <f t="shared" si="281"/>
        <v>0.64027689603050242</v>
      </c>
      <c r="P1213" s="42" t="str">
        <f t="shared" si="275"/>
        <v/>
      </c>
      <c r="Q1213" s="42"/>
      <c r="R1213" s="42">
        <f t="shared" si="276"/>
        <v>0.19848583776945575</v>
      </c>
      <c r="S1213" s="42">
        <f t="shared" si="277"/>
        <v>0.44819382722135165</v>
      </c>
      <c r="U1213">
        <f t="shared" si="269"/>
        <v>0</v>
      </c>
      <c r="V1213">
        <f t="shared" si="270"/>
        <v>97</v>
      </c>
      <c r="W1213">
        <f t="shared" si="271"/>
        <v>26.944444444444443</v>
      </c>
    </row>
    <row r="1214" spans="2:23" x14ac:dyDescent="0.3">
      <c r="B1214" s="25" t="s">
        <v>53</v>
      </c>
      <c r="C1214" s="25">
        <v>1206</v>
      </c>
      <c r="D1214" s="25">
        <v>184</v>
      </c>
      <c r="E1214" s="24">
        <v>97.1</v>
      </c>
      <c r="F1214" s="41">
        <f t="shared" si="272"/>
        <v>26.972222222222221</v>
      </c>
      <c r="G1214" s="42">
        <f t="shared" si="278"/>
        <v>2.7777777777778172E-2</v>
      </c>
      <c r="H1214" s="42">
        <f t="shared" si="279"/>
        <v>0.10000000000000142</v>
      </c>
      <c r="I1214" s="42">
        <f>G1214*'Input Data'!$B$7</f>
        <v>44.929166666667307</v>
      </c>
      <c r="J1214" s="42">
        <f>IF(F1214=0,0,'Input Data'!$B$11*'Input Data'!$B$7*9.81)</f>
        <v>103.13669925000001</v>
      </c>
      <c r="K1214" s="42">
        <f>'Input Data'!$B$10*'Input Data'!$B$9*'Input Data'!$B$13*WLTC_class_3!F1214^2</f>
        <v>529.83085019143221</v>
      </c>
      <c r="L1214" s="42">
        <f t="shared" si="273"/>
        <v>677.89671610809955</v>
      </c>
      <c r="M1214" s="42">
        <f t="shared" si="274"/>
        <v>18284.38087058235</v>
      </c>
      <c r="N1214" s="42">
        <f t="shared" si="280"/>
        <v>1.5751256834096763</v>
      </c>
      <c r="O1214" s="42">
        <f t="shared" si="281"/>
        <v>0.64027689603050242</v>
      </c>
      <c r="P1214" s="42" t="str">
        <f t="shared" si="275"/>
        <v/>
      </c>
      <c r="Q1214" s="42"/>
      <c r="R1214" s="42">
        <f t="shared" si="276"/>
        <v>0.19848583776945575</v>
      </c>
      <c r="S1214" s="42">
        <f t="shared" si="277"/>
        <v>0.44819382722135165</v>
      </c>
      <c r="U1214">
        <f t="shared" si="269"/>
        <v>0</v>
      </c>
      <c r="V1214">
        <f t="shared" si="270"/>
        <v>97.1</v>
      </c>
      <c r="W1214">
        <f t="shared" si="271"/>
        <v>26.972222222222221</v>
      </c>
    </row>
    <row r="1215" spans="2:23" x14ac:dyDescent="0.3">
      <c r="B1215" s="25" t="s">
        <v>53</v>
      </c>
      <c r="C1215" s="25">
        <v>1207</v>
      </c>
      <c r="D1215" s="25">
        <v>185</v>
      </c>
      <c r="E1215" s="24">
        <v>97.2</v>
      </c>
      <c r="F1215" s="41">
        <f t="shared" si="272"/>
        <v>27</v>
      </c>
      <c r="G1215" s="42">
        <f t="shared" si="278"/>
        <v>2.7777777777778172E-2</v>
      </c>
      <c r="H1215" s="42">
        <f t="shared" si="279"/>
        <v>0.10000000000000142</v>
      </c>
      <c r="I1215" s="42">
        <f>G1215*'Input Data'!$B$7</f>
        <v>44.929166666667307</v>
      </c>
      <c r="J1215" s="42">
        <f>IF(F1215=0,0,'Input Data'!$B$11*'Input Data'!$B$7*9.81)</f>
        <v>103.13669925000001</v>
      </c>
      <c r="K1215" s="42">
        <f>'Input Data'!$B$10*'Input Data'!$B$9*'Input Data'!$B$13*WLTC_class_3!F1215^2</f>
        <v>530.92272182400006</v>
      </c>
      <c r="L1215" s="42">
        <f t="shared" si="273"/>
        <v>678.98858774066741</v>
      </c>
      <c r="M1215" s="42">
        <f t="shared" si="274"/>
        <v>18332.691868998019</v>
      </c>
      <c r="N1215" s="42">
        <f t="shared" si="280"/>
        <v>1.5802180978177314</v>
      </c>
      <c r="O1215" s="42">
        <f t="shared" si="281"/>
        <v>0.64027689603050242</v>
      </c>
      <c r="P1215" s="42" t="str">
        <f t="shared" si="275"/>
        <v/>
      </c>
      <c r="Q1215" s="42"/>
      <c r="R1215" s="42">
        <f t="shared" si="276"/>
        <v>0.19848583776945575</v>
      </c>
      <c r="S1215" s="42">
        <f t="shared" si="277"/>
        <v>0.44819382722135165</v>
      </c>
      <c r="U1215">
        <f t="shared" si="269"/>
        <v>0</v>
      </c>
      <c r="V1215">
        <f t="shared" si="270"/>
        <v>97.2</v>
      </c>
      <c r="W1215">
        <f t="shared" si="271"/>
        <v>27</v>
      </c>
    </row>
    <row r="1216" spans="2:23" x14ac:dyDescent="0.3">
      <c r="B1216" s="25" t="s">
        <v>53</v>
      </c>
      <c r="C1216" s="25">
        <v>1208</v>
      </c>
      <c r="D1216" s="25">
        <v>186</v>
      </c>
      <c r="E1216" s="24">
        <v>97.3</v>
      </c>
      <c r="F1216" s="41">
        <f t="shared" si="272"/>
        <v>27.027777777777779</v>
      </c>
      <c r="G1216" s="42">
        <f t="shared" si="278"/>
        <v>2.7777777777778172E-2</v>
      </c>
      <c r="H1216" s="42">
        <f t="shared" si="279"/>
        <v>0.10000000000000142</v>
      </c>
      <c r="I1216" s="42">
        <f>G1216*'Input Data'!$B$7</f>
        <v>44.929166666667307</v>
      </c>
      <c r="J1216" s="42">
        <f>IF(F1216=0,0,'Input Data'!$B$11*'Input Data'!$B$7*9.81)</f>
        <v>103.13669925000001</v>
      </c>
      <c r="K1216" s="42">
        <f>'Input Data'!$B$10*'Input Data'!$B$9*'Input Data'!$B$13*WLTC_class_3!F1216^2</f>
        <v>532.0157173594323</v>
      </c>
      <c r="L1216" s="42">
        <f t="shared" si="273"/>
        <v>680.08158327609965</v>
      </c>
      <c r="M1216" s="42">
        <f t="shared" si="274"/>
        <v>18381.093903545694</v>
      </c>
      <c r="N1216" s="42">
        <f t="shared" si="280"/>
        <v>1.585323957235383</v>
      </c>
      <c r="O1216" s="42">
        <f t="shared" si="281"/>
        <v>0.64027689603050242</v>
      </c>
      <c r="P1216" s="42" t="str">
        <f t="shared" si="275"/>
        <v/>
      </c>
      <c r="Q1216" s="42"/>
      <c r="R1216" s="42">
        <f t="shared" si="276"/>
        <v>0.19848583776945575</v>
      </c>
      <c r="S1216" s="42">
        <f t="shared" si="277"/>
        <v>0.44819382722135165</v>
      </c>
      <c r="U1216">
        <f t="shared" si="269"/>
        <v>0</v>
      </c>
      <c r="V1216">
        <f t="shared" si="270"/>
        <v>97.3</v>
      </c>
      <c r="W1216">
        <f t="shared" si="271"/>
        <v>27.027777777777775</v>
      </c>
    </row>
    <row r="1217" spans="2:23" x14ac:dyDescent="0.3">
      <c r="B1217" s="25" t="s">
        <v>53</v>
      </c>
      <c r="C1217" s="25">
        <v>1209</v>
      </c>
      <c r="D1217" s="25">
        <v>187</v>
      </c>
      <c r="E1217" s="24">
        <v>97.4</v>
      </c>
      <c r="F1217" s="41">
        <f t="shared" si="272"/>
        <v>27.055555555555557</v>
      </c>
      <c r="G1217" s="42">
        <f t="shared" si="278"/>
        <v>1.3888888888890073E-2</v>
      </c>
      <c r="H1217" s="42">
        <f t="shared" si="279"/>
        <v>5.0000000000004263E-2</v>
      </c>
      <c r="I1217" s="42">
        <f>G1217*'Input Data'!$B$7</f>
        <v>22.464583333335248</v>
      </c>
      <c r="J1217" s="42">
        <f>IF(F1217=0,0,'Input Data'!$B$11*'Input Data'!$B$7*9.81)</f>
        <v>103.13669925000001</v>
      </c>
      <c r="K1217" s="42">
        <f>'Input Data'!$B$10*'Input Data'!$B$9*'Input Data'!$B$13*WLTC_class_3!F1217^2</f>
        <v>533.10983679772858</v>
      </c>
      <c r="L1217" s="42">
        <f t="shared" si="273"/>
        <v>658.71111938106378</v>
      </c>
      <c r="M1217" s="42">
        <f t="shared" si="274"/>
        <v>17821.795285476561</v>
      </c>
      <c r="N1217" s="42">
        <f t="shared" si="280"/>
        <v>1.5902744559257931</v>
      </c>
      <c r="O1217" s="42">
        <f t="shared" si="281"/>
        <v>0.64027689603050242</v>
      </c>
      <c r="P1217" s="42" t="str">
        <f t="shared" si="275"/>
        <v/>
      </c>
      <c r="Q1217" s="42"/>
      <c r="R1217" s="42">
        <f t="shared" si="276"/>
        <v>0.19848583776945575</v>
      </c>
      <c r="S1217" s="42">
        <f t="shared" si="277"/>
        <v>0.44819382722135165</v>
      </c>
      <c r="U1217">
        <f t="shared" si="269"/>
        <v>0</v>
      </c>
      <c r="V1217">
        <f t="shared" si="270"/>
        <v>97.4</v>
      </c>
      <c r="W1217">
        <f t="shared" si="271"/>
        <v>27.055555555555557</v>
      </c>
    </row>
    <row r="1218" spans="2:23" x14ac:dyDescent="0.3">
      <c r="B1218" s="25" t="s">
        <v>53</v>
      </c>
      <c r="C1218" s="25">
        <v>1210</v>
      </c>
      <c r="D1218" s="25">
        <v>188</v>
      </c>
      <c r="E1218" s="24">
        <v>97.4</v>
      </c>
      <c r="F1218" s="41">
        <f t="shared" si="272"/>
        <v>27.055555555555557</v>
      </c>
      <c r="G1218" s="42">
        <f t="shared" si="278"/>
        <v>0</v>
      </c>
      <c r="H1218" s="42">
        <f t="shared" si="279"/>
        <v>0</v>
      </c>
      <c r="I1218" s="42">
        <f>G1218*'Input Data'!$B$7</f>
        <v>0</v>
      </c>
      <c r="J1218" s="42">
        <f>IF(F1218=0,0,'Input Data'!$B$11*'Input Data'!$B$7*9.81)</f>
        <v>103.13669925000001</v>
      </c>
      <c r="K1218" s="42">
        <f>'Input Data'!$B$10*'Input Data'!$B$9*'Input Data'!$B$13*WLTC_class_3!F1218^2</f>
        <v>533.10983679772858</v>
      </c>
      <c r="L1218" s="42">
        <f t="shared" si="273"/>
        <v>636.24653604772857</v>
      </c>
      <c r="M1218" s="42">
        <f t="shared" si="274"/>
        <v>17214.003503069103</v>
      </c>
      <c r="N1218" s="42">
        <f t="shared" si="280"/>
        <v>1.5950561235655345</v>
      </c>
      <c r="O1218" s="42">
        <f t="shared" si="281"/>
        <v>0.64027689603050242</v>
      </c>
      <c r="P1218" s="42" t="str">
        <f t="shared" si="275"/>
        <v/>
      </c>
      <c r="Q1218" s="42"/>
      <c r="R1218" s="42">
        <f t="shared" si="276"/>
        <v>0.19848583776945575</v>
      </c>
      <c r="S1218" s="42">
        <f t="shared" si="277"/>
        <v>0.44819382722135165</v>
      </c>
      <c r="U1218">
        <f t="shared" si="269"/>
        <v>0</v>
      </c>
      <c r="V1218">
        <f t="shared" si="270"/>
        <v>97.4</v>
      </c>
      <c r="W1218">
        <f t="shared" si="271"/>
        <v>27.055555555555557</v>
      </c>
    </row>
    <row r="1219" spans="2:23" x14ac:dyDescent="0.3">
      <c r="B1219" s="25" t="s">
        <v>53</v>
      </c>
      <c r="C1219" s="25">
        <v>1211</v>
      </c>
      <c r="D1219" s="25">
        <v>189</v>
      </c>
      <c r="E1219" s="24">
        <v>97.4</v>
      </c>
      <c r="F1219" s="41">
        <f t="shared" si="272"/>
        <v>27.055555555555557</v>
      </c>
      <c r="G1219" s="42">
        <f t="shared" si="278"/>
        <v>0</v>
      </c>
      <c r="H1219" s="42">
        <f t="shared" si="279"/>
        <v>0</v>
      </c>
      <c r="I1219" s="42">
        <f>G1219*'Input Data'!$B$7</f>
        <v>0</v>
      </c>
      <c r="J1219" s="42">
        <f>IF(F1219=0,0,'Input Data'!$B$11*'Input Data'!$B$7*9.81)</f>
        <v>103.13669925000001</v>
      </c>
      <c r="K1219" s="42">
        <f>'Input Data'!$B$10*'Input Data'!$B$9*'Input Data'!$B$13*WLTC_class_3!F1219^2</f>
        <v>533.10983679772858</v>
      </c>
      <c r="L1219" s="42">
        <f t="shared" si="273"/>
        <v>636.24653604772857</v>
      </c>
      <c r="M1219" s="42">
        <f t="shared" si="274"/>
        <v>17214.003503069103</v>
      </c>
      <c r="N1219" s="42">
        <f t="shared" si="280"/>
        <v>1.5998377912052759</v>
      </c>
      <c r="O1219" s="42">
        <f t="shared" si="281"/>
        <v>0.64027689603050242</v>
      </c>
      <c r="P1219" s="42" t="str">
        <f t="shared" si="275"/>
        <v/>
      </c>
      <c r="Q1219" s="42"/>
      <c r="R1219" s="42">
        <f t="shared" si="276"/>
        <v>0.19848583776945575</v>
      </c>
      <c r="S1219" s="42">
        <f t="shared" si="277"/>
        <v>0.44819382722135165</v>
      </c>
      <c r="U1219">
        <f t="shared" si="269"/>
        <v>0</v>
      </c>
      <c r="V1219">
        <f t="shared" si="270"/>
        <v>97.4</v>
      </c>
      <c r="W1219">
        <f t="shared" si="271"/>
        <v>27.055555555555557</v>
      </c>
    </row>
    <row r="1220" spans="2:23" x14ac:dyDescent="0.3">
      <c r="B1220" s="25" t="s">
        <v>53</v>
      </c>
      <c r="C1220" s="25">
        <v>1212</v>
      </c>
      <c r="D1220" s="25">
        <v>190</v>
      </c>
      <c r="E1220" s="24">
        <v>97.4</v>
      </c>
      <c r="F1220" s="41">
        <f t="shared" si="272"/>
        <v>27.055555555555557</v>
      </c>
      <c r="G1220" s="42">
        <f t="shared" si="278"/>
        <v>-1.3888888888890073E-2</v>
      </c>
      <c r="H1220" s="42">
        <f t="shared" si="279"/>
        <v>-5.0000000000004263E-2</v>
      </c>
      <c r="I1220" s="42">
        <f>G1220*'Input Data'!$B$7</f>
        <v>-22.464583333335248</v>
      </c>
      <c r="J1220" s="42">
        <f>IF(F1220=0,0,'Input Data'!$B$11*'Input Data'!$B$7*9.81)</f>
        <v>103.13669925000001</v>
      </c>
      <c r="K1220" s="42">
        <f>'Input Data'!$B$10*'Input Data'!$B$9*'Input Data'!$B$13*WLTC_class_3!F1220^2</f>
        <v>533.10983679772858</v>
      </c>
      <c r="L1220" s="42">
        <f t="shared" si="273"/>
        <v>613.78195271439336</v>
      </c>
      <c r="M1220" s="42">
        <f t="shared" si="274"/>
        <v>16606.211720661642</v>
      </c>
      <c r="N1220" s="42">
        <f t="shared" si="280"/>
        <v>1.6044506277943487</v>
      </c>
      <c r="O1220" s="42">
        <f t="shared" si="281"/>
        <v>0.64027689603050242</v>
      </c>
      <c r="P1220" s="42" t="str">
        <f t="shared" si="275"/>
        <v/>
      </c>
      <c r="Q1220" s="42"/>
      <c r="R1220" s="42">
        <f t="shared" si="276"/>
        <v>0.19848583776945575</v>
      </c>
      <c r="S1220" s="42">
        <f t="shared" si="277"/>
        <v>0.44819382722135165</v>
      </c>
      <c r="U1220">
        <f t="shared" si="269"/>
        <v>0</v>
      </c>
      <c r="V1220">
        <f t="shared" si="270"/>
        <v>97.4</v>
      </c>
      <c r="W1220">
        <f t="shared" si="271"/>
        <v>27.055555555555557</v>
      </c>
    </row>
    <row r="1221" spans="2:23" x14ac:dyDescent="0.3">
      <c r="B1221" s="25" t="s">
        <v>53</v>
      </c>
      <c r="C1221" s="25">
        <v>1213</v>
      </c>
      <c r="D1221" s="25">
        <v>191</v>
      </c>
      <c r="E1221" s="24">
        <v>97.3</v>
      </c>
      <c r="F1221" s="41">
        <f t="shared" si="272"/>
        <v>27.027777777777779</v>
      </c>
      <c r="G1221" s="42">
        <f t="shared" si="278"/>
        <v>-1.3888888888890073E-2</v>
      </c>
      <c r="H1221" s="42">
        <f t="shared" si="279"/>
        <v>-5.0000000000004263E-2</v>
      </c>
      <c r="I1221" s="42">
        <f>G1221*'Input Data'!$B$7</f>
        <v>-22.464583333335248</v>
      </c>
      <c r="J1221" s="42">
        <f>IF(F1221=0,0,'Input Data'!$B$11*'Input Data'!$B$7*9.81)</f>
        <v>103.13669925000001</v>
      </c>
      <c r="K1221" s="42">
        <f>'Input Data'!$B$10*'Input Data'!$B$9*'Input Data'!$B$13*WLTC_class_3!F1221^2</f>
        <v>532.0157173594323</v>
      </c>
      <c r="L1221" s="42">
        <f t="shared" si="273"/>
        <v>612.68783327609708</v>
      </c>
      <c r="M1221" s="42">
        <f t="shared" si="274"/>
        <v>16559.590604934514</v>
      </c>
      <c r="N1221" s="42">
        <f t="shared" si="280"/>
        <v>1.6090505140734972</v>
      </c>
      <c r="O1221" s="42">
        <f t="shared" si="281"/>
        <v>0.64027689603050242</v>
      </c>
      <c r="P1221" s="42" t="str">
        <f t="shared" si="275"/>
        <v/>
      </c>
      <c r="Q1221" s="42"/>
      <c r="R1221" s="42">
        <f t="shared" si="276"/>
        <v>0.19848583776945575</v>
      </c>
      <c r="S1221" s="42">
        <f t="shared" si="277"/>
        <v>0.44819382722135165</v>
      </c>
      <c r="U1221">
        <f t="shared" si="269"/>
        <v>0</v>
      </c>
      <c r="V1221">
        <f t="shared" si="270"/>
        <v>97.3</v>
      </c>
      <c r="W1221">
        <f t="shared" si="271"/>
        <v>27.027777777777775</v>
      </c>
    </row>
    <row r="1222" spans="2:23" x14ac:dyDescent="0.3">
      <c r="B1222" s="25" t="s">
        <v>53</v>
      </c>
      <c r="C1222" s="25">
        <v>1214</v>
      </c>
      <c r="D1222" s="25">
        <v>192</v>
      </c>
      <c r="E1222" s="24">
        <v>97.3</v>
      </c>
      <c r="F1222" s="41">
        <f t="shared" si="272"/>
        <v>27.027777777777779</v>
      </c>
      <c r="G1222" s="42">
        <f t="shared" si="278"/>
        <v>0</v>
      </c>
      <c r="H1222" s="42">
        <f t="shared" si="279"/>
        <v>0</v>
      </c>
      <c r="I1222" s="42">
        <f>G1222*'Input Data'!$B$7</f>
        <v>0</v>
      </c>
      <c r="J1222" s="42">
        <f>IF(F1222=0,0,'Input Data'!$B$11*'Input Data'!$B$7*9.81)</f>
        <v>103.13669925000001</v>
      </c>
      <c r="K1222" s="42">
        <f>'Input Data'!$B$10*'Input Data'!$B$9*'Input Data'!$B$13*WLTC_class_3!F1222^2</f>
        <v>532.0157173594323</v>
      </c>
      <c r="L1222" s="42">
        <f t="shared" si="273"/>
        <v>635.15241660943229</v>
      </c>
      <c r="M1222" s="42">
        <f t="shared" si="274"/>
        <v>17166.758371138269</v>
      </c>
      <c r="N1222" s="42">
        <f t="shared" si="280"/>
        <v>1.6138190580654801</v>
      </c>
      <c r="O1222" s="42">
        <f t="shared" si="281"/>
        <v>0.64027689603050242</v>
      </c>
      <c r="P1222" s="42" t="str">
        <f t="shared" si="275"/>
        <v/>
      </c>
      <c r="Q1222" s="42"/>
      <c r="R1222" s="42">
        <f t="shared" si="276"/>
        <v>0.19848583776945575</v>
      </c>
      <c r="S1222" s="42">
        <f t="shared" si="277"/>
        <v>0.44819382722135165</v>
      </c>
      <c r="U1222">
        <f t="shared" si="269"/>
        <v>0</v>
      </c>
      <c r="V1222">
        <f t="shared" si="270"/>
        <v>97.3</v>
      </c>
      <c r="W1222">
        <f t="shared" si="271"/>
        <v>27.027777777777775</v>
      </c>
    </row>
    <row r="1223" spans="2:23" x14ac:dyDescent="0.3">
      <c r="B1223" s="25" t="s">
        <v>53</v>
      </c>
      <c r="C1223" s="25">
        <v>1215</v>
      </c>
      <c r="D1223" s="25">
        <v>193</v>
      </c>
      <c r="E1223" s="24">
        <v>97.3</v>
      </c>
      <c r="F1223" s="41">
        <f t="shared" si="272"/>
        <v>27.027777777777779</v>
      </c>
      <c r="G1223" s="42">
        <f t="shared" si="278"/>
        <v>0</v>
      </c>
      <c r="H1223" s="42">
        <f t="shared" si="279"/>
        <v>0</v>
      </c>
      <c r="I1223" s="42">
        <f>G1223*'Input Data'!$B$7</f>
        <v>0</v>
      </c>
      <c r="J1223" s="42">
        <f>IF(F1223=0,0,'Input Data'!$B$11*'Input Data'!$B$7*9.81)</f>
        <v>103.13669925000001</v>
      </c>
      <c r="K1223" s="42">
        <f>'Input Data'!$B$10*'Input Data'!$B$9*'Input Data'!$B$13*WLTC_class_3!F1223^2</f>
        <v>532.0157173594323</v>
      </c>
      <c r="L1223" s="42">
        <f t="shared" si="273"/>
        <v>635.15241660943229</v>
      </c>
      <c r="M1223" s="42">
        <f t="shared" si="274"/>
        <v>17166.758371138269</v>
      </c>
      <c r="N1223" s="42">
        <f t="shared" si="280"/>
        <v>1.618587602057463</v>
      </c>
      <c r="O1223" s="42">
        <f t="shared" si="281"/>
        <v>0.64027689603050242</v>
      </c>
      <c r="P1223" s="42" t="str">
        <f t="shared" si="275"/>
        <v/>
      </c>
      <c r="Q1223" s="42"/>
      <c r="R1223" s="42">
        <f t="shared" si="276"/>
        <v>0.19848583776945575</v>
      </c>
      <c r="S1223" s="42">
        <f t="shared" si="277"/>
        <v>0.44819382722135165</v>
      </c>
      <c r="U1223">
        <f t="shared" si="269"/>
        <v>0</v>
      </c>
      <c r="V1223">
        <f t="shared" si="270"/>
        <v>97.3</v>
      </c>
      <c r="W1223">
        <f t="shared" si="271"/>
        <v>27.027777777777775</v>
      </c>
    </row>
    <row r="1224" spans="2:23" x14ac:dyDescent="0.3">
      <c r="B1224" s="25" t="s">
        <v>53</v>
      </c>
      <c r="C1224" s="25">
        <v>1216</v>
      </c>
      <c r="D1224" s="25">
        <v>194</v>
      </c>
      <c r="E1224" s="24">
        <v>97.3</v>
      </c>
      <c r="F1224" s="41">
        <f t="shared" si="272"/>
        <v>27.027777777777779</v>
      </c>
      <c r="G1224" s="42">
        <f t="shared" si="278"/>
        <v>-1.3888888888888099E-2</v>
      </c>
      <c r="H1224" s="42">
        <f t="shared" si="279"/>
        <v>-4.9999999999997158E-2</v>
      </c>
      <c r="I1224" s="42">
        <f>G1224*'Input Data'!$B$7</f>
        <v>-22.464583333332055</v>
      </c>
      <c r="J1224" s="42">
        <f>IF(F1224=0,0,'Input Data'!$B$11*'Input Data'!$B$7*9.81)</f>
        <v>103.13669925000001</v>
      </c>
      <c r="K1224" s="42">
        <f>'Input Data'!$B$10*'Input Data'!$B$9*'Input Data'!$B$13*WLTC_class_3!F1224^2</f>
        <v>532.0157173594323</v>
      </c>
      <c r="L1224" s="42">
        <f t="shared" si="273"/>
        <v>612.68783327610026</v>
      </c>
      <c r="M1224" s="42">
        <f t="shared" si="274"/>
        <v>16559.590604934598</v>
      </c>
      <c r="N1224" s="42">
        <f t="shared" si="280"/>
        <v>1.6231874883366115</v>
      </c>
      <c r="O1224" s="42">
        <f t="shared" si="281"/>
        <v>0.64027689603050242</v>
      </c>
      <c r="P1224" s="42" t="str">
        <f t="shared" si="275"/>
        <v/>
      </c>
      <c r="Q1224" s="42"/>
      <c r="R1224" s="42">
        <f t="shared" si="276"/>
        <v>0.19848583776945575</v>
      </c>
      <c r="S1224" s="42">
        <f t="shared" si="277"/>
        <v>0.44819382722135165</v>
      </c>
      <c r="U1224">
        <f t="shared" ref="U1224:U1287" si="282">IF(E1224&lt;1,1,0)</f>
        <v>0</v>
      </c>
      <c r="V1224">
        <f t="shared" ref="V1224:V1287" si="283">IF(U1224=1,"",E1224)</f>
        <v>97.3</v>
      </c>
      <c r="W1224">
        <f t="shared" ref="W1224:W1287" si="284">E1224/3.6</f>
        <v>27.027777777777775</v>
      </c>
    </row>
    <row r="1225" spans="2:23" x14ac:dyDescent="0.3">
      <c r="B1225" s="25" t="s">
        <v>53</v>
      </c>
      <c r="C1225" s="25">
        <v>1217</v>
      </c>
      <c r="D1225" s="25">
        <v>195</v>
      </c>
      <c r="E1225" s="24">
        <v>97.2</v>
      </c>
      <c r="F1225" s="41">
        <f t="shared" ref="F1225:F1288" si="285">E1225*1000/3600</f>
        <v>27</v>
      </c>
      <c r="G1225" s="42">
        <f t="shared" si="278"/>
        <v>-2.7777777777778172E-2</v>
      </c>
      <c r="H1225" s="42">
        <f t="shared" si="279"/>
        <v>-0.10000000000000142</v>
      </c>
      <c r="I1225" s="42">
        <f>G1225*'Input Data'!$B$7</f>
        <v>-44.929166666667307</v>
      </c>
      <c r="J1225" s="42">
        <f>IF(F1225=0,0,'Input Data'!$B$11*'Input Data'!$B$7*9.81)</f>
        <v>103.13669925000001</v>
      </c>
      <c r="K1225" s="42">
        <f>'Input Data'!$B$10*'Input Data'!$B$9*'Input Data'!$B$13*WLTC_class_3!F1225^2</f>
        <v>530.92272182400006</v>
      </c>
      <c r="L1225" s="42">
        <f t="shared" ref="L1225:L1288" si="286">I1225+J1225+K1225</f>
        <v>589.13025440733281</v>
      </c>
      <c r="M1225" s="42">
        <f t="shared" ref="M1225:M1288" si="287">L1225*F1225</f>
        <v>15906.516868997986</v>
      </c>
      <c r="N1225" s="42">
        <f t="shared" si="280"/>
        <v>1.6276059652446666</v>
      </c>
      <c r="O1225" s="42">
        <f t="shared" si="281"/>
        <v>0.64027689603050242</v>
      </c>
      <c r="P1225" s="42" t="str">
        <f t="shared" ref="P1225:P1288" si="288">IF(M1225&lt;0,M1225,"")</f>
        <v/>
      </c>
      <c r="Q1225" s="42"/>
      <c r="R1225" s="42">
        <f t="shared" ref="R1225:R1288" si="289">O1225*0.31</f>
        <v>0.19848583776945575</v>
      </c>
      <c r="S1225" s="42">
        <f t="shared" ref="S1225:S1288" si="290">O1225*0.7</f>
        <v>0.44819382722135165</v>
      </c>
      <c r="U1225">
        <f t="shared" si="282"/>
        <v>0</v>
      </c>
      <c r="V1225">
        <f t="shared" si="283"/>
        <v>97.2</v>
      </c>
      <c r="W1225">
        <f t="shared" si="284"/>
        <v>27</v>
      </c>
    </row>
    <row r="1226" spans="2:23" x14ac:dyDescent="0.3">
      <c r="B1226" s="25" t="s">
        <v>53</v>
      </c>
      <c r="C1226" s="25">
        <v>1218</v>
      </c>
      <c r="D1226" s="25">
        <v>196</v>
      </c>
      <c r="E1226" s="24">
        <v>97.1</v>
      </c>
      <c r="F1226" s="41">
        <f t="shared" si="285"/>
        <v>26.972222222222221</v>
      </c>
      <c r="G1226" s="42">
        <f t="shared" ref="G1226:G1289" si="291">($E1227-$E1225)/2/3.6</f>
        <v>-2.7777777777778172E-2</v>
      </c>
      <c r="H1226" s="42">
        <f t="shared" ref="H1226:H1289" si="292">($E1227-$E1225)/2</f>
        <v>-0.10000000000000142</v>
      </c>
      <c r="I1226" s="42">
        <f>G1226*'Input Data'!$B$7</f>
        <v>-44.929166666667307</v>
      </c>
      <c r="J1226" s="42">
        <f>IF(F1226=0,0,'Input Data'!$B$11*'Input Data'!$B$7*9.81)</f>
        <v>103.13669925000001</v>
      </c>
      <c r="K1226" s="42">
        <f>'Input Data'!$B$10*'Input Data'!$B$9*'Input Data'!$B$13*WLTC_class_3!F1226^2</f>
        <v>529.83085019143221</v>
      </c>
      <c r="L1226" s="42">
        <f t="shared" si="286"/>
        <v>588.03838277476495</v>
      </c>
      <c r="M1226" s="42">
        <f t="shared" si="287"/>
        <v>15860.701935397132</v>
      </c>
      <c r="N1226" s="42">
        <f t="shared" ref="N1226:N1289" si="293">IF(M1226&gt;0,M1226/1000/3600+N1225,N1225)</f>
        <v>1.6320117157822769</v>
      </c>
      <c r="O1226" s="42">
        <f t="shared" ref="O1226:O1289" si="294">IF(M1226&lt;0,O1225-M1226/1000/3600,O1225)</f>
        <v>0.64027689603050242</v>
      </c>
      <c r="P1226" s="42" t="str">
        <f t="shared" si="288"/>
        <v/>
      </c>
      <c r="Q1226" s="42"/>
      <c r="R1226" s="42">
        <f t="shared" si="289"/>
        <v>0.19848583776945575</v>
      </c>
      <c r="S1226" s="42">
        <f t="shared" si="290"/>
        <v>0.44819382722135165</v>
      </c>
      <c r="U1226">
        <f t="shared" si="282"/>
        <v>0</v>
      </c>
      <c r="V1226">
        <f t="shared" si="283"/>
        <v>97.1</v>
      </c>
      <c r="W1226">
        <f t="shared" si="284"/>
        <v>26.972222222222221</v>
      </c>
    </row>
    <row r="1227" spans="2:23" x14ac:dyDescent="0.3">
      <c r="B1227" s="25" t="s">
        <v>53</v>
      </c>
      <c r="C1227" s="25">
        <v>1219</v>
      </c>
      <c r="D1227" s="25">
        <v>197</v>
      </c>
      <c r="E1227" s="24">
        <v>97</v>
      </c>
      <c r="F1227" s="41">
        <f t="shared" si="285"/>
        <v>26.944444444444443</v>
      </c>
      <c r="G1227" s="42">
        <f t="shared" si="291"/>
        <v>-2.7777777777776198E-2</v>
      </c>
      <c r="H1227" s="42">
        <f t="shared" si="292"/>
        <v>-9.9999999999994316E-2</v>
      </c>
      <c r="I1227" s="42">
        <f>G1227*'Input Data'!$B$7</f>
        <v>-44.929166666664109</v>
      </c>
      <c r="J1227" s="42">
        <f>IF(F1227=0,0,'Input Data'!$B$11*'Input Data'!$B$7*9.81)</f>
        <v>103.13669925000001</v>
      </c>
      <c r="K1227" s="42">
        <f>'Input Data'!$B$10*'Input Data'!$B$9*'Input Data'!$B$13*WLTC_class_3!F1227^2</f>
        <v>528.7401024617285</v>
      </c>
      <c r="L1227" s="42">
        <f t="shared" si="286"/>
        <v>586.94763504506443</v>
      </c>
      <c r="M1227" s="42">
        <f t="shared" si="287"/>
        <v>15814.977944269791</v>
      </c>
      <c r="N1227" s="42">
        <f t="shared" si="293"/>
        <v>1.6364047652112408</v>
      </c>
      <c r="O1227" s="42">
        <f t="shared" si="294"/>
        <v>0.64027689603050242</v>
      </c>
      <c r="P1227" s="42" t="str">
        <f t="shared" si="288"/>
        <v/>
      </c>
      <c r="Q1227" s="42"/>
      <c r="R1227" s="42">
        <f t="shared" si="289"/>
        <v>0.19848583776945575</v>
      </c>
      <c r="S1227" s="42">
        <f t="shared" si="290"/>
        <v>0.44819382722135165</v>
      </c>
      <c r="U1227">
        <f t="shared" si="282"/>
        <v>0</v>
      </c>
      <c r="V1227">
        <f t="shared" si="283"/>
        <v>97</v>
      </c>
      <c r="W1227">
        <f t="shared" si="284"/>
        <v>26.944444444444443</v>
      </c>
    </row>
    <row r="1228" spans="2:23" x14ac:dyDescent="0.3">
      <c r="B1228" s="25" t="s">
        <v>53</v>
      </c>
      <c r="C1228" s="25">
        <v>1220</v>
      </c>
      <c r="D1228" s="25">
        <v>198</v>
      </c>
      <c r="E1228" s="24">
        <v>96.9</v>
      </c>
      <c r="F1228" s="41">
        <f t="shared" si="285"/>
        <v>26.916666666666668</v>
      </c>
      <c r="G1228" s="42">
        <f t="shared" si="291"/>
        <v>-4.1666666666666269E-2</v>
      </c>
      <c r="H1228" s="42">
        <f t="shared" si="292"/>
        <v>-0.14999999999999858</v>
      </c>
      <c r="I1228" s="42">
        <f>G1228*'Input Data'!$B$7</f>
        <v>-67.393749999999358</v>
      </c>
      <c r="J1228" s="42">
        <f>IF(F1228=0,0,'Input Data'!$B$11*'Input Data'!$B$7*9.81)</f>
        <v>103.13669925000001</v>
      </c>
      <c r="K1228" s="42">
        <f>'Input Data'!$B$10*'Input Data'!$B$9*'Input Data'!$B$13*WLTC_class_3!F1228^2</f>
        <v>527.65047863488905</v>
      </c>
      <c r="L1228" s="42">
        <f t="shared" si="286"/>
        <v>563.39342788488966</v>
      </c>
      <c r="M1228" s="42">
        <f t="shared" si="287"/>
        <v>15164.673100568281</v>
      </c>
      <c r="N1228" s="42">
        <f t="shared" si="293"/>
        <v>1.6406171744058431</v>
      </c>
      <c r="O1228" s="42">
        <f t="shared" si="294"/>
        <v>0.64027689603050242</v>
      </c>
      <c r="P1228" s="42" t="str">
        <f t="shared" si="288"/>
        <v/>
      </c>
      <c r="Q1228" s="42"/>
      <c r="R1228" s="42">
        <f t="shared" si="289"/>
        <v>0.19848583776945575</v>
      </c>
      <c r="S1228" s="42">
        <f t="shared" si="290"/>
        <v>0.44819382722135165</v>
      </c>
      <c r="U1228">
        <f t="shared" si="282"/>
        <v>0</v>
      </c>
      <c r="V1228">
        <f t="shared" si="283"/>
        <v>96.9</v>
      </c>
      <c r="W1228">
        <f t="shared" si="284"/>
        <v>26.916666666666668</v>
      </c>
    </row>
    <row r="1229" spans="2:23" x14ac:dyDescent="0.3">
      <c r="B1229" s="25" t="s">
        <v>53</v>
      </c>
      <c r="C1229" s="25">
        <v>1221</v>
      </c>
      <c r="D1229" s="25">
        <v>199</v>
      </c>
      <c r="E1229" s="24">
        <v>96.7</v>
      </c>
      <c r="F1229" s="41">
        <f t="shared" si="285"/>
        <v>26.861111111111111</v>
      </c>
      <c r="G1229" s="42">
        <f t="shared" si="291"/>
        <v>-6.9444444444444448E-2</v>
      </c>
      <c r="H1229" s="42">
        <f t="shared" si="292"/>
        <v>-0.25</v>
      </c>
      <c r="I1229" s="42">
        <f>G1229*'Input Data'!$B$7</f>
        <v>-112.32291666666667</v>
      </c>
      <c r="J1229" s="42">
        <f>IF(F1229=0,0,'Input Data'!$B$11*'Input Data'!$B$7*9.81)</f>
        <v>103.13669925000001</v>
      </c>
      <c r="K1229" s="42">
        <f>'Input Data'!$B$10*'Input Data'!$B$9*'Input Data'!$B$13*WLTC_class_3!F1229^2</f>
        <v>525.47460268980262</v>
      </c>
      <c r="L1229" s="42">
        <f t="shared" si="286"/>
        <v>516.28838527313599</v>
      </c>
      <c r="M1229" s="42">
        <f t="shared" si="287"/>
        <v>13868.079682197847</v>
      </c>
      <c r="N1229" s="42">
        <f t="shared" si="293"/>
        <v>1.6444694187620092</v>
      </c>
      <c r="O1229" s="42">
        <f t="shared" si="294"/>
        <v>0.64027689603050242</v>
      </c>
      <c r="P1229" s="42" t="str">
        <f t="shared" si="288"/>
        <v/>
      </c>
      <c r="Q1229" s="42"/>
      <c r="R1229" s="42">
        <f t="shared" si="289"/>
        <v>0.19848583776945575</v>
      </c>
      <c r="S1229" s="42">
        <f t="shared" si="290"/>
        <v>0.44819382722135165</v>
      </c>
      <c r="U1229">
        <f t="shared" si="282"/>
        <v>0</v>
      </c>
      <c r="V1229">
        <f t="shared" si="283"/>
        <v>96.7</v>
      </c>
      <c r="W1229">
        <f t="shared" si="284"/>
        <v>26.861111111111111</v>
      </c>
    </row>
    <row r="1230" spans="2:23" x14ac:dyDescent="0.3">
      <c r="B1230" s="25" t="s">
        <v>53</v>
      </c>
      <c r="C1230" s="25">
        <v>1222</v>
      </c>
      <c r="D1230" s="25">
        <v>200</v>
      </c>
      <c r="E1230" s="24">
        <v>96.4</v>
      </c>
      <c r="F1230" s="41">
        <f t="shared" si="285"/>
        <v>26.777777777777779</v>
      </c>
      <c r="G1230" s="42">
        <f t="shared" si="291"/>
        <v>-8.3333333333334522E-2</v>
      </c>
      <c r="H1230" s="42">
        <f t="shared" si="292"/>
        <v>-0.30000000000000426</v>
      </c>
      <c r="I1230" s="42">
        <f>G1230*'Input Data'!$B$7</f>
        <v>-134.78750000000193</v>
      </c>
      <c r="J1230" s="42">
        <f>IF(F1230=0,0,'Input Data'!$B$11*'Input Data'!$B$7*9.81)</f>
        <v>103.13669925000001</v>
      </c>
      <c r="K1230" s="42">
        <f>'Input Data'!$B$10*'Input Data'!$B$9*'Input Data'!$B$13*WLTC_class_3!F1230^2</f>
        <v>522.21921804365445</v>
      </c>
      <c r="L1230" s="42">
        <f t="shared" si="286"/>
        <v>490.56841729365254</v>
      </c>
      <c r="M1230" s="42">
        <f t="shared" si="287"/>
        <v>13136.332063085585</v>
      </c>
      <c r="N1230" s="42">
        <f t="shared" si="293"/>
        <v>1.6481183998906441</v>
      </c>
      <c r="O1230" s="42">
        <f t="shared" si="294"/>
        <v>0.64027689603050242</v>
      </c>
      <c r="P1230" s="42" t="str">
        <f t="shared" si="288"/>
        <v/>
      </c>
      <c r="Q1230" s="42"/>
      <c r="R1230" s="42">
        <f t="shared" si="289"/>
        <v>0.19848583776945575</v>
      </c>
      <c r="S1230" s="42">
        <f t="shared" si="290"/>
        <v>0.44819382722135165</v>
      </c>
      <c r="U1230">
        <f t="shared" si="282"/>
        <v>0</v>
      </c>
      <c r="V1230">
        <f t="shared" si="283"/>
        <v>96.4</v>
      </c>
      <c r="W1230">
        <f t="shared" si="284"/>
        <v>26.777777777777779</v>
      </c>
    </row>
    <row r="1231" spans="2:23" x14ac:dyDescent="0.3">
      <c r="B1231" s="25" t="s">
        <v>53</v>
      </c>
      <c r="C1231" s="25">
        <v>1223</v>
      </c>
      <c r="D1231" s="25">
        <v>201</v>
      </c>
      <c r="E1231" s="24">
        <v>96.1</v>
      </c>
      <c r="F1231" s="41">
        <f t="shared" si="285"/>
        <v>26.694444444444443</v>
      </c>
      <c r="G1231" s="42">
        <f t="shared" si="291"/>
        <v>-9.7222222222222612E-2</v>
      </c>
      <c r="H1231" s="42">
        <f t="shared" si="292"/>
        <v>-0.35000000000000142</v>
      </c>
      <c r="I1231" s="42">
        <f>G1231*'Input Data'!$B$7</f>
        <v>-157.25208333333396</v>
      </c>
      <c r="J1231" s="42">
        <f>IF(F1231=0,0,'Input Data'!$B$11*'Input Data'!$B$7*9.81)</f>
        <v>103.13669925000001</v>
      </c>
      <c r="K1231" s="42">
        <f>'Input Data'!$B$10*'Input Data'!$B$9*'Input Data'!$B$13*WLTC_class_3!F1231^2</f>
        <v>518.97394852328409</v>
      </c>
      <c r="L1231" s="42">
        <f t="shared" si="286"/>
        <v>464.85856443995016</v>
      </c>
      <c r="M1231" s="42">
        <f t="shared" si="287"/>
        <v>12409.141122966446</v>
      </c>
      <c r="N1231" s="42">
        <f t="shared" si="293"/>
        <v>1.6515653835359125</v>
      </c>
      <c r="O1231" s="42">
        <f t="shared" si="294"/>
        <v>0.64027689603050242</v>
      </c>
      <c r="P1231" s="42" t="str">
        <f t="shared" si="288"/>
        <v/>
      </c>
      <c r="Q1231" s="42"/>
      <c r="R1231" s="42">
        <f t="shared" si="289"/>
        <v>0.19848583776945575</v>
      </c>
      <c r="S1231" s="42">
        <f t="shared" si="290"/>
        <v>0.44819382722135165</v>
      </c>
      <c r="U1231">
        <f t="shared" si="282"/>
        <v>0</v>
      </c>
      <c r="V1231">
        <f t="shared" si="283"/>
        <v>96.1</v>
      </c>
      <c r="W1231">
        <f t="shared" si="284"/>
        <v>26.694444444444443</v>
      </c>
    </row>
    <row r="1232" spans="2:23" x14ac:dyDescent="0.3">
      <c r="B1232" s="25" t="s">
        <v>53</v>
      </c>
      <c r="C1232" s="25">
        <v>1224</v>
      </c>
      <c r="D1232" s="25">
        <v>202</v>
      </c>
      <c r="E1232" s="24">
        <v>95.7</v>
      </c>
      <c r="F1232" s="41">
        <f t="shared" si="285"/>
        <v>26.583333333333332</v>
      </c>
      <c r="G1232" s="42">
        <f t="shared" si="291"/>
        <v>-8.3333333333332538E-2</v>
      </c>
      <c r="H1232" s="42">
        <f t="shared" si="292"/>
        <v>-0.29999999999999716</v>
      </c>
      <c r="I1232" s="42">
        <f>G1232*'Input Data'!$B$7</f>
        <v>-134.78749999999872</v>
      </c>
      <c r="J1232" s="42">
        <f>IF(F1232=0,0,'Input Data'!$B$11*'Input Data'!$B$7*9.81)</f>
        <v>103.13669925000001</v>
      </c>
      <c r="K1232" s="42">
        <f>'Input Data'!$B$10*'Input Data'!$B$9*'Input Data'!$B$13*WLTC_class_3!F1232^2</f>
        <v>514.66265713622226</v>
      </c>
      <c r="L1232" s="42">
        <f t="shared" si="286"/>
        <v>483.01185638622354</v>
      </c>
      <c r="M1232" s="42">
        <f t="shared" si="287"/>
        <v>12840.065182267108</v>
      </c>
      <c r="N1232" s="42">
        <f t="shared" si="293"/>
        <v>1.6551320683087645</v>
      </c>
      <c r="O1232" s="42">
        <f t="shared" si="294"/>
        <v>0.64027689603050242</v>
      </c>
      <c r="P1232" s="42" t="str">
        <f t="shared" si="288"/>
        <v/>
      </c>
      <c r="Q1232" s="42"/>
      <c r="R1232" s="42">
        <f t="shared" si="289"/>
        <v>0.19848583776945575</v>
      </c>
      <c r="S1232" s="42">
        <f t="shared" si="290"/>
        <v>0.44819382722135165</v>
      </c>
      <c r="U1232">
        <f t="shared" si="282"/>
        <v>0</v>
      </c>
      <c r="V1232">
        <f t="shared" si="283"/>
        <v>95.7</v>
      </c>
      <c r="W1232">
        <f t="shared" si="284"/>
        <v>26.583333333333332</v>
      </c>
    </row>
    <row r="1233" spans="2:23" x14ac:dyDescent="0.3">
      <c r="B1233" s="25" t="s">
        <v>53</v>
      </c>
      <c r="C1233" s="25">
        <v>1225</v>
      </c>
      <c r="D1233" s="25">
        <v>203</v>
      </c>
      <c r="E1233" s="24">
        <v>95.5</v>
      </c>
      <c r="F1233" s="41">
        <f t="shared" si="285"/>
        <v>26.527777777777779</v>
      </c>
      <c r="G1233" s="42">
        <f t="shared" si="291"/>
        <v>-5.5555555555556344E-2</v>
      </c>
      <c r="H1233" s="42">
        <f t="shared" si="292"/>
        <v>-0.20000000000000284</v>
      </c>
      <c r="I1233" s="42">
        <f>G1233*'Input Data'!$B$7</f>
        <v>-89.858333333334613</v>
      </c>
      <c r="J1233" s="42">
        <f>IF(F1233=0,0,'Input Data'!$B$11*'Input Data'!$B$7*9.81)</f>
        <v>103.13669925000001</v>
      </c>
      <c r="K1233" s="42">
        <f>'Input Data'!$B$10*'Input Data'!$B$9*'Input Data'!$B$13*WLTC_class_3!F1233^2</f>
        <v>512.51375485987671</v>
      </c>
      <c r="L1233" s="42">
        <f t="shared" si="286"/>
        <v>525.79212077654211</v>
      </c>
      <c r="M1233" s="42">
        <f t="shared" si="287"/>
        <v>13948.096537266603</v>
      </c>
      <c r="N1233" s="42">
        <f t="shared" si="293"/>
        <v>1.6590065395691163</v>
      </c>
      <c r="O1233" s="42">
        <f t="shared" si="294"/>
        <v>0.64027689603050242</v>
      </c>
      <c r="P1233" s="42" t="str">
        <f t="shared" si="288"/>
        <v/>
      </c>
      <c r="Q1233" s="42"/>
      <c r="R1233" s="42">
        <f t="shared" si="289"/>
        <v>0.19848583776945575</v>
      </c>
      <c r="S1233" s="42">
        <f t="shared" si="290"/>
        <v>0.44819382722135165</v>
      </c>
      <c r="U1233">
        <f t="shared" si="282"/>
        <v>0</v>
      </c>
      <c r="V1233">
        <f t="shared" si="283"/>
        <v>95.5</v>
      </c>
      <c r="W1233">
        <f t="shared" si="284"/>
        <v>26.527777777777779</v>
      </c>
    </row>
    <row r="1234" spans="2:23" x14ac:dyDescent="0.3">
      <c r="B1234" s="25" t="s">
        <v>53</v>
      </c>
      <c r="C1234" s="25">
        <v>1226</v>
      </c>
      <c r="D1234" s="25">
        <v>204</v>
      </c>
      <c r="E1234" s="24">
        <v>95.3</v>
      </c>
      <c r="F1234" s="41">
        <f t="shared" si="285"/>
        <v>26.472222222222221</v>
      </c>
      <c r="G1234" s="42">
        <f t="shared" si="291"/>
        <v>-4.1666666666666269E-2</v>
      </c>
      <c r="H1234" s="42">
        <f t="shared" si="292"/>
        <v>-0.14999999999999858</v>
      </c>
      <c r="I1234" s="42">
        <f>G1234*'Input Data'!$B$7</f>
        <v>-67.393749999999358</v>
      </c>
      <c r="J1234" s="42">
        <f>IF(F1234=0,0,'Input Data'!$B$11*'Input Data'!$B$7*9.81)</f>
        <v>103.13669925000001</v>
      </c>
      <c r="K1234" s="42">
        <f>'Input Data'!$B$10*'Input Data'!$B$9*'Input Data'!$B$13*WLTC_class_3!F1234^2</f>
        <v>510.36934819498777</v>
      </c>
      <c r="L1234" s="42">
        <f t="shared" si="286"/>
        <v>546.11229744498837</v>
      </c>
      <c r="M1234" s="42">
        <f t="shared" si="287"/>
        <v>14456.806096252052</v>
      </c>
      <c r="N1234" s="42">
        <f t="shared" si="293"/>
        <v>1.6630223190402973</v>
      </c>
      <c r="O1234" s="42">
        <f t="shared" si="294"/>
        <v>0.64027689603050242</v>
      </c>
      <c r="P1234" s="42" t="str">
        <f t="shared" si="288"/>
        <v/>
      </c>
      <c r="Q1234" s="42"/>
      <c r="R1234" s="42">
        <f t="shared" si="289"/>
        <v>0.19848583776945575</v>
      </c>
      <c r="S1234" s="42">
        <f t="shared" si="290"/>
        <v>0.44819382722135165</v>
      </c>
      <c r="U1234">
        <f t="shared" si="282"/>
        <v>0</v>
      </c>
      <c r="V1234">
        <f t="shared" si="283"/>
        <v>95.3</v>
      </c>
      <c r="W1234">
        <f t="shared" si="284"/>
        <v>26.472222222222221</v>
      </c>
    </row>
    <row r="1235" spans="2:23" x14ac:dyDescent="0.3">
      <c r="B1235" s="25" t="s">
        <v>53</v>
      </c>
      <c r="C1235" s="25">
        <v>1227</v>
      </c>
      <c r="D1235" s="25">
        <v>205</v>
      </c>
      <c r="E1235" s="24">
        <v>95.2</v>
      </c>
      <c r="F1235" s="41">
        <f t="shared" si="285"/>
        <v>26.444444444444443</v>
      </c>
      <c r="G1235" s="42">
        <f t="shared" si="291"/>
        <v>-4.1666666666666269E-2</v>
      </c>
      <c r="H1235" s="42">
        <f t="shared" si="292"/>
        <v>-0.14999999999999858</v>
      </c>
      <c r="I1235" s="42">
        <f>G1235*'Input Data'!$B$7</f>
        <v>-67.393749999999358</v>
      </c>
      <c r="J1235" s="42">
        <f>IF(F1235=0,0,'Input Data'!$B$11*'Input Data'!$B$7*9.81)</f>
        <v>103.13669925000001</v>
      </c>
      <c r="K1235" s="42">
        <f>'Input Data'!$B$10*'Input Data'!$B$9*'Input Data'!$B$13*WLTC_class_3!F1235^2</f>
        <v>509.29883071683952</v>
      </c>
      <c r="L1235" s="42">
        <f t="shared" si="286"/>
        <v>545.04177996684018</v>
      </c>
      <c r="M1235" s="42">
        <f t="shared" si="287"/>
        <v>14413.327070234218</v>
      </c>
      <c r="N1235" s="42">
        <f t="shared" si="293"/>
        <v>1.6670260210042513</v>
      </c>
      <c r="O1235" s="42">
        <f t="shared" si="294"/>
        <v>0.64027689603050242</v>
      </c>
      <c r="P1235" s="42" t="str">
        <f t="shared" si="288"/>
        <v/>
      </c>
      <c r="Q1235" s="42"/>
      <c r="R1235" s="42">
        <f t="shared" si="289"/>
        <v>0.19848583776945575</v>
      </c>
      <c r="S1235" s="42">
        <f t="shared" si="290"/>
        <v>0.44819382722135165</v>
      </c>
      <c r="U1235">
        <f t="shared" si="282"/>
        <v>0</v>
      </c>
      <c r="V1235">
        <f t="shared" si="283"/>
        <v>95.2</v>
      </c>
      <c r="W1235">
        <f t="shared" si="284"/>
        <v>26.444444444444443</v>
      </c>
    </row>
    <row r="1236" spans="2:23" x14ac:dyDescent="0.3">
      <c r="B1236" s="25" t="s">
        <v>53</v>
      </c>
      <c r="C1236" s="25">
        <v>1228</v>
      </c>
      <c r="D1236" s="25">
        <v>206</v>
      </c>
      <c r="E1236" s="24">
        <v>95</v>
      </c>
      <c r="F1236" s="41">
        <f t="shared" si="285"/>
        <v>26.388888888888889</v>
      </c>
      <c r="G1236" s="42">
        <f t="shared" si="291"/>
        <v>-4.1666666666666269E-2</v>
      </c>
      <c r="H1236" s="42">
        <f t="shared" si="292"/>
        <v>-0.14999999999999858</v>
      </c>
      <c r="I1236" s="42">
        <f>G1236*'Input Data'!$B$7</f>
        <v>-67.393749999999358</v>
      </c>
      <c r="J1236" s="42">
        <f>IF(F1236=0,0,'Input Data'!$B$11*'Input Data'!$B$7*9.81)</f>
        <v>103.13669925000001</v>
      </c>
      <c r="K1236" s="42">
        <f>'Input Data'!$B$10*'Input Data'!$B$9*'Input Data'!$B$13*WLTC_class_3!F1236^2</f>
        <v>507.16116746913588</v>
      </c>
      <c r="L1236" s="42">
        <f t="shared" si="286"/>
        <v>542.90411671913648</v>
      </c>
      <c r="M1236" s="42">
        <f t="shared" si="287"/>
        <v>14326.636413421656</v>
      </c>
      <c r="N1236" s="42">
        <f t="shared" si="293"/>
        <v>1.6710056422302018</v>
      </c>
      <c r="O1236" s="42">
        <f t="shared" si="294"/>
        <v>0.64027689603050242</v>
      </c>
      <c r="P1236" s="42" t="str">
        <f t="shared" si="288"/>
        <v/>
      </c>
      <c r="Q1236" s="42"/>
      <c r="R1236" s="42">
        <f t="shared" si="289"/>
        <v>0.19848583776945575</v>
      </c>
      <c r="S1236" s="42">
        <f t="shared" si="290"/>
        <v>0.44819382722135165</v>
      </c>
      <c r="U1236">
        <f t="shared" si="282"/>
        <v>0</v>
      </c>
      <c r="V1236">
        <f t="shared" si="283"/>
        <v>95</v>
      </c>
      <c r="W1236">
        <f t="shared" si="284"/>
        <v>26.388888888888889</v>
      </c>
    </row>
    <row r="1237" spans="2:23" x14ac:dyDescent="0.3">
      <c r="B1237" s="25" t="s">
        <v>53</v>
      </c>
      <c r="C1237" s="25">
        <v>1229</v>
      </c>
      <c r="D1237" s="25">
        <v>207</v>
      </c>
      <c r="E1237" s="24">
        <v>94.9</v>
      </c>
      <c r="F1237" s="41">
        <f t="shared" si="285"/>
        <v>26.361111111111111</v>
      </c>
      <c r="G1237" s="42">
        <f t="shared" si="291"/>
        <v>-4.1666666666666269E-2</v>
      </c>
      <c r="H1237" s="42">
        <f t="shared" si="292"/>
        <v>-0.14999999999999858</v>
      </c>
      <c r="I1237" s="42">
        <f>G1237*'Input Data'!$B$7</f>
        <v>-67.393749999999358</v>
      </c>
      <c r="J1237" s="42">
        <f>IF(F1237=0,0,'Input Data'!$B$11*'Input Data'!$B$7*9.81)</f>
        <v>103.13669925000001</v>
      </c>
      <c r="K1237" s="42">
        <f>'Input Data'!$B$10*'Input Data'!$B$9*'Input Data'!$B$13*WLTC_class_3!F1237^2</f>
        <v>506.09402169958031</v>
      </c>
      <c r="L1237" s="42">
        <f t="shared" si="286"/>
        <v>541.83697094958097</v>
      </c>
      <c r="M1237" s="42">
        <f t="shared" si="287"/>
        <v>14283.424595309787</v>
      </c>
      <c r="N1237" s="42">
        <f t="shared" si="293"/>
        <v>1.6749732601733434</v>
      </c>
      <c r="O1237" s="42">
        <f t="shared" si="294"/>
        <v>0.64027689603050242</v>
      </c>
      <c r="P1237" s="42" t="str">
        <f t="shared" si="288"/>
        <v/>
      </c>
      <c r="Q1237" s="42"/>
      <c r="R1237" s="42">
        <f t="shared" si="289"/>
        <v>0.19848583776945575</v>
      </c>
      <c r="S1237" s="42">
        <f t="shared" si="290"/>
        <v>0.44819382722135165</v>
      </c>
      <c r="U1237">
        <f t="shared" si="282"/>
        <v>0</v>
      </c>
      <c r="V1237">
        <f t="shared" si="283"/>
        <v>94.9</v>
      </c>
      <c r="W1237">
        <f t="shared" si="284"/>
        <v>26.361111111111111</v>
      </c>
    </row>
    <row r="1238" spans="2:23" x14ac:dyDescent="0.3">
      <c r="B1238" s="25" t="s">
        <v>53</v>
      </c>
      <c r="C1238" s="25">
        <v>1230</v>
      </c>
      <c r="D1238" s="25">
        <v>208</v>
      </c>
      <c r="E1238" s="24">
        <v>94.7</v>
      </c>
      <c r="F1238" s="41">
        <f t="shared" si="285"/>
        <v>26.305555555555557</v>
      </c>
      <c r="G1238" s="42">
        <f t="shared" si="291"/>
        <v>-5.5555555555556344E-2</v>
      </c>
      <c r="H1238" s="42">
        <f t="shared" si="292"/>
        <v>-0.20000000000000284</v>
      </c>
      <c r="I1238" s="42">
        <f>G1238*'Input Data'!$B$7</f>
        <v>-89.858333333334613</v>
      </c>
      <c r="J1238" s="42">
        <f>IF(F1238=0,0,'Input Data'!$B$11*'Input Data'!$B$7*9.81)</f>
        <v>103.13669925000001</v>
      </c>
      <c r="K1238" s="42">
        <f>'Input Data'!$B$10*'Input Data'!$B$9*'Input Data'!$B$13*WLTC_class_3!F1238^2</f>
        <v>503.96310186906192</v>
      </c>
      <c r="L1238" s="42">
        <f t="shared" si="286"/>
        <v>517.24146778572731</v>
      </c>
      <c r="M1238" s="42">
        <f t="shared" si="287"/>
        <v>13606.324166474549</v>
      </c>
      <c r="N1238" s="42">
        <f t="shared" si="293"/>
        <v>1.6787527946640308</v>
      </c>
      <c r="O1238" s="42">
        <f t="shared" si="294"/>
        <v>0.64027689603050242</v>
      </c>
      <c r="P1238" s="42" t="str">
        <f t="shared" si="288"/>
        <v/>
      </c>
      <c r="Q1238" s="42"/>
      <c r="R1238" s="42">
        <f t="shared" si="289"/>
        <v>0.19848583776945575</v>
      </c>
      <c r="S1238" s="42">
        <f t="shared" si="290"/>
        <v>0.44819382722135165</v>
      </c>
      <c r="U1238">
        <f t="shared" si="282"/>
        <v>0</v>
      </c>
      <c r="V1238">
        <f t="shared" si="283"/>
        <v>94.7</v>
      </c>
      <c r="W1238">
        <f t="shared" si="284"/>
        <v>26.305555555555557</v>
      </c>
    </row>
    <row r="1239" spans="2:23" x14ac:dyDescent="0.3">
      <c r="B1239" s="25" t="s">
        <v>53</v>
      </c>
      <c r="C1239" s="25">
        <v>1231</v>
      </c>
      <c r="D1239" s="25">
        <v>209</v>
      </c>
      <c r="E1239" s="24">
        <v>94.5</v>
      </c>
      <c r="F1239" s="41">
        <f t="shared" si="285"/>
        <v>26.25</v>
      </c>
      <c r="G1239" s="42">
        <f t="shared" si="291"/>
        <v>-4.1666666666666269E-2</v>
      </c>
      <c r="H1239" s="42">
        <f t="shared" si="292"/>
        <v>-0.14999999999999858</v>
      </c>
      <c r="I1239" s="42">
        <f>G1239*'Input Data'!$B$7</f>
        <v>-67.393749999999358</v>
      </c>
      <c r="J1239" s="42">
        <f>IF(F1239=0,0,'Input Data'!$B$11*'Input Data'!$B$7*9.81)</f>
        <v>103.13669925000001</v>
      </c>
      <c r="K1239" s="42">
        <f>'Input Data'!$B$10*'Input Data'!$B$9*'Input Data'!$B$13*WLTC_class_3!F1239^2</f>
        <v>501.83667765000013</v>
      </c>
      <c r="L1239" s="42">
        <f t="shared" si="286"/>
        <v>537.57962690000079</v>
      </c>
      <c r="M1239" s="42">
        <f t="shared" si="287"/>
        <v>14111.46520612502</v>
      </c>
      <c r="N1239" s="42">
        <f t="shared" si="293"/>
        <v>1.6826726461101766</v>
      </c>
      <c r="O1239" s="42">
        <f t="shared" si="294"/>
        <v>0.64027689603050242</v>
      </c>
      <c r="P1239" s="42" t="str">
        <f t="shared" si="288"/>
        <v/>
      </c>
      <c r="Q1239" s="42"/>
      <c r="R1239" s="42">
        <f t="shared" si="289"/>
        <v>0.19848583776945575</v>
      </c>
      <c r="S1239" s="42">
        <f t="shared" si="290"/>
        <v>0.44819382722135165</v>
      </c>
      <c r="U1239">
        <f t="shared" si="282"/>
        <v>0</v>
      </c>
      <c r="V1239">
        <f t="shared" si="283"/>
        <v>94.5</v>
      </c>
      <c r="W1239">
        <f t="shared" si="284"/>
        <v>26.25</v>
      </c>
    </row>
    <row r="1240" spans="2:23" x14ac:dyDescent="0.3">
      <c r="B1240" s="25" t="s">
        <v>53</v>
      </c>
      <c r="C1240" s="25">
        <v>1232</v>
      </c>
      <c r="D1240" s="25">
        <v>210</v>
      </c>
      <c r="E1240" s="24">
        <v>94.4</v>
      </c>
      <c r="F1240" s="41">
        <f t="shared" si="285"/>
        <v>26.222222222222221</v>
      </c>
      <c r="G1240" s="42">
        <f t="shared" si="291"/>
        <v>-1.3888888888888099E-2</v>
      </c>
      <c r="H1240" s="42">
        <f t="shared" si="292"/>
        <v>-4.9999999999997158E-2</v>
      </c>
      <c r="I1240" s="42">
        <f>G1240*'Input Data'!$B$7</f>
        <v>-22.464583333332055</v>
      </c>
      <c r="J1240" s="42">
        <f>IF(F1240=0,0,'Input Data'!$B$11*'Input Data'!$B$7*9.81)</f>
        <v>103.13669925000001</v>
      </c>
      <c r="K1240" s="42">
        <f>'Input Data'!$B$10*'Input Data'!$B$9*'Input Data'!$B$13*WLTC_class_3!F1240^2</f>
        <v>500.77515139476549</v>
      </c>
      <c r="L1240" s="42">
        <f t="shared" si="286"/>
        <v>581.44726731143339</v>
      </c>
      <c r="M1240" s="42">
        <f t="shared" si="287"/>
        <v>15246.839453944252</v>
      </c>
      <c r="N1240" s="42">
        <f t="shared" si="293"/>
        <v>1.6869078792918277</v>
      </c>
      <c r="O1240" s="42">
        <f t="shared" si="294"/>
        <v>0.64027689603050242</v>
      </c>
      <c r="P1240" s="42" t="str">
        <f t="shared" si="288"/>
        <v/>
      </c>
      <c r="Q1240" s="42"/>
      <c r="R1240" s="42">
        <f t="shared" si="289"/>
        <v>0.19848583776945575</v>
      </c>
      <c r="S1240" s="42">
        <f t="shared" si="290"/>
        <v>0.44819382722135165</v>
      </c>
      <c r="U1240">
        <f t="shared" si="282"/>
        <v>0</v>
      </c>
      <c r="V1240">
        <f t="shared" si="283"/>
        <v>94.4</v>
      </c>
      <c r="W1240">
        <f t="shared" si="284"/>
        <v>26.222222222222221</v>
      </c>
    </row>
    <row r="1241" spans="2:23" x14ac:dyDescent="0.3">
      <c r="B1241" s="25" t="s">
        <v>53</v>
      </c>
      <c r="C1241" s="25">
        <v>1233</v>
      </c>
      <c r="D1241" s="25">
        <v>211</v>
      </c>
      <c r="E1241" s="24">
        <v>94.4</v>
      </c>
      <c r="F1241" s="41">
        <f t="shared" si="285"/>
        <v>26.222222222222221</v>
      </c>
      <c r="G1241" s="42">
        <f t="shared" si="291"/>
        <v>-1.3888888888890073E-2</v>
      </c>
      <c r="H1241" s="42">
        <f t="shared" si="292"/>
        <v>-5.0000000000004263E-2</v>
      </c>
      <c r="I1241" s="42">
        <f>G1241*'Input Data'!$B$7</f>
        <v>-22.464583333335248</v>
      </c>
      <c r="J1241" s="42">
        <f>IF(F1241=0,0,'Input Data'!$B$11*'Input Data'!$B$7*9.81)</f>
        <v>103.13669925000001</v>
      </c>
      <c r="K1241" s="42">
        <f>'Input Data'!$B$10*'Input Data'!$B$9*'Input Data'!$B$13*WLTC_class_3!F1241^2</f>
        <v>500.77515139476549</v>
      </c>
      <c r="L1241" s="42">
        <f t="shared" si="286"/>
        <v>581.44726731143021</v>
      </c>
      <c r="M1241" s="42">
        <f t="shared" si="287"/>
        <v>15246.839453944169</v>
      </c>
      <c r="N1241" s="42">
        <f t="shared" si="293"/>
        <v>1.6911431124734788</v>
      </c>
      <c r="O1241" s="42">
        <f t="shared" si="294"/>
        <v>0.64027689603050242</v>
      </c>
      <c r="P1241" s="42" t="str">
        <f t="shared" si="288"/>
        <v/>
      </c>
      <c r="Q1241" s="42"/>
      <c r="R1241" s="42">
        <f t="shared" si="289"/>
        <v>0.19848583776945575</v>
      </c>
      <c r="S1241" s="42">
        <f t="shared" si="290"/>
        <v>0.44819382722135165</v>
      </c>
      <c r="U1241">
        <f t="shared" si="282"/>
        <v>0</v>
      </c>
      <c r="V1241">
        <f t="shared" si="283"/>
        <v>94.4</v>
      </c>
      <c r="W1241">
        <f t="shared" si="284"/>
        <v>26.222222222222221</v>
      </c>
    </row>
    <row r="1242" spans="2:23" x14ac:dyDescent="0.3">
      <c r="B1242" s="25" t="s">
        <v>53</v>
      </c>
      <c r="C1242" s="25">
        <v>1234</v>
      </c>
      <c r="D1242" s="25">
        <v>212</v>
      </c>
      <c r="E1242" s="24">
        <v>94.3</v>
      </c>
      <c r="F1242" s="41">
        <f t="shared" si="285"/>
        <v>26.194444444444443</v>
      </c>
      <c r="G1242" s="42">
        <f t="shared" si="291"/>
        <v>-1.3888888888890073E-2</v>
      </c>
      <c r="H1242" s="42">
        <f t="shared" si="292"/>
        <v>-5.0000000000004263E-2</v>
      </c>
      <c r="I1242" s="42">
        <f>G1242*'Input Data'!$B$7</f>
        <v>-22.464583333335248</v>
      </c>
      <c r="J1242" s="42">
        <f>IF(F1242=0,0,'Input Data'!$B$11*'Input Data'!$B$7*9.81)</f>
        <v>103.13669925000001</v>
      </c>
      <c r="K1242" s="42">
        <f>'Input Data'!$B$10*'Input Data'!$B$9*'Input Data'!$B$13*WLTC_class_3!F1242^2</f>
        <v>499.71474904239511</v>
      </c>
      <c r="L1242" s="42">
        <f t="shared" si="286"/>
        <v>580.38686495905984</v>
      </c>
      <c r="M1242" s="42">
        <f t="shared" si="287"/>
        <v>15202.911490455372</v>
      </c>
      <c r="N1242" s="42">
        <f t="shared" si="293"/>
        <v>1.6953661434430498</v>
      </c>
      <c r="O1242" s="42">
        <f t="shared" si="294"/>
        <v>0.64027689603050242</v>
      </c>
      <c r="P1242" s="42" t="str">
        <f t="shared" si="288"/>
        <v/>
      </c>
      <c r="Q1242" s="42"/>
      <c r="R1242" s="42">
        <f t="shared" si="289"/>
        <v>0.19848583776945575</v>
      </c>
      <c r="S1242" s="42">
        <f t="shared" si="290"/>
        <v>0.44819382722135165</v>
      </c>
      <c r="U1242">
        <f t="shared" si="282"/>
        <v>0</v>
      </c>
      <c r="V1242">
        <f t="shared" si="283"/>
        <v>94.3</v>
      </c>
      <c r="W1242">
        <f t="shared" si="284"/>
        <v>26.194444444444443</v>
      </c>
    </row>
    <row r="1243" spans="2:23" x14ac:dyDescent="0.3">
      <c r="B1243" s="25" t="s">
        <v>53</v>
      </c>
      <c r="C1243" s="25">
        <v>1235</v>
      </c>
      <c r="D1243" s="25">
        <v>213</v>
      </c>
      <c r="E1243" s="24">
        <v>94.3</v>
      </c>
      <c r="F1243" s="41">
        <f t="shared" si="285"/>
        <v>26.194444444444443</v>
      </c>
      <c r="G1243" s="42">
        <f t="shared" si="291"/>
        <v>-2.7777777777778172E-2</v>
      </c>
      <c r="H1243" s="42">
        <f t="shared" si="292"/>
        <v>-0.10000000000000142</v>
      </c>
      <c r="I1243" s="42">
        <f>G1243*'Input Data'!$B$7</f>
        <v>-44.929166666667307</v>
      </c>
      <c r="J1243" s="42">
        <f>IF(F1243=0,0,'Input Data'!$B$11*'Input Data'!$B$7*9.81)</f>
        <v>103.13669925000001</v>
      </c>
      <c r="K1243" s="42">
        <f>'Input Data'!$B$10*'Input Data'!$B$9*'Input Data'!$B$13*WLTC_class_3!F1243^2</f>
        <v>499.71474904239511</v>
      </c>
      <c r="L1243" s="42">
        <f t="shared" si="286"/>
        <v>557.92228162572781</v>
      </c>
      <c r="M1243" s="42">
        <f t="shared" si="287"/>
        <v>14614.464210362814</v>
      </c>
      <c r="N1243" s="42">
        <f t="shared" si="293"/>
        <v>1.6994257168348172</v>
      </c>
      <c r="O1243" s="42">
        <f t="shared" si="294"/>
        <v>0.64027689603050242</v>
      </c>
      <c r="P1243" s="42" t="str">
        <f t="shared" si="288"/>
        <v/>
      </c>
      <c r="Q1243" s="42"/>
      <c r="R1243" s="42">
        <f t="shared" si="289"/>
        <v>0.19848583776945575</v>
      </c>
      <c r="S1243" s="42">
        <f t="shared" si="290"/>
        <v>0.44819382722135165</v>
      </c>
      <c r="U1243">
        <f t="shared" si="282"/>
        <v>0</v>
      </c>
      <c r="V1243">
        <f t="shared" si="283"/>
        <v>94.3</v>
      </c>
      <c r="W1243">
        <f t="shared" si="284"/>
        <v>26.194444444444443</v>
      </c>
    </row>
    <row r="1244" spans="2:23" x14ac:dyDescent="0.3">
      <c r="B1244" s="25" t="s">
        <v>53</v>
      </c>
      <c r="C1244" s="25">
        <v>1236</v>
      </c>
      <c r="D1244" s="25">
        <v>214</v>
      </c>
      <c r="E1244" s="24">
        <v>94.1</v>
      </c>
      <c r="F1244" s="41">
        <f t="shared" si="285"/>
        <v>26.138888888888889</v>
      </c>
      <c r="G1244" s="42">
        <f t="shared" si="291"/>
        <v>-5.5555555555554373E-2</v>
      </c>
      <c r="H1244" s="42">
        <f t="shared" si="292"/>
        <v>-0.19999999999999574</v>
      </c>
      <c r="I1244" s="42">
        <f>G1244*'Input Data'!$B$7</f>
        <v>-89.858333333331416</v>
      </c>
      <c r="J1244" s="42">
        <f>IF(F1244=0,0,'Input Data'!$B$11*'Input Data'!$B$7*9.81)</f>
        <v>103.13669925000001</v>
      </c>
      <c r="K1244" s="42">
        <f>'Input Data'!$B$10*'Input Data'!$B$9*'Input Data'!$B$13*WLTC_class_3!F1244^2</f>
        <v>497.59731604624699</v>
      </c>
      <c r="L1244" s="42">
        <f t="shared" si="286"/>
        <v>510.87568196291556</v>
      </c>
      <c r="M1244" s="42">
        <f t="shared" si="287"/>
        <v>13353.722686863988</v>
      </c>
      <c r="N1244" s="42">
        <f t="shared" si="293"/>
        <v>1.703135084247835</v>
      </c>
      <c r="O1244" s="42">
        <f t="shared" si="294"/>
        <v>0.64027689603050242</v>
      </c>
      <c r="P1244" s="42" t="str">
        <f t="shared" si="288"/>
        <v/>
      </c>
      <c r="Q1244" s="42"/>
      <c r="R1244" s="42">
        <f t="shared" si="289"/>
        <v>0.19848583776945575</v>
      </c>
      <c r="S1244" s="42">
        <f t="shared" si="290"/>
        <v>0.44819382722135165</v>
      </c>
      <c r="U1244">
        <f t="shared" si="282"/>
        <v>0</v>
      </c>
      <c r="V1244">
        <f t="shared" si="283"/>
        <v>94.1</v>
      </c>
      <c r="W1244">
        <f t="shared" si="284"/>
        <v>26.138888888888886</v>
      </c>
    </row>
    <row r="1245" spans="2:23" x14ac:dyDescent="0.3">
      <c r="B1245" s="25" t="s">
        <v>53</v>
      </c>
      <c r="C1245" s="25">
        <v>1237</v>
      </c>
      <c r="D1245" s="25">
        <v>215</v>
      </c>
      <c r="E1245" s="24">
        <v>93.9</v>
      </c>
      <c r="F1245" s="41">
        <f t="shared" si="285"/>
        <v>26.083333333333332</v>
      </c>
      <c r="G1245" s="42">
        <f t="shared" si="291"/>
        <v>-9.7222222222220642E-2</v>
      </c>
      <c r="H1245" s="42">
        <f t="shared" si="292"/>
        <v>-0.34999999999999432</v>
      </c>
      <c r="I1245" s="42">
        <f>G1245*'Input Data'!$B$7</f>
        <v>-157.25208333333077</v>
      </c>
      <c r="J1245" s="42">
        <f>IF(F1245=0,0,'Input Data'!$B$11*'Input Data'!$B$7*9.81)</f>
        <v>103.13669925000001</v>
      </c>
      <c r="K1245" s="42">
        <f>'Input Data'!$B$10*'Input Data'!$B$9*'Input Data'!$B$13*WLTC_class_3!F1245^2</f>
        <v>495.48437866155564</v>
      </c>
      <c r="L1245" s="42">
        <f t="shared" si="286"/>
        <v>441.36899457822489</v>
      </c>
      <c r="M1245" s="42">
        <f t="shared" si="287"/>
        <v>11512.374608582031</v>
      </c>
      <c r="N1245" s="42">
        <f t="shared" si="293"/>
        <v>1.7063329660835522</v>
      </c>
      <c r="O1245" s="42">
        <f t="shared" si="294"/>
        <v>0.64027689603050242</v>
      </c>
      <c r="P1245" s="42" t="str">
        <f t="shared" si="288"/>
        <v/>
      </c>
      <c r="Q1245" s="42"/>
      <c r="R1245" s="42">
        <f t="shared" si="289"/>
        <v>0.19848583776945575</v>
      </c>
      <c r="S1245" s="42">
        <f t="shared" si="290"/>
        <v>0.44819382722135165</v>
      </c>
      <c r="U1245">
        <f t="shared" si="282"/>
        <v>0</v>
      </c>
      <c r="V1245">
        <f t="shared" si="283"/>
        <v>93.9</v>
      </c>
      <c r="W1245">
        <f t="shared" si="284"/>
        <v>26.083333333333336</v>
      </c>
    </row>
    <row r="1246" spans="2:23" x14ac:dyDescent="0.3">
      <c r="B1246" s="25" t="s">
        <v>53</v>
      </c>
      <c r="C1246" s="25">
        <v>1238</v>
      </c>
      <c r="D1246" s="25">
        <v>216</v>
      </c>
      <c r="E1246" s="24">
        <v>93.4</v>
      </c>
      <c r="F1246" s="41">
        <f t="shared" si="285"/>
        <v>25.944444444444443</v>
      </c>
      <c r="G1246" s="42">
        <f t="shared" si="291"/>
        <v>-0.15277777777777896</v>
      </c>
      <c r="H1246" s="42">
        <f t="shared" si="292"/>
        <v>-0.55000000000000426</v>
      </c>
      <c r="I1246" s="42">
        <f>G1246*'Input Data'!$B$7</f>
        <v>-247.11041666666858</v>
      </c>
      <c r="J1246" s="42">
        <f>IF(F1246=0,0,'Input Data'!$B$11*'Input Data'!$B$7*9.81)</f>
        <v>103.13669925000001</v>
      </c>
      <c r="K1246" s="42">
        <f>'Input Data'!$B$10*'Input Data'!$B$9*'Input Data'!$B$13*WLTC_class_3!F1246^2</f>
        <v>490.22170349995065</v>
      </c>
      <c r="L1246" s="42">
        <f t="shared" si="286"/>
        <v>346.24798608328206</v>
      </c>
      <c r="M1246" s="42">
        <f t="shared" si="287"/>
        <v>8983.2116389384846</v>
      </c>
      <c r="N1246" s="42">
        <f t="shared" si="293"/>
        <v>1.708828302649924</v>
      </c>
      <c r="O1246" s="42">
        <f t="shared" si="294"/>
        <v>0.64027689603050242</v>
      </c>
      <c r="P1246" s="42" t="str">
        <f t="shared" si="288"/>
        <v/>
      </c>
      <c r="Q1246" s="42"/>
      <c r="R1246" s="42">
        <f t="shared" si="289"/>
        <v>0.19848583776945575</v>
      </c>
      <c r="S1246" s="42">
        <f t="shared" si="290"/>
        <v>0.44819382722135165</v>
      </c>
      <c r="U1246">
        <f t="shared" si="282"/>
        <v>0</v>
      </c>
      <c r="V1246">
        <f t="shared" si="283"/>
        <v>93.4</v>
      </c>
      <c r="W1246">
        <f t="shared" si="284"/>
        <v>25.944444444444446</v>
      </c>
    </row>
    <row r="1247" spans="2:23" x14ac:dyDescent="0.3">
      <c r="B1247" s="25" t="s">
        <v>53</v>
      </c>
      <c r="C1247" s="25">
        <v>1239</v>
      </c>
      <c r="D1247" s="25">
        <v>217</v>
      </c>
      <c r="E1247" s="24">
        <v>92.8</v>
      </c>
      <c r="F1247" s="41">
        <f t="shared" si="285"/>
        <v>25.777777777777779</v>
      </c>
      <c r="G1247" s="42">
        <f t="shared" si="291"/>
        <v>-0.19444444444444522</v>
      </c>
      <c r="H1247" s="42">
        <f t="shared" si="292"/>
        <v>-0.70000000000000284</v>
      </c>
      <c r="I1247" s="42">
        <f>G1247*'Input Data'!$B$7</f>
        <v>-314.50416666666791</v>
      </c>
      <c r="J1247" s="42">
        <f>IF(F1247=0,0,'Input Data'!$B$11*'Input Data'!$B$7*9.81)</f>
        <v>103.13669925000001</v>
      </c>
      <c r="K1247" s="42">
        <f>'Input Data'!$B$10*'Input Data'!$B$9*'Input Data'!$B$13*WLTC_class_3!F1247^2</f>
        <v>483.94358210054332</v>
      </c>
      <c r="L1247" s="42">
        <f t="shared" si="286"/>
        <v>272.5761146838754</v>
      </c>
      <c r="M1247" s="42">
        <f t="shared" si="287"/>
        <v>7026.4065118510107</v>
      </c>
      <c r="N1247" s="42">
        <f t="shared" si="293"/>
        <v>1.7107800822365493</v>
      </c>
      <c r="O1247" s="42">
        <f t="shared" si="294"/>
        <v>0.64027689603050242</v>
      </c>
      <c r="P1247" s="42" t="str">
        <f t="shared" si="288"/>
        <v/>
      </c>
      <c r="Q1247" s="42"/>
      <c r="R1247" s="42">
        <f t="shared" si="289"/>
        <v>0.19848583776945575</v>
      </c>
      <c r="S1247" s="42">
        <f t="shared" si="290"/>
        <v>0.44819382722135165</v>
      </c>
      <c r="U1247">
        <f t="shared" si="282"/>
        <v>0</v>
      </c>
      <c r="V1247">
        <f t="shared" si="283"/>
        <v>92.8</v>
      </c>
      <c r="W1247">
        <f t="shared" si="284"/>
        <v>25.777777777777775</v>
      </c>
    </row>
    <row r="1248" spans="2:23" x14ac:dyDescent="0.3">
      <c r="B1248" s="25" t="s">
        <v>53</v>
      </c>
      <c r="C1248" s="25">
        <v>1240</v>
      </c>
      <c r="D1248" s="25">
        <v>218</v>
      </c>
      <c r="E1248" s="24">
        <v>92</v>
      </c>
      <c r="F1248" s="41">
        <f t="shared" si="285"/>
        <v>25.555555555555557</v>
      </c>
      <c r="G1248" s="42">
        <f t="shared" si="291"/>
        <v>-0.20833333333333331</v>
      </c>
      <c r="H1248" s="42">
        <f t="shared" si="292"/>
        <v>-0.75</v>
      </c>
      <c r="I1248" s="42">
        <f>G1248*'Input Data'!$B$7</f>
        <v>-336.96875</v>
      </c>
      <c r="J1248" s="42">
        <f>IF(F1248=0,0,'Input Data'!$B$11*'Input Data'!$B$7*9.81)</f>
        <v>103.13669925000001</v>
      </c>
      <c r="K1248" s="42">
        <f>'Input Data'!$B$10*'Input Data'!$B$9*'Input Data'!$B$13*WLTC_class_3!F1248^2</f>
        <v>475.63569212839519</v>
      </c>
      <c r="L1248" s="42">
        <f t="shared" si="286"/>
        <v>241.80364137839518</v>
      </c>
      <c r="M1248" s="42">
        <f t="shared" si="287"/>
        <v>6179.426390781211</v>
      </c>
      <c r="N1248" s="42">
        <f t="shared" si="293"/>
        <v>1.7124965895673219</v>
      </c>
      <c r="O1248" s="42">
        <f t="shared" si="294"/>
        <v>0.64027689603050242</v>
      </c>
      <c r="P1248" s="42" t="str">
        <f t="shared" si="288"/>
        <v/>
      </c>
      <c r="Q1248" s="42"/>
      <c r="R1248" s="42">
        <f t="shared" si="289"/>
        <v>0.19848583776945575</v>
      </c>
      <c r="S1248" s="42">
        <f t="shared" si="290"/>
        <v>0.44819382722135165</v>
      </c>
      <c r="U1248">
        <f t="shared" si="282"/>
        <v>0</v>
      </c>
      <c r="V1248">
        <f t="shared" si="283"/>
        <v>92</v>
      </c>
      <c r="W1248">
        <f t="shared" si="284"/>
        <v>25.555555555555554</v>
      </c>
    </row>
    <row r="1249" spans="2:23" x14ac:dyDescent="0.3">
      <c r="B1249" s="25" t="s">
        <v>53</v>
      </c>
      <c r="C1249" s="25">
        <v>1241</v>
      </c>
      <c r="D1249" s="25">
        <v>219</v>
      </c>
      <c r="E1249" s="24">
        <v>91.3</v>
      </c>
      <c r="F1249" s="41">
        <f t="shared" si="285"/>
        <v>25.361111111111111</v>
      </c>
      <c r="G1249" s="42">
        <f t="shared" si="291"/>
        <v>-0.19444444444444522</v>
      </c>
      <c r="H1249" s="42">
        <f t="shared" si="292"/>
        <v>-0.70000000000000284</v>
      </c>
      <c r="I1249" s="42">
        <f>G1249*'Input Data'!$B$7</f>
        <v>-314.50416666666791</v>
      </c>
      <c r="J1249" s="42">
        <f>IF(F1249=0,0,'Input Data'!$B$11*'Input Data'!$B$7*9.81)</f>
        <v>103.13669925000001</v>
      </c>
      <c r="K1249" s="42">
        <f>'Input Data'!$B$10*'Input Data'!$B$9*'Input Data'!$B$13*WLTC_class_3!F1249^2</f>
        <v>468.4252933031359</v>
      </c>
      <c r="L1249" s="42">
        <f t="shared" si="286"/>
        <v>257.05782588646798</v>
      </c>
      <c r="M1249" s="42">
        <f t="shared" si="287"/>
        <v>6519.2720842873687</v>
      </c>
      <c r="N1249" s="42">
        <f t="shared" si="293"/>
        <v>1.7143074984796238</v>
      </c>
      <c r="O1249" s="42">
        <f t="shared" si="294"/>
        <v>0.64027689603050242</v>
      </c>
      <c r="P1249" s="42" t="str">
        <f t="shared" si="288"/>
        <v/>
      </c>
      <c r="Q1249" s="42"/>
      <c r="R1249" s="42">
        <f t="shared" si="289"/>
        <v>0.19848583776945575</v>
      </c>
      <c r="S1249" s="42">
        <f t="shared" si="290"/>
        <v>0.44819382722135165</v>
      </c>
      <c r="U1249">
        <f t="shared" si="282"/>
        <v>0</v>
      </c>
      <c r="V1249">
        <f t="shared" si="283"/>
        <v>91.3</v>
      </c>
      <c r="W1249">
        <f t="shared" si="284"/>
        <v>25.361111111111111</v>
      </c>
    </row>
    <row r="1250" spans="2:23" x14ac:dyDescent="0.3">
      <c r="B1250" s="25" t="s">
        <v>53</v>
      </c>
      <c r="C1250" s="25">
        <v>1242</v>
      </c>
      <c r="D1250" s="25">
        <v>220</v>
      </c>
      <c r="E1250" s="24">
        <v>90.6</v>
      </c>
      <c r="F1250" s="41">
        <f t="shared" si="285"/>
        <v>25.166666666666668</v>
      </c>
      <c r="G1250" s="42">
        <f t="shared" si="291"/>
        <v>-0.18055555555555516</v>
      </c>
      <c r="H1250" s="42">
        <f t="shared" si="292"/>
        <v>-0.64999999999999858</v>
      </c>
      <c r="I1250" s="42">
        <f>G1250*'Input Data'!$B$7</f>
        <v>-292.0395833333327</v>
      </c>
      <c r="J1250" s="42">
        <f>IF(F1250=0,0,'Input Data'!$B$11*'Input Data'!$B$7*9.81)</f>
        <v>103.13669925000001</v>
      </c>
      <c r="K1250" s="42">
        <f>'Input Data'!$B$10*'Input Data'!$B$9*'Input Data'!$B$13*WLTC_class_3!F1250^2</f>
        <v>461.26996571822241</v>
      </c>
      <c r="L1250" s="42">
        <f t="shared" si="286"/>
        <v>272.3670816348897</v>
      </c>
      <c r="M1250" s="42">
        <f t="shared" si="287"/>
        <v>6854.5715544780578</v>
      </c>
      <c r="N1250" s="42">
        <f t="shared" si="293"/>
        <v>1.7162115461336456</v>
      </c>
      <c r="O1250" s="42">
        <f t="shared" si="294"/>
        <v>0.64027689603050242</v>
      </c>
      <c r="P1250" s="42" t="str">
        <f t="shared" si="288"/>
        <v/>
      </c>
      <c r="Q1250" s="42"/>
      <c r="R1250" s="42">
        <f t="shared" si="289"/>
        <v>0.19848583776945575</v>
      </c>
      <c r="S1250" s="42">
        <f t="shared" si="290"/>
        <v>0.44819382722135165</v>
      </c>
      <c r="U1250">
        <f t="shared" si="282"/>
        <v>0</v>
      </c>
      <c r="V1250">
        <f t="shared" si="283"/>
        <v>90.6</v>
      </c>
      <c r="W1250">
        <f t="shared" si="284"/>
        <v>25.166666666666664</v>
      </c>
    </row>
    <row r="1251" spans="2:23" x14ac:dyDescent="0.3">
      <c r="B1251" s="25" t="s">
        <v>53</v>
      </c>
      <c r="C1251" s="25">
        <v>1243</v>
      </c>
      <c r="D1251" s="25">
        <v>221</v>
      </c>
      <c r="E1251" s="24">
        <v>90</v>
      </c>
      <c r="F1251" s="41">
        <f t="shared" si="285"/>
        <v>25</v>
      </c>
      <c r="G1251" s="42">
        <f t="shared" si="291"/>
        <v>-0.18055555555555516</v>
      </c>
      <c r="H1251" s="42">
        <f t="shared" si="292"/>
        <v>-0.64999999999999858</v>
      </c>
      <c r="I1251" s="42">
        <f>G1251*'Input Data'!$B$7</f>
        <v>-292.0395833333327</v>
      </c>
      <c r="J1251" s="42">
        <f>IF(F1251=0,0,'Input Data'!$B$11*'Input Data'!$B$7*9.81)</f>
        <v>103.13669925000001</v>
      </c>
      <c r="K1251" s="42">
        <f>'Input Data'!$B$10*'Input Data'!$B$9*'Input Data'!$B$13*WLTC_class_3!F1251^2</f>
        <v>455.1806600000001</v>
      </c>
      <c r="L1251" s="42">
        <f t="shared" si="286"/>
        <v>266.27777591666739</v>
      </c>
      <c r="M1251" s="42">
        <f t="shared" si="287"/>
        <v>6656.9443979166845</v>
      </c>
      <c r="N1251" s="42">
        <f t="shared" si="293"/>
        <v>1.718060697355289</v>
      </c>
      <c r="O1251" s="42">
        <f t="shared" si="294"/>
        <v>0.64027689603050242</v>
      </c>
      <c r="P1251" s="42" t="str">
        <f t="shared" si="288"/>
        <v/>
      </c>
      <c r="Q1251" s="42"/>
      <c r="R1251" s="42">
        <f t="shared" si="289"/>
        <v>0.19848583776945575</v>
      </c>
      <c r="S1251" s="42">
        <f t="shared" si="290"/>
        <v>0.44819382722135165</v>
      </c>
      <c r="U1251">
        <f t="shared" si="282"/>
        <v>0</v>
      </c>
      <c r="V1251">
        <f t="shared" si="283"/>
        <v>90</v>
      </c>
      <c r="W1251">
        <f t="shared" si="284"/>
        <v>25</v>
      </c>
    </row>
    <row r="1252" spans="2:23" x14ac:dyDescent="0.3">
      <c r="B1252" s="25" t="s">
        <v>53</v>
      </c>
      <c r="C1252" s="25">
        <v>1244</v>
      </c>
      <c r="D1252" s="25">
        <v>222</v>
      </c>
      <c r="E1252" s="24">
        <v>89.3</v>
      </c>
      <c r="F1252" s="41">
        <f t="shared" si="285"/>
        <v>24.805555555555557</v>
      </c>
      <c r="G1252" s="42">
        <f t="shared" si="291"/>
        <v>-0.18055555555555516</v>
      </c>
      <c r="H1252" s="42">
        <f t="shared" si="292"/>
        <v>-0.64999999999999858</v>
      </c>
      <c r="I1252" s="42">
        <f>G1252*'Input Data'!$B$7</f>
        <v>-292.0395833333327</v>
      </c>
      <c r="J1252" s="42">
        <f>IF(F1252=0,0,'Input Data'!$B$11*'Input Data'!$B$7*9.81)</f>
        <v>103.13669925000001</v>
      </c>
      <c r="K1252" s="42">
        <f>'Input Data'!$B$10*'Input Data'!$B$9*'Input Data'!$B$13*WLTC_class_3!F1252^2</f>
        <v>448.12760757572852</v>
      </c>
      <c r="L1252" s="42">
        <f t="shared" si="286"/>
        <v>259.22472349239581</v>
      </c>
      <c r="M1252" s="42">
        <f t="shared" si="287"/>
        <v>6430.2132799641522</v>
      </c>
      <c r="N1252" s="42">
        <f t="shared" si="293"/>
        <v>1.7198468677108345</v>
      </c>
      <c r="O1252" s="42">
        <f t="shared" si="294"/>
        <v>0.64027689603050242</v>
      </c>
      <c r="P1252" s="42" t="str">
        <f t="shared" si="288"/>
        <v/>
      </c>
      <c r="Q1252" s="42"/>
      <c r="R1252" s="42">
        <f t="shared" si="289"/>
        <v>0.19848583776945575</v>
      </c>
      <c r="S1252" s="42">
        <f t="shared" si="290"/>
        <v>0.44819382722135165</v>
      </c>
      <c r="U1252">
        <f t="shared" si="282"/>
        <v>0</v>
      </c>
      <c r="V1252">
        <f t="shared" si="283"/>
        <v>89.3</v>
      </c>
      <c r="W1252">
        <f t="shared" si="284"/>
        <v>24.805555555555554</v>
      </c>
    </row>
    <row r="1253" spans="2:23" x14ac:dyDescent="0.3">
      <c r="B1253" s="25" t="s">
        <v>53</v>
      </c>
      <c r="C1253" s="25">
        <v>1245</v>
      </c>
      <c r="D1253" s="25">
        <v>223</v>
      </c>
      <c r="E1253" s="24">
        <v>88.7</v>
      </c>
      <c r="F1253" s="41">
        <f t="shared" si="285"/>
        <v>24.638888888888889</v>
      </c>
      <c r="G1253" s="42">
        <f t="shared" si="291"/>
        <v>-0.16666666666666705</v>
      </c>
      <c r="H1253" s="42">
        <f t="shared" si="292"/>
        <v>-0.60000000000000142</v>
      </c>
      <c r="I1253" s="42">
        <f>G1253*'Input Data'!$B$7</f>
        <v>-269.57500000000061</v>
      </c>
      <c r="J1253" s="42">
        <f>IF(F1253=0,0,'Input Data'!$B$11*'Input Data'!$B$7*9.81)</f>
        <v>103.13669925000001</v>
      </c>
      <c r="K1253" s="42">
        <f>'Input Data'!$B$10*'Input Data'!$B$9*'Input Data'!$B$13*WLTC_class_3!F1253^2</f>
        <v>442.1259662809137</v>
      </c>
      <c r="L1253" s="42">
        <f t="shared" si="286"/>
        <v>275.68766553091308</v>
      </c>
      <c r="M1253" s="42">
        <f t="shared" si="287"/>
        <v>6792.6377590533311</v>
      </c>
      <c r="N1253" s="42">
        <f t="shared" si="293"/>
        <v>1.7217337115327938</v>
      </c>
      <c r="O1253" s="42">
        <f t="shared" si="294"/>
        <v>0.64027689603050242</v>
      </c>
      <c r="P1253" s="42" t="str">
        <f t="shared" si="288"/>
        <v/>
      </c>
      <c r="Q1253" s="42"/>
      <c r="R1253" s="42">
        <f t="shared" si="289"/>
        <v>0.19848583776945575</v>
      </c>
      <c r="S1253" s="42">
        <f t="shared" si="290"/>
        <v>0.44819382722135165</v>
      </c>
      <c r="U1253">
        <f t="shared" si="282"/>
        <v>0</v>
      </c>
      <c r="V1253">
        <f t="shared" si="283"/>
        <v>88.7</v>
      </c>
      <c r="W1253">
        <f t="shared" si="284"/>
        <v>24.638888888888889</v>
      </c>
    </row>
    <row r="1254" spans="2:23" x14ac:dyDescent="0.3">
      <c r="B1254" s="25" t="s">
        <v>53</v>
      </c>
      <c r="C1254" s="25">
        <v>1246</v>
      </c>
      <c r="D1254" s="25">
        <v>224</v>
      </c>
      <c r="E1254" s="24">
        <v>88.1</v>
      </c>
      <c r="F1254" s="41">
        <f t="shared" si="285"/>
        <v>24.472222222222221</v>
      </c>
      <c r="G1254" s="42">
        <f t="shared" si="291"/>
        <v>-0.18055555555555516</v>
      </c>
      <c r="H1254" s="42">
        <f t="shared" si="292"/>
        <v>-0.64999999999999858</v>
      </c>
      <c r="I1254" s="42">
        <f>G1254*'Input Data'!$B$7</f>
        <v>-292.0395833333327</v>
      </c>
      <c r="J1254" s="42">
        <f>IF(F1254=0,0,'Input Data'!$B$11*'Input Data'!$B$7*9.81)</f>
        <v>103.13669925000001</v>
      </c>
      <c r="K1254" s="42">
        <f>'Input Data'!$B$10*'Input Data'!$B$9*'Input Data'!$B$13*WLTC_class_3!F1254^2</f>
        <v>436.16478548920998</v>
      </c>
      <c r="L1254" s="42">
        <f t="shared" si="286"/>
        <v>247.26190140587727</v>
      </c>
      <c r="M1254" s="42">
        <f t="shared" si="287"/>
        <v>6051.04819829383</v>
      </c>
      <c r="N1254" s="42">
        <f t="shared" si="293"/>
        <v>1.7234145582545422</v>
      </c>
      <c r="O1254" s="42">
        <f t="shared" si="294"/>
        <v>0.64027689603050242</v>
      </c>
      <c r="P1254" s="42" t="str">
        <f t="shared" si="288"/>
        <v/>
      </c>
      <c r="Q1254" s="42"/>
      <c r="R1254" s="42">
        <f t="shared" si="289"/>
        <v>0.19848583776945575</v>
      </c>
      <c r="S1254" s="42">
        <f t="shared" si="290"/>
        <v>0.44819382722135165</v>
      </c>
      <c r="U1254">
        <f t="shared" si="282"/>
        <v>0</v>
      </c>
      <c r="V1254">
        <f t="shared" si="283"/>
        <v>88.1</v>
      </c>
      <c r="W1254">
        <f t="shared" si="284"/>
        <v>24.472222222222221</v>
      </c>
    </row>
    <row r="1255" spans="2:23" x14ac:dyDescent="0.3">
      <c r="B1255" s="25" t="s">
        <v>53</v>
      </c>
      <c r="C1255" s="25">
        <v>1247</v>
      </c>
      <c r="D1255" s="25">
        <v>225</v>
      </c>
      <c r="E1255" s="24">
        <v>87.4</v>
      </c>
      <c r="F1255" s="41">
        <f t="shared" si="285"/>
        <v>24.277777777777779</v>
      </c>
      <c r="G1255" s="42">
        <f t="shared" si="291"/>
        <v>-0.19444444444444325</v>
      </c>
      <c r="H1255" s="42">
        <f t="shared" si="292"/>
        <v>-0.69999999999999574</v>
      </c>
      <c r="I1255" s="42">
        <f>G1255*'Input Data'!$B$7</f>
        <v>-314.50416666666473</v>
      </c>
      <c r="J1255" s="42">
        <f>IF(F1255=0,0,'Input Data'!$B$11*'Input Data'!$B$7*9.81)</f>
        <v>103.13669925000001</v>
      </c>
      <c r="K1255" s="42">
        <f>'Input Data'!$B$10*'Input Data'!$B$9*'Input Data'!$B$13*WLTC_class_3!F1255^2</f>
        <v>429.26121214587664</v>
      </c>
      <c r="L1255" s="42">
        <f t="shared" si="286"/>
        <v>217.8937447292119</v>
      </c>
      <c r="M1255" s="42">
        <f t="shared" si="287"/>
        <v>5289.9759137036444</v>
      </c>
      <c r="N1255" s="42">
        <f t="shared" si="293"/>
        <v>1.7248839960083486</v>
      </c>
      <c r="O1255" s="42">
        <f t="shared" si="294"/>
        <v>0.64027689603050242</v>
      </c>
      <c r="P1255" s="42" t="str">
        <f t="shared" si="288"/>
        <v/>
      </c>
      <c r="Q1255" s="42"/>
      <c r="R1255" s="42">
        <f t="shared" si="289"/>
        <v>0.19848583776945575</v>
      </c>
      <c r="S1255" s="42">
        <f t="shared" si="290"/>
        <v>0.44819382722135165</v>
      </c>
      <c r="U1255">
        <f t="shared" si="282"/>
        <v>0</v>
      </c>
      <c r="V1255">
        <f t="shared" si="283"/>
        <v>87.4</v>
      </c>
      <c r="W1255">
        <f t="shared" si="284"/>
        <v>24.277777777777779</v>
      </c>
    </row>
    <row r="1256" spans="2:23" x14ac:dyDescent="0.3">
      <c r="B1256" s="25" t="s">
        <v>53</v>
      </c>
      <c r="C1256" s="25">
        <v>1248</v>
      </c>
      <c r="D1256" s="25">
        <v>226</v>
      </c>
      <c r="E1256" s="24">
        <v>86.7</v>
      </c>
      <c r="F1256" s="41">
        <f t="shared" si="285"/>
        <v>24.083333333333332</v>
      </c>
      <c r="G1256" s="42">
        <f t="shared" si="291"/>
        <v>-0.19444444444444522</v>
      </c>
      <c r="H1256" s="42">
        <f t="shared" si="292"/>
        <v>-0.70000000000000284</v>
      </c>
      <c r="I1256" s="42">
        <f>G1256*'Input Data'!$B$7</f>
        <v>-314.50416666666791</v>
      </c>
      <c r="J1256" s="42">
        <f>IF(F1256=0,0,'Input Data'!$B$11*'Input Data'!$B$7*9.81)</f>
        <v>103.13669925000001</v>
      </c>
      <c r="K1256" s="42">
        <f>'Input Data'!$B$10*'Input Data'!$B$9*'Input Data'!$B$13*WLTC_class_3!F1256^2</f>
        <v>422.41271004288893</v>
      </c>
      <c r="L1256" s="42">
        <f t="shared" si="286"/>
        <v>211.04524262622101</v>
      </c>
      <c r="M1256" s="42">
        <f t="shared" si="287"/>
        <v>5082.6729265814893</v>
      </c>
      <c r="N1256" s="42">
        <f t="shared" si="293"/>
        <v>1.7262958495990657</v>
      </c>
      <c r="O1256" s="42">
        <f t="shared" si="294"/>
        <v>0.64027689603050242</v>
      </c>
      <c r="P1256" s="42" t="str">
        <f t="shared" si="288"/>
        <v/>
      </c>
      <c r="Q1256" s="42"/>
      <c r="R1256" s="42">
        <f t="shared" si="289"/>
        <v>0.19848583776945575</v>
      </c>
      <c r="S1256" s="42">
        <f t="shared" si="290"/>
        <v>0.44819382722135165</v>
      </c>
      <c r="U1256">
        <f t="shared" si="282"/>
        <v>0</v>
      </c>
      <c r="V1256">
        <f t="shared" si="283"/>
        <v>86.7</v>
      </c>
      <c r="W1256">
        <f t="shared" si="284"/>
        <v>24.083333333333332</v>
      </c>
    </row>
    <row r="1257" spans="2:23" x14ac:dyDescent="0.3">
      <c r="B1257" s="25" t="s">
        <v>53</v>
      </c>
      <c r="C1257" s="25">
        <v>1249</v>
      </c>
      <c r="D1257" s="25">
        <v>227</v>
      </c>
      <c r="E1257" s="24">
        <v>86</v>
      </c>
      <c r="F1257" s="41">
        <f t="shared" si="285"/>
        <v>23.888888888888889</v>
      </c>
      <c r="G1257" s="42">
        <f t="shared" si="291"/>
        <v>-0.19444444444444522</v>
      </c>
      <c r="H1257" s="42">
        <f t="shared" si="292"/>
        <v>-0.70000000000000284</v>
      </c>
      <c r="I1257" s="42">
        <f>G1257*'Input Data'!$B$7</f>
        <v>-314.50416666666791</v>
      </c>
      <c r="J1257" s="42">
        <f>IF(F1257=0,0,'Input Data'!$B$11*'Input Data'!$B$7*9.81)</f>
        <v>103.13669925000001</v>
      </c>
      <c r="K1257" s="42">
        <f>'Input Data'!$B$10*'Input Data'!$B$9*'Input Data'!$B$13*WLTC_class_3!F1257^2</f>
        <v>415.61927918024696</v>
      </c>
      <c r="L1257" s="42">
        <f t="shared" si="286"/>
        <v>204.25181176357904</v>
      </c>
      <c r="M1257" s="42">
        <f t="shared" si="287"/>
        <v>4879.3488365743879</v>
      </c>
      <c r="N1257" s="42">
        <f t="shared" si="293"/>
        <v>1.7276512242758919</v>
      </c>
      <c r="O1257" s="42">
        <f t="shared" si="294"/>
        <v>0.64027689603050242</v>
      </c>
      <c r="P1257" s="42" t="str">
        <f t="shared" si="288"/>
        <v/>
      </c>
      <c r="Q1257" s="42"/>
      <c r="R1257" s="42">
        <f t="shared" si="289"/>
        <v>0.19848583776945575</v>
      </c>
      <c r="S1257" s="42">
        <f t="shared" si="290"/>
        <v>0.44819382722135165</v>
      </c>
      <c r="U1257">
        <f t="shared" si="282"/>
        <v>0</v>
      </c>
      <c r="V1257">
        <f t="shared" si="283"/>
        <v>86</v>
      </c>
      <c r="W1257">
        <f t="shared" si="284"/>
        <v>23.888888888888889</v>
      </c>
    </row>
    <row r="1258" spans="2:23" x14ac:dyDescent="0.3">
      <c r="B1258" s="25" t="s">
        <v>53</v>
      </c>
      <c r="C1258" s="25">
        <v>1250</v>
      </c>
      <c r="D1258" s="25">
        <v>228</v>
      </c>
      <c r="E1258" s="24">
        <v>85.3</v>
      </c>
      <c r="F1258" s="41">
        <f t="shared" si="285"/>
        <v>23.694444444444443</v>
      </c>
      <c r="G1258" s="42">
        <f t="shared" si="291"/>
        <v>-0.18055555555555516</v>
      </c>
      <c r="H1258" s="42">
        <f t="shared" si="292"/>
        <v>-0.64999999999999858</v>
      </c>
      <c r="I1258" s="42">
        <f>G1258*'Input Data'!$B$7</f>
        <v>-292.0395833333327</v>
      </c>
      <c r="J1258" s="42">
        <f>IF(F1258=0,0,'Input Data'!$B$11*'Input Data'!$B$7*9.81)</f>
        <v>103.13669925000001</v>
      </c>
      <c r="K1258" s="42">
        <f>'Input Data'!$B$10*'Input Data'!$B$9*'Input Data'!$B$13*WLTC_class_3!F1258^2</f>
        <v>408.88091955795062</v>
      </c>
      <c r="L1258" s="42">
        <f t="shared" si="286"/>
        <v>219.97803547461791</v>
      </c>
      <c r="M1258" s="42">
        <f t="shared" si="287"/>
        <v>5212.2573405513631</v>
      </c>
      <c r="N1258" s="42">
        <f t="shared" si="293"/>
        <v>1.7290990735371561</v>
      </c>
      <c r="O1258" s="42">
        <f t="shared" si="294"/>
        <v>0.64027689603050242</v>
      </c>
      <c r="P1258" s="42" t="str">
        <f t="shared" si="288"/>
        <v/>
      </c>
      <c r="Q1258" s="42"/>
      <c r="R1258" s="42">
        <f t="shared" si="289"/>
        <v>0.19848583776945575</v>
      </c>
      <c r="S1258" s="42">
        <f t="shared" si="290"/>
        <v>0.44819382722135165</v>
      </c>
      <c r="U1258">
        <f t="shared" si="282"/>
        <v>0</v>
      </c>
      <c r="V1258">
        <f t="shared" si="283"/>
        <v>85.3</v>
      </c>
      <c r="W1258">
        <f t="shared" si="284"/>
        <v>23.694444444444443</v>
      </c>
    </row>
    <row r="1259" spans="2:23" x14ac:dyDescent="0.3">
      <c r="B1259" s="25" t="s">
        <v>53</v>
      </c>
      <c r="C1259" s="25">
        <v>1251</v>
      </c>
      <c r="D1259" s="25">
        <v>229</v>
      </c>
      <c r="E1259" s="24">
        <v>84.7</v>
      </c>
      <c r="F1259" s="41">
        <f t="shared" si="285"/>
        <v>23.527777777777779</v>
      </c>
      <c r="G1259" s="42">
        <f t="shared" si="291"/>
        <v>-0.16666666666666705</v>
      </c>
      <c r="H1259" s="42">
        <f t="shared" si="292"/>
        <v>-0.60000000000000142</v>
      </c>
      <c r="I1259" s="42">
        <f>G1259*'Input Data'!$B$7</f>
        <v>-269.57500000000061</v>
      </c>
      <c r="J1259" s="42">
        <f>IF(F1259=0,0,'Input Data'!$B$11*'Input Data'!$B$7*9.81)</f>
        <v>103.13669925000001</v>
      </c>
      <c r="K1259" s="42">
        <f>'Input Data'!$B$10*'Input Data'!$B$9*'Input Data'!$B$13*WLTC_class_3!F1259^2</f>
        <v>403.14901495054335</v>
      </c>
      <c r="L1259" s="42">
        <f t="shared" si="286"/>
        <v>236.71071420054272</v>
      </c>
      <c r="M1259" s="42">
        <f t="shared" si="287"/>
        <v>5569.2770813294355</v>
      </c>
      <c r="N1259" s="42">
        <f t="shared" si="293"/>
        <v>1.7306460949486364</v>
      </c>
      <c r="O1259" s="42">
        <f t="shared" si="294"/>
        <v>0.64027689603050242</v>
      </c>
      <c r="P1259" s="42" t="str">
        <f t="shared" si="288"/>
        <v/>
      </c>
      <c r="Q1259" s="42"/>
      <c r="R1259" s="42">
        <f t="shared" si="289"/>
        <v>0.19848583776945575</v>
      </c>
      <c r="S1259" s="42">
        <f t="shared" si="290"/>
        <v>0.44819382722135165</v>
      </c>
      <c r="U1259">
        <f t="shared" si="282"/>
        <v>0</v>
      </c>
      <c r="V1259">
        <f t="shared" si="283"/>
        <v>84.7</v>
      </c>
      <c r="W1259">
        <f t="shared" si="284"/>
        <v>23.527777777777779</v>
      </c>
    </row>
    <row r="1260" spans="2:23" x14ac:dyDescent="0.3">
      <c r="B1260" s="25" t="s">
        <v>53</v>
      </c>
      <c r="C1260" s="25">
        <v>1252</v>
      </c>
      <c r="D1260" s="25">
        <v>230</v>
      </c>
      <c r="E1260" s="24">
        <v>84.1</v>
      </c>
      <c r="F1260" s="41">
        <f t="shared" si="285"/>
        <v>23.361111111111111</v>
      </c>
      <c r="G1260" s="42">
        <f t="shared" si="291"/>
        <v>-0.16666666666666705</v>
      </c>
      <c r="H1260" s="42">
        <f t="shared" si="292"/>
        <v>-0.60000000000000142</v>
      </c>
      <c r="I1260" s="42">
        <f>G1260*'Input Data'!$B$7</f>
        <v>-269.57500000000061</v>
      </c>
      <c r="J1260" s="42">
        <f>IF(F1260=0,0,'Input Data'!$B$11*'Input Data'!$B$7*9.81)</f>
        <v>103.13669925000001</v>
      </c>
      <c r="K1260" s="42">
        <f>'Input Data'!$B$10*'Input Data'!$B$9*'Input Data'!$B$13*WLTC_class_3!F1260^2</f>
        <v>397.45757084624699</v>
      </c>
      <c r="L1260" s="42">
        <f t="shared" si="286"/>
        <v>231.01927009624637</v>
      </c>
      <c r="M1260" s="42">
        <f t="shared" si="287"/>
        <v>5396.8668375261996</v>
      </c>
      <c r="N1260" s="42">
        <f t="shared" si="293"/>
        <v>1.732145224625727</v>
      </c>
      <c r="O1260" s="42">
        <f t="shared" si="294"/>
        <v>0.64027689603050242</v>
      </c>
      <c r="P1260" s="42" t="str">
        <f t="shared" si="288"/>
        <v/>
      </c>
      <c r="Q1260" s="42"/>
      <c r="R1260" s="42">
        <f t="shared" si="289"/>
        <v>0.19848583776945575</v>
      </c>
      <c r="S1260" s="42">
        <f t="shared" si="290"/>
        <v>0.44819382722135165</v>
      </c>
      <c r="U1260">
        <f t="shared" si="282"/>
        <v>0</v>
      </c>
      <c r="V1260">
        <f t="shared" si="283"/>
        <v>84.1</v>
      </c>
      <c r="W1260">
        <f t="shared" si="284"/>
        <v>23.361111111111111</v>
      </c>
    </row>
    <row r="1261" spans="2:23" x14ac:dyDescent="0.3">
      <c r="B1261" s="25" t="s">
        <v>53</v>
      </c>
      <c r="C1261" s="25">
        <v>1253</v>
      </c>
      <c r="D1261" s="25">
        <v>231</v>
      </c>
      <c r="E1261" s="24">
        <v>83.5</v>
      </c>
      <c r="F1261" s="41">
        <f t="shared" si="285"/>
        <v>23.194444444444443</v>
      </c>
      <c r="G1261" s="42">
        <f t="shared" si="291"/>
        <v>-0.16666666666666508</v>
      </c>
      <c r="H1261" s="42">
        <f t="shared" si="292"/>
        <v>-0.59999999999999432</v>
      </c>
      <c r="I1261" s="42">
        <f>G1261*'Input Data'!$B$7</f>
        <v>-269.57499999999743</v>
      </c>
      <c r="J1261" s="42">
        <f>IF(F1261=0,0,'Input Data'!$B$11*'Input Data'!$B$7*9.81)</f>
        <v>103.13669925000001</v>
      </c>
      <c r="K1261" s="42">
        <f>'Input Data'!$B$10*'Input Data'!$B$9*'Input Data'!$B$13*WLTC_class_3!F1261^2</f>
        <v>391.80658724506173</v>
      </c>
      <c r="L1261" s="42">
        <f t="shared" si="286"/>
        <v>225.3682864950643</v>
      </c>
      <c r="M1261" s="42">
        <f t="shared" si="287"/>
        <v>5227.2922006494073</v>
      </c>
      <c r="N1261" s="42">
        <f t="shared" si="293"/>
        <v>1.7335972502370185</v>
      </c>
      <c r="O1261" s="42">
        <f t="shared" si="294"/>
        <v>0.64027689603050242</v>
      </c>
      <c r="P1261" s="42" t="str">
        <f t="shared" si="288"/>
        <v/>
      </c>
      <c r="Q1261" s="42"/>
      <c r="R1261" s="42">
        <f t="shared" si="289"/>
        <v>0.19848583776945575</v>
      </c>
      <c r="S1261" s="42">
        <f t="shared" si="290"/>
        <v>0.44819382722135165</v>
      </c>
      <c r="U1261">
        <f t="shared" si="282"/>
        <v>0</v>
      </c>
      <c r="V1261">
        <f t="shared" si="283"/>
        <v>83.5</v>
      </c>
      <c r="W1261">
        <f t="shared" si="284"/>
        <v>23.194444444444443</v>
      </c>
    </row>
    <row r="1262" spans="2:23" x14ac:dyDescent="0.3">
      <c r="B1262" s="25" t="s">
        <v>53</v>
      </c>
      <c r="C1262" s="25">
        <v>1254</v>
      </c>
      <c r="D1262" s="25">
        <v>232</v>
      </c>
      <c r="E1262" s="24">
        <v>82.9</v>
      </c>
      <c r="F1262" s="41">
        <f t="shared" si="285"/>
        <v>23.027777777777779</v>
      </c>
      <c r="G1262" s="42">
        <f t="shared" si="291"/>
        <v>-0.16666666666666705</v>
      </c>
      <c r="H1262" s="42">
        <f t="shared" si="292"/>
        <v>-0.60000000000000142</v>
      </c>
      <c r="I1262" s="42">
        <f>G1262*'Input Data'!$B$7</f>
        <v>-269.57500000000061</v>
      </c>
      <c r="J1262" s="42">
        <f>IF(F1262=0,0,'Input Data'!$B$11*'Input Data'!$B$7*9.81)</f>
        <v>103.13669925000001</v>
      </c>
      <c r="K1262" s="42">
        <f>'Input Data'!$B$10*'Input Data'!$B$9*'Input Data'!$B$13*WLTC_class_3!F1262^2</f>
        <v>386.19606414698774</v>
      </c>
      <c r="L1262" s="42">
        <f t="shared" si="286"/>
        <v>219.75776339698712</v>
      </c>
      <c r="M1262" s="42">
        <f t="shared" si="287"/>
        <v>5060.5329404472868</v>
      </c>
      <c r="N1262" s="42">
        <f t="shared" si="293"/>
        <v>1.7350029538315872</v>
      </c>
      <c r="O1262" s="42">
        <f t="shared" si="294"/>
        <v>0.64027689603050242</v>
      </c>
      <c r="P1262" s="42" t="str">
        <f t="shared" si="288"/>
        <v/>
      </c>
      <c r="Q1262" s="42"/>
      <c r="R1262" s="42">
        <f t="shared" si="289"/>
        <v>0.19848583776945575</v>
      </c>
      <c r="S1262" s="42">
        <f t="shared" si="290"/>
        <v>0.44819382722135165</v>
      </c>
      <c r="U1262">
        <f t="shared" si="282"/>
        <v>0</v>
      </c>
      <c r="V1262">
        <f t="shared" si="283"/>
        <v>82.9</v>
      </c>
      <c r="W1262">
        <f t="shared" si="284"/>
        <v>23.027777777777779</v>
      </c>
    </row>
    <row r="1263" spans="2:23" x14ac:dyDescent="0.3">
      <c r="B1263" s="25" t="s">
        <v>53</v>
      </c>
      <c r="C1263" s="25">
        <v>1255</v>
      </c>
      <c r="D1263" s="25">
        <v>233</v>
      </c>
      <c r="E1263" s="24">
        <v>82.3</v>
      </c>
      <c r="F1263" s="41">
        <f t="shared" si="285"/>
        <v>22.861111111111111</v>
      </c>
      <c r="G1263" s="42">
        <f t="shared" si="291"/>
        <v>-0.16666666666666705</v>
      </c>
      <c r="H1263" s="42">
        <f t="shared" si="292"/>
        <v>-0.60000000000000142</v>
      </c>
      <c r="I1263" s="42">
        <f>G1263*'Input Data'!$B$7</f>
        <v>-269.57500000000061</v>
      </c>
      <c r="J1263" s="42">
        <f>IF(F1263=0,0,'Input Data'!$B$11*'Input Data'!$B$7*9.81)</f>
        <v>103.13669925000001</v>
      </c>
      <c r="K1263" s="42">
        <f>'Input Data'!$B$10*'Input Data'!$B$9*'Input Data'!$B$13*WLTC_class_3!F1263^2</f>
        <v>380.62600155202477</v>
      </c>
      <c r="L1263" s="42">
        <f t="shared" si="286"/>
        <v>214.18770080202415</v>
      </c>
      <c r="M1263" s="42">
        <f t="shared" si="287"/>
        <v>4896.5688266684965</v>
      </c>
      <c r="N1263" s="42">
        <f t="shared" si="293"/>
        <v>1.7363631118389951</v>
      </c>
      <c r="O1263" s="42">
        <f t="shared" si="294"/>
        <v>0.64027689603050242</v>
      </c>
      <c r="P1263" s="42" t="str">
        <f t="shared" si="288"/>
        <v/>
      </c>
      <c r="Q1263" s="42"/>
      <c r="R1263" s="42">
        <f t="shared" si="289"/>
        <v>0.19848583776945575</v>
      </c>
      <c r="S1263" s="42">
        <f t="shared" si="290"/>
        <v>0.44819382722135165</v>
      </c>
      <c r="U1263">
        <f t="shared" si="282"/>
        <v>0</v>
      </c>
      <c r="V1263">
        <f t="shared" si="283"/>
        <v>82.3</v>
      </c>
      <c r="W1263">
        <f t="shared" si="284"/>
        <v>22.861111111111111</v>
      </c>
    </row>
    <row r="1264" spans="2:23" x14ac:dyDescent="0.3">
      <c r="B1264" s="25" t="s">
        <v>53</v>
      </c>
      <c r="C1264" s="25">
        <v>1256</v>
      </c>
      <c r="D1264" s="25">
        <v>234</v>
      </c>
      <c r="E1264" s="24">
        <v>81.7</v>
      </c>
      <c r="F1264" s="41">
        <f t="shared" si="285"/>
        <v>22.694444444444443</v>
      </c>
      <c r="G1264" s="42">
        <f t="shared" si="291"/>
        <v>-0.16666666666666705</v>
      </c>
      <c r="H1264" s="42">
        <f t="shared" si="292"/>
        <v>-0.60000000000000142</v>
      </c>
      <c r="I1264" s="42">
        <f>G1264*'Input Data'!$B$7</f>
        <v>-269.57500000000061</v>
      </c>
      <c r="J1264" s="42">
        <f>IF(F1264=0,0,'Input Data'!$B$11*'Input Data'!$B$7*9.81)</f>
        <v>103.13669925000001</v>
      </c>
      <c r="K1264" s="42">
        <f>'Input Data'!$B$10*'Input Data'!$B$9*'Input Data'!$B$13*WLTC_class_3!F1264^2</f>
        <v>375.0963994601729</v>
      </c>
      <c r="L1264" s="42">
        <f t="shared" si="286"/>
        <v>208.65809871017228</v>
      </c>
      <c r="M1264" s="42">
        <f t="shared" si="287"/>
        <v>4735.3796290614091</v>
      </c>
      <c r="N1264" s="42">
        <f t="shared" si="293"/>
        <v>1.7376784950692898</v>
      </c>
      <c r="O1264" s="42">
        <f t="shared" si="294"/>
        <v>0.64027689603050242</v>
      </c>
      <c r="P1264" s="42" t="str">
        <f t="shared" si="288"/>
        <v/>
      </c>
      <c r="Q1264" s="42"/>
      <c r="R1264" s="42">
        <f t="shared" si="289"/>
        <v>0.19848583776945575</v>
      </c>
      <c r="S1264" s="42">
        <f t="shared" si="290"/>
        <v>0.44819382722135165</v>
      </c>
      <c r="U1264">
        <f t="shared" si="282"/>
        <v>0</v>
      </c>
      <c r="V1264">
        <f t="shared" si="283"/>
        <v>81.7</v>
      </c>
      <c r="W1264">
        <f t="shared" si="284"/>
        <v>22.694444444444446</v>
      </c>
    </row>
    <row r="1265" spans="2:23" x14ac:dyDescent="0.3">
      <c r="B1265" s="25" t="s">
        <v>53</v>
      </c>
      <c r="C1265" s="25">
        <v>1257</v>
      </c>
      <c r="D1265" s="25">
        <v>235</v>
      </c>
      <c r="E1265" s="24">
        <v>81.099999999999994</v>
      </c>
      <c r="F1265" s="41">
        <f t="shared" si="285"/>
        <v>22.527777777777779</v>
      </c>
      <c r="G1265" s="42">
        <f t="shared" si="291"/>
        <v>-0.16666666666666705</v>
      </c>
      <c r="H1265" s="42">
        <f t="shared" si="292"/>
        <v>-0.60000000000000142</v>
      </c>
      <c r="I1265" s="42">
        <f>G1265*'Input Data'!$B$7</f>
        <v>-269.57500000000061</v>
      </c>
      <c r="J1265" s="42">
        <f>IF(F1265=0,0,'Input Data'!$B$11*'Input Data'!$B$7*9.81)</f>
        <v>103.13669925000001</v>
      </c>
      <c r="K1265" s="42">
        <f>'Input Data'!$B$10*'Input Data'!$B$9*'Input Data'!$B$13*WLTC_class_3!F1265^2</f>
        <v>369.60725787143218</v>
      </c>
      <c r="L1265" s="42">
        <f t="shared" si="286"/>
        <v>203.16895712143156</v>
      </c>
      <c r="M1265" s="42">
        <f t="shared" si="287"/>
        <v>4576.9451173744719</v>
      </c>
      <c r="N1265" s="42">
        <f t="shared" si="293"/>
        <v>1.7389498687130049</v>
      </c>
      <c r="O1265" s="42">
        <f t="shared" si="294"/>
        <v>0.64027689603050242</v>
      </c>
      <c r="P1265" s="42" t="str">
        <f t="shared" si="288"/>
        <v/>
      </c>
      <c r="Q1265" s="42"/>
      <c r="R1265" s="42">
        <f t="shared" si="289"/>
        <v>0.19848583776945575</v>
      </c>
      <c r="S1265" s="42">
        <f t="shared" si="290"/>
        <v>0.44819382722135165</v>
      </c>
      <c r="U1265">
        <f t="shared" si="282"/>
        <v>0</v>
      </c>
      <c r="V1265">
        <f t="shared" si="283"/>
        <v>81.099999999999994</v>
      </c>
      <c r="W1265">
        <f t="shared" si="284"/>
        <v>22.527777777777775</v>
      </c>
    </row>
    <row r="1266" spans="2:23" x14ac:dyDescent="0.3">
      <c r="B1266" s="25" t="s">
        <v>53</v>
      </c>
      <c r="C1266" s="25">
        <v>1258</v>
      </c>
      <c r="D1266" s="25">
        <v>236</v>
      </c>
      <c r="E1266" s="24">
        <v>80.5</v>
      </c>
      <c r="F1266" s="41">
        <f t="shared" si="285"/>
        <v>22.361111111111111</v>
      </c>
      <c r="G1266" s="42">
        <f t="shared" si="291"/>
        <v>-0.16666666666666508</v>
      </c>
      <c r="H1266" s="42">
        <f t="shared" si="292"/>
        <v>-0.59999999999999432</v>
      </c>
      <c r="I1266" s="42">
        <f>G1266*'Input Data'!$B$7</f>
        <v>-269.57499999999743</v>
      </c>
      <c r="J1266" s="42">
        <f>IF(F1266=0,0,'Input Data'!$B$11*'Input Data'!$B$7*9.81)</f>
        <v>103.13669925000001</v>
      </c>
      <c r="K1266" s="42">
        <f>'Input Data'!$B$10*'Input Data'!$B$9*'Input Data'!$B$13*WLTC_class_3!F1266^2</f>
        <v>364.1585767858025</v>
      </c>
      <c r="L1266" s="42">
        <f t="shared" si="286"/>
        <v>197.72027603580506</v>
      </c>
      <c r="M1266" s="42">
        <f t="shared" si="287"/>
        <v>4421.2450613561959</v>
      </c>
      <c r="N1266" s="42">
        <f t="shared" si="293"/>
        <v>1.7401779923411596</v>
      </c>
      <c r="O1266" s="42">
        <f t="shared" si="294"/>
        <v>0.64027689603050242</v>
      </c>
      <c r="P1266" s="42" t="str">
        <f t="shared" si="288"/>
        <v/>
      </c>
      <c r="Q1266" s="42"/>
      <c r="R1266" s="42">
        <f t="shared" si="289"/>
        <v>0.19848583776945575</v>
      </c>
      <c r="S1266" s="42">
        <f t="shared" si="290"/>
        <v>0.44819382722135165</v>
      </c>
      <c r="U1266">
        <f t="shared" si="282"/>
        <v>0</v>
      </c>
      <c r="V1266">
        <f t="shared" si="283"/>
        <v>80.5</v>
      </c>
      <c r="W1266">
        <f t="shared" si="284"/>
        <v>22.361111111111111</v>
      </c>
    </row>
    <row r="1267" spans="2:23" x14ac:dyDescent="0.3">
      <c r="B1267" s="25" t="s">
        <v>53</v>
      </c>
      <c r="C1267" s="25">
        <v>1259</v>
      </c>
      <c r="D1267" s="25">
        <v>237</v>
      </c>
      <c r="E1267" s="24">
        <v>79.900000000000006</v>
      </c>
      <c r="F1267" s="41">
        <f t="shared" si="285"/>
        <v>22.194444444444443</v>
      </c>
      <c r="G1267" s="42">
        <f t="shared" si="291"/>
        <v>-0.15277777777777699</v>
      </c>
      <c r="H1267" s="42">
        <f t="shared" si="292"/>
        <v>-0.54999999999999716</v>
      </c>
      <c r="I1267" s="42">
        <f>G1267*'Input Data'!$B$7</f>
        <v>-247.1104166666654</v>
      </c>
      <c r="J1267" s="42">
        <f>IF(F1267=0,0,'Input Data'!$B$11*'Input Data'!$B$7*9.81)</f>
        <v>103.13669925000001</v>
      </c>
      <c r="K1267" s="42">
        <f>'Input Data'!$B$10*'Input Data'!$B$9*'Input Data'!$B$13*WLTC_class_3!F1267^2</f>
        <v>358.75035620328396</v>
      </c>
      <c r="L1267" s="42">
        <f t="shared" si="286"/>
        <v>214.77663878661855</v>
      </c>
      <c r="M1267" s="42">
        <f t="shared" si="287"/>
        <v>4766.8481775141172</v>
      </c>
      <c r="N1267" s="42">
        <f t="shared" si="293"/>
        <v>1.7415021168349134</v>
      </c>
      <c r="O1267" s="42">
        <f t="shared" si="294"/>
        <v>0.64027689603050242</v>
      </c>
      <c r="P1267" s="42" t="str">
        <f t="shared" si="288"/>
        <v/>
      </c>
      <c r="Q1267" s="42"/>
      <c r="R1267" s="42">
        <f t="shared" si="289"/>
        <v>0.19848583776945575</v>
      </c>
      <c r="S1267" s="42">
        <f t="shared" si="290"/>
        <v>0.44819382722135165</v>
      </c>
      <c r="U1267">
        <f t="shared" si="282"/>
        <v>0</v>
      </c>
      <c r="V1267">
        <f t="shared" si="283"/>
        <v>79.900000000000006</v>
      </c>
      <c r="W1267">
        <f t="shared" si="284"/>
        <v>22.194444444444446</v>
      </c>
    </row>
    <row r="1268" spans="2:23" x14ac:dyDescent="0.3">
      <c r="B1268" s="25" t="s">
        <v>53</v>
      </c>
      <c r="C1268" s="25">
        <v>1260</v>
      </c>
      <c r="D1268" s="25">
        <v>238</v>
      </c>
      <c r="E1268" s="24">
        <v>79.400000000000006</v>
      </c>
      <c r="F1268" s="41">
        <f t="shared" si="285"/>
        <v>22.055555555555557</v>
      </c>
      <c r="G1268" s="42">
        <f t="shared" si="291"/>
        <v>-0.12500000000000078</v>
      </c>
      <c r="H1268" s="42">
        <f t="shared" si="292"/>
        <v>-0.45000000000000284</v>
      </c>
      <c r="I1268" s="42">
        <f>G1268*'Input Data'!$B$7</f>
        <v>-202.18125000000126</v>
      </c>
      <c r="J1268" s="42">
        <f>IF(F1268=0,0,'Input Data'!$B$11*'Input Data'!$B$7*9.81)</f>
        <v>103.13669925000001</v>
      </c>
      <c r="K1268" s="42">
        <f>'Input Data'!$B$10*'Input Data'!$B$9*'Input Data'!$B$13*WLTC_class_3!F1268^2</f>
        <v>354.27441304661738</v>
      </c>
      <c r="L1268" s="42">
        <f t="shared" si="286"/>
        <v>255.22986229661615</v>
      </c>
      <c r="M1268" s="42">
        <f t="shared" si="287"/>
        <v>5629.2364073198123</v>
      </c>
      <c r="N1268" s="42">
        <f t="shared" si="293"/>
        <v>1.7430657936147245</v>
      </c>
      <c r="O1268" s="42">
        <f t="shared" si="294"/>
        <v>0.64027689603050242</v>
      </c>
      <c r="P1268" s="42" t="str">
        <f t="shared" si="288"/>
        <v/>
      </c>
      <c r="Q1268" s="42"/>
      <c r="R1268" s="42">
        <f t="shared" si="289"/>
        <v>0.19848583776945575</v>
      </c>
      <c r="S1268" s="42">
        <f t="shared" si="290"/>
        <v>0.44819382722135165</v>
      </c>
      <c r="U1268">
        <f t="shared" si="282"/>
        <v>0</v>
      </c>
      <c r="V1268">
        <f t="shared" si="283"/>
        <v>79.400000000000006</v>
      </c>
      <c r="W1268">
        <f t="shared" si="284"/>
        <v>22.055555555555557</v>
      </c>
    </row>
    <row r="1269" spans="2:23" x14ac:dyDescent="0.3">
      <c r="B1269" s="25" t="s">
        <v>53</v>
      </c>
      <c r="C1269" s="25">
        <v>1261</v>
      </c>
      <c r="D1269" s="25">
        <v>239</v>
      </c>
      <c r="E1269" s="24">
        <v>79</v>
      </c>
      <c r="F1269" s="41">
        <f t="shared" si="285"/>
        <v>21.944444444444443</v>
      </c>
      <c r="G1269" s="42">
        <f t="shared" si="291"/>
        <v>-9.7222222222222612E-2</v>
      </c>
      <c r="H1269" s="42">
        <f t="shared" si="292"/>
        <v>-0.35000000000000142</v>
      </c>
      <c r="I1269" s="42">
        <f>G1269*'Input Data'!$B$7</f>
        <v>-157.25208333333396</v>
      </c>
      <c r="J1269" s="42">
        <f>IF(F1269=0,0,'Input Data'!$B$11*'Input Data'!$B$7*9.81)</f>
        <v>103.13669925000001</v>
      </c>
      <c r="K1269" s="42">
        <f>'Input Data'!$B$10*'Input Data'!$B$9*'Input Data'!$B$13*WLTC_class_3!F1269^2</f>
        <v>350.71388877283954</v>
      </c>
      <c r="L1269" s="42">
        <f t="shared" si="286"/>
        <v>296.5985046895056</v>
      </c>
      <c r="M1269" s="42">
        <f t="shared" si="287"/>
        <v>6508.6894084641499</v>
      </c>
      <c r="N1269" s="42">
        <f t="shared" si="293"/>
        <v>1.7448737628948534</v>
      </c>
      <c r="O1269" s="42">
        <f t="shared" si="294"/>
        <v>0.64027689603050242</v>
      </c>
      <c r="P1269" s="42" t="str">
        <f t="shared" si="288"/>
        <v/>
      </c>
      <c r="Q1269" s="42"/>
      <c r="R1269" s="42">
        <f t="shared" si="289"/>
        <v>0.19848583776945575</v>
      </c>
      <c r="S1269" s="42">
        <f t="shared" si="290"/>
        <v>0.44819382722135165</v>
      </c>
      <c r="U1269">
        <f t="shared" si="282"/>
        <v>0</v>
      </c>
      <c r="V1269">
        <f t="shared" si="283"/>
        <v>79</v>
      </c>
      <c r="W1269">
        <f t="shared" si="284"/>
        <v>21.944444444444443</v>
      </c>
    </row>
    <row r="1270" spans="2:23" x14ac:dyDescent="0.3">
      <c r="B1270" s="25" t="s">
        <v>53</v>
      </c>
      <c r="C1270" s="25">
        <v>1262</v>
      </c>
      <c r="D1270" s="25">
        <v>240</v>
      </c>
      <c r="E1270" s="24">
        <v>78.7</v>
      </c>
      <c r="F1270" s="41">
        <f t="shared" si="285"/>
        <v>21.861111111111111</v>
      </c>
      <c r="G1270" s="42">
        <f t="shared" si="291"/>
        <v>-4.1666666666666269E-2</v>
      </c>
      <c r="H1270" s="42">
        <f t="shared" si="292"/>
        <v>-0.14999999999999858</v>
      </c>
      <c r="I1270" s="42">
        <f>G1270*'Input Data'!$B$7</f>
        <v>-67.393749999999358</v>
      </c>
      <c r="J1270" s="42">
        <f>IF(F1270=0,0,'Input Data'!$B$11*'Input Data'!$B$7*9.81)</f>
        <v>103.13669925000001</v>
      </c>
      <c r="K1270" s="42">
        <f>'Input Data'!$B$10*'Input Data'!$B$9*'Input Data'!$B$13*WLTC_class_3!F1270^2</f>
        <v>348.05529654758033</v>
      </c>
      <c r="L1270" s="42">
        <f t="shared" si="286"/>
        <v>383.79824579758099</v>
      </c>
      <c r="M1270" s="42">
        <f t="shared" si="287"/>
        <v>8390.2560956304515</v>
      </c>
      <c r="N1270" s="42">
        <f t="shared" si="293"/>
        <v>1.747204389588084</v>
      </c>
      <c r="O1270" s="42">
        <f t="shared" si="294"/>
        <v>0.64027689603050242</v>
      </c>
      <c r="P1270" s="42" t="str">
        <f t="shared" si="288"/>
        <v/>
      </c>
      <c r="Q1270" s="42"/>
      <c r="R1270" s="42">
        <f t="shared" si="289"/>
        <v>0.19848583776945575</v>
      </c>
      <c r="S1270" s="42">
        <f t="shared" si="290"/>
        <v>0.44819382722135165</v>
      </c>
      <c r="U1270">
        <f t="shared" si="282"/>
        <v>0</v>
      </c>
      <c r="V1270">
        <f t="shared" si="283"/>
        <v>78.7</v>
      </c>
      <c r="W1270">
        <f t="shared" si="284"/>
        <v>21.861111111111111</v>
      </c>
    </row>
    <row r="1271" spans="2:23" x14ac:dyDescent="0.3">
      <c r="B1271" s="25" t="s">
        <v>53</v>
      </c>
      <c r="C1271" s="25">
        <v>1263</v>
      </c>
      <c r="D1271" s="25">
        <v>241</v>
      </c>
      <c r="E1271" s="24">
        <v>78.7</v>
      </c>
      <c r="F1271" s="41">
        <f t="shared" si="285"/>
        <v>21.861111111111111</v>
      </c>
      <c r="G1271" s="42">
        <f t="shared" si="291"/>
        <v>1.3888888888888099E-2</v>
      </c>
      <c r="H1271" s="42">
        <f t="shared" si="292"/>
        <v>4.9999999999997158E-2</v>
      </c>
      <c r="I1271" s="42">
        <f>G1271*'Input Data'!$B$7</f>
        <v>22.464583333332055</v>
      </c>
      <c r="J1271" s="42">
        <f>IF(F1271=0,0,'Input Data'!$B$11*'Input Data'!$B$7*9.81)</f>
        <v>103.13669925000001</v>
      </c>
      <c r="K1271" s="42">
        <f>'Input Data'!$B$10*'Input Data'!$B$9*'Input Data'!$B$13*WLTC_class_3!F1271^2</f>
        <v>348.05529654758033</v>
      </c>
      <c r="L1271" s="42">
        <f t="shared" si="286"/>
        <v>473.65657913091241</v>
      </c>
      <c r="M1271" s="42">
        <f t="shared" si="287"/>
        <v>10354.659104889668</v>
      </c>
      <c r="N1271" s="42">
        <f t="shared" si="293"/>
        <v>1.7500806837838867</v>
      </c>
      <c r="O1271" s="42">
        <f t="shared" si="294"/>
        <v>0.64027689603050242</v>
      </c>
      <c r="P1271" s="42" t="str">
        <f t="shared" si="288"/>
        <v/>
      </c>
      <c r="Q1271" s="42"/>
      <c r="R1271" s="42">
        <f t="shared" si="289"/>
        <v>0.19848583776945575</v>
      </c>
      <c r="S1271" s="42">
        <f t="shared" si="290"/>
        <v>0.44819382722135165</v>
      </c>
      <c r="U1271">
        <f t="shared" si="282"/>
        <v>0</v>
      </c>
      <c r="V1271">
        <f t="shared" si="283"/>
        <v>78.7</v>
      </c>
      <c r="W1271">
        <f t="shared" si="284"/>
        <v>21.861111111111111</v>
      </c>
    </row>
    <row r="1272" spans="2:23" x14ac:dyDescent="0.3">
      <c r="B1272" s="25" t="s">
        <v>53</v>
      </c>
      <c r="C1272" s="25">
        <v>1264</v>
      </c>
      <c r="D1272" s="25">
        <v>242</v>
      </c>
      <c r="E1272" s="24">
        <v>78.8</v>
      </c>
      <c r="F1272" s="41">
        <f t="shared" si="285"/>
        <v>21.888888888888889</v>
      </c>
      <c r="G1272" s="42">
        <f t="shared" si="291"/>
        <v>5.5555555555554373E-2</v>
      </c>
      <c r="H1272" s="42">
        <f t="shared" si="292"/>
        <v>0.19999999999999574</v>
      </c>
      <c r="I1272" s="42">
        <f>G1272*'Input Data'!$B$7</f>
        <v>89.858333333331416</v>
      </c>
      <c r="J1272" s="42">
        <f>IF(F1272=0,0,'Input Data'!$B$11*'Input Data'!$B$7*9.81)</f>
        <v>103.13669925000001</v>
      </c>
      <c r="K1272" s="42">
        <f>'Input Data'!$B$10*'Input Data'!$B$9*'Input Data'!$B$13*WLTC_class_3!F1272^2</f>
        <v>348.94037005313589</v>
      </c>
      <c r="L1272" s="42">
        <f t="shared" si="286"/>
        <v>541.9354026364673</v>
      </c>
      <c r="M1272" s="42">
        <f t="shared" si="287"/>
        <v>11862.363813264896</v>
      </c>
      <c r="N1272" s="42">
        <f t="shared" si="293"/>
        <v>1.7533757848431271</v>
      </c>
      <c r="O1272" s="42">
        <f t="shared" si="294"/>
        <v>0.64027689603050242</v>
      </c>
      <c r="P1272" s="42" t="str">
        <f t="shared" si="288"/>
        <v/>
      </c>
      <c r="Q1272" s="42"/>
      <c r="R1272" s="42">
        <f t="shared" si="289"/>
        <v>0.19848583776945575</v>
      </c>
      <c r="S1272" s="42">
        <f t="shared" si="290"/>
        <v>0.44819382722135165</v>
      </c>
      <c r="U1272">
        <f t="shared" si="282"/>
        <v>0</v>
      </c>
      <c r="V1272">
        <f t="shared" si="283"/>
        <v>78.8</v>
      </c>
      <c r="W1272">
        <f t="shared" si="284"/>
        <v>21.888888888888889</v>
      </c>
    </row>
    <row r="1273" spans="2:23" x14ac:dyDescent="0.3">
      <c r="B1273" s="25" t="s">
        <v>53</v>
      </c>
      <c r="C1273" s="25">
        <v>1265</v>
      </c>
      <c r="D1273" s="25">
        <v>243</v>
      </c>
      <c r="E1273" s="24">
        <v>79.099999999999994</v>
      </c>
      <c r="F1273" s="41">
        <f t="shared" si="285"/>
        <v>21.972222222222221</v>
      </c>
      <c r="G1273" s="42">
        <f t="shared" si="291"/>
        <v>8.3333333333334522E-2</v>
      </c>
      <c r="H1273" s="42">
        <f t="shared" si="292"/>
        <v>0.30000000000000426</v>
      </c>
      <c r="I1273" s="42">
        <f>G1273*'Input Data'!$B$7</f>
        <v>134.78750000000193</v>
      </c>
      <c r="J1273" s="42">
        <f>IF(F1273=0,0,'Input Data'!$B$11*'Input Data'!$B$7*9.81)</f>
        <v>103.13669925000001</v>
      </c>
      <c r="K1273" s="42">
        <f>'Input Data'!$B$10*'Input Data'!$B$9*'Input Data'!$B$13*WLTC_class_3!F1273^2</f>
        <v>351.60233398698767</v>
      </c>
      <c r="L1273" s="42">
        <f t="shared" si="286"/>
        <v>589.52653323698962</v>
      </c>
      <c r="M1273" s="42">
        <f t="shared" si="287"/>
        <v>12953.207994179411</v>
      </c>
      <c r="N1273" s="42">
        <f t="shared" si="293"/>
        <v>1.7569738981748435</v>
      </c>
      <c r="O1273" s="42">
        <f t="shared" si="294"/>
        <v>0.64027689603050242</v>
      </c>
      <c r="P1273" s="42" t="str">
        <f t="shared" si="288"/>
        <v/>
      </c>
      <c r="Q1273" s="42"/>
      <c r="R1273" s="42">
        <f t="shared" si="289"/>
        <v>0.19848583776945575</v>
      </c>
      <c r="S1273" s="42">
        <f t="shared" si="290"/>
        <v>0.44819382722135165</v>
      </c>
      <c r="U1273">
        <f t="shared" si="282"/>
        <v>0</v>
      </c>
      <c r="V1273">
        <f t="shared" si="283"/>
        <v>79.099999999999994</v>
      </c>
      <c r="W1273">
        <f t="shared" si="284"/>
        <v>21.972222222222221</v>
      </c>
    </row>
    <row r="1274" spans="2:23" x14ac:dyDescent="0.3">
      <c r="B1274" s="25" t="s">
        <v>53</v>
      </c>
      <c r="C1274" s="25">
        <v>1266</v>
      </c>
      <c r="D1274" s="25">
        <v>244</v>
      </c>
      <c r="E1274" s="24">
        <v>79.400000000000006</v>
      </c>
      <c r="F1274" s="41">
        <f t="shared" si="285"/>
        <v>22.055555555555557</v>
      </c>
      <c r="G1274" s="42">
        <f t="shared" si="291"/>
        <v>6.9444444444444448E-2</v>
      </c>
      <c r="H1274" s="42">
        <f t="shared" si="292"/>
        <v>0.25</v>
      </c>
      <c r="I1274" s="42">
        <f>G1274*'Input Data'!$B$7</f>
        <v>112.32291666666667</v>
      </c>
      <c r="J1274" s="42">
        <f>IF(F1274=0,0,'Input Data'!$B$11*'Input Data'!$B$7*9.81)</f>
        <v>103.13669925000001</v>
      </c>
      <c r="K1274" s="42">
        <f>'Input Data'!$B$10*'Input Data'!$B$9*'Input Data'!$B$13*WLTC_class_3!F1274^2</f>
        <v>354.27441304661738</v>
      </c>
      <c r="L1274" s="42">
        <f t="shared" si="286"/>
        <v>569.73402896328412</v>
      </c>
      <c r="M1274" s="42">
        <f t="shared" si="287"/>
        <v>12565.800527690211</v>
      </c>
      <c r="N1274" s="42">
        <f t="shared" si="293"/>
        <v>1.7604643983214241</v>
      </c>
      <c r="O1274" s="42">
        <f t="shared" si="294"/>
        <v>0.64027689603050242</v>
      </c>
      <c r="P1274" s="42" t="str">
        <f t="shared" si="288"/>
        <v/>
      </c>
      <c r="Q1274" s="42"/>
      <c r="R1274" s="42">
        <f t="shared" si="289"/>
        <v>0.19848583776945575</v>
      </c>
      <c r="S1274" s="42">
        <f t="shared" si="290"/>
        <v>0.44819382722135165</v>
      </c>
      <c r="U1274">
        <f t="shared" si="282"/>
        <v>0</v>
      </c>
      <c r="V1274">
        <f t="shared" si="283"/>
        <v>79.400000000000006</v>
      </c>
      <c r="W1274">
        <f t="shared" si="284"/>
        <v>22.055555555555557</v>
      </c>
    </row>
    <row r="1275" spans="2:23" x14ac:dyDescent="0.3">
      <c r="B1275" s="25" t="s">
        <v>53</v>
      </c>
      <c r="C1275" s="25">
        <v>1267</v>
      </c>
      <c r="D1275" s="25">
        <v>245</v>
      </c>
      <c r="E1275" s="24">
        <v>79.599999999999994</v>
      </c>
      <c r="F1275" s="41">
        <f t="shared" si="285"/>
        <v>22.111111111111111</v>
      </c>
      <c r="G1275" s="42">
        <f t="shared" si="291"/>
        <v>5.5555555555554373E-2</v>
      </c>
      <c r="H1275" s="42">
        <f t="shared" si="292"/>
        <v>0.19999999999999574</v>
      </c>
      <c r="I1275" s="42">
        <f>G1275*'Input Data'!$B$7</f>
        <v>89.858333333331416</v>
      </c>
      <c r="J1275" s="42">
        <f>IF(F1275=0,0,'Input Data'!$B$11*'Input Data'!$B$7*9.81)</f>
        <v>103.13669925000001</v>
      </c>
      <c r="K1275" s="42">
        <f>'Input Data'!$B$10*'Input Data'!$B$9*'Input Data'!$B$13*WLTC_class_3!F1275^2</f>
        <v>356.06141860069141</v>
      </c>
      <c r="L1275" s="42">
        <f t="shared" si="286"/>
        <v>549.05645118402276</v>
      </c>
      <c r="M1275" s="42">
        <f t="shared" si="287"/>
        <v>12140.248198402282</v>
      </c>
      <c r="N1275" s="42">
        <f t="shared" si="293"/>
        <v>1.7638366894876469</v>
      </c>
      <c r="O1275" s="42">
        <f t="shared" si="294"/>
        <v>0.64027689603050242</v>
      </c>
      <c r="P1275" s="42" t="str">
        <f t="shared" si="288"/>
        <v/>
      </c>
      <c r="Q1275" s="42"/>
      <c r="R1275" s="42">
        <f t="shared" si="289"/>
        <v>0.19848583776945575</v>
      </c>
      <c r="S1275" s="42">
        <f t="shared" si="290"/>
        <v>0.44819382722135165</v>
      </c>
      <c r="U1275">
        <f t="shared" si="282"/>
        <v>0</v>
      </c>
      <c r="V1275">
        <f t="shared" si="283"/>
        <v>79.599999999999994</v>
      </c>
      <c r="W1275">
        <f t="shared" si="284"/>
        <v>22.111111111111111</v>
      </c>
    </row>
    <row r="1276" spans="2:23" x14ac:dyDescent="0.3">
      <c r="B1276" s="25" t="s">
        <v>53</v>
      </c>
      <c r="C1276" s="25">
        <v>1268</v>
      </c>
      <c r="D1276" s="25">
        <v>246</v>
      </c>
      <c r="E1276" s="24">
        <v>79.8</v>
      </c>
      <c r="F1276" s="41">
        <f t="shared" si="285"/>
        <v>22.166666666666668</v>
      </c>
      <c r="G1276" s="42">
        <f t="shared" si="291"/>
        <v>2.7777777777778172E-2</v>
      </c>
      <c r="H1276" s="42">
        <f t="shared" si="292"/>
        <v>0.10000000000000142</v>
      </c>
      <c r="I1276" s="42">
        <f>G1276*'Input Data'!$B$7</f>
        <v>44.929166666667307</v>
      </c>
      <c r="J1276" s="42">
        <f>IF(F1276=0,0,'Input Data'!$B$11*'Input Data'!$B$7*9.81)</f>
        <v>103.13669925000001</v>
      </c>
      <c r="K1276" s="42">
        <f>'Input Data'!$B$10*'Input Data'!$B$9*'Input Data'!$B$13*WLTC_class_3!F1276^2</f>
        <v>357.85291976622233</v>
      </c>
      <c r="L1276" s="42">
        <f t="shared" si="286"/>
        <v>505.91878568288962</v>
      </c>
      <c r="M1276" s="42">
        <f t="shared" si="287"/>
        <v>11214.533082637387</v>
      </c>
      <c r="N1276" s="42">
        <f t="shared" si="293"/>
        <v>1.7669518375661573</v>
      </c>
      <c r="O1276" s="42">
        <f t="shared" si="294"/>
        <v>0.64027689603050242</v>
      </c>
      <c r="P1276" s="42" t="str">
        <f t="shared" si="288"/>
        <v/>
      </c>
      <c r="Q1276" s="42"/>
      <c r="R1276" s="42">
        <f t="shared" si="289"/>
        <v>0.19848583776945575</v>
      </c>
      <c r="S1276" s="42">
        <f t="shared" si="290"/>
        <v>0.44819382722135165</v>
      </c>
      <c r="U1276">
        <f t="shared" si="282"/>
        <v>0</v>
      </c>
      <c r="V1276">
        <f t="shared" si="283"/>
        <v>79.8</v>
      </c>
      <c r="W1276">
        <f t="shared" si="284"/>
        <v>22.166666666666664</v>
      </c>
    </row>
    <row r="1277" spans="2:23" x14ac:dyDescent="0.3">
      <c r="B1277" s="25" t="s">
        <v>53</v>
      </c>
      <c r="C1277" s="25">
        <v>1269</v>
      </c>
      <c r="D1277" s="25">
        <v>247</v>
      </c>
      <c r="E1277" s="24">
        <v>79.8</v>
      </c>
      <c r="F1277" s="41">
        <f t="shared" si="285"/>
        <v>22.166666666666668</v>
      </c>
      <c r="G1277" s="42">
        <f t="shared" si="291"/>
        <v>-2.7777777777778172E-2</v>
      </c>
      <c r="H1277" s="42">
        <f t="shared" si="292"/>
        <v>-0.10000000000000142</v>
      </c>
      <c r="I1277" s="42">
        <f>G1277*'Input Data'!$B$7</f>
        <v>-44.929166666667307</v>
      </c>
      <c r="J1277" s="42">
        <f>IF(F1277=0,0,'Input Data'!$B$11*'Input Data'!$B$7*9.81)</f>
        <v>103.13669925000001</v>
      </c>
      <c r="K1277" s="42">
        <f>'Input Data'!$B$10*'Input Data'!$B$9*'Input Data'!$B$13*WLTC_class_3!F1277^2</f>
        <v>357.85291976622233</v>
      </c>
      <c r="L1277" s="42">
        <f t="shared" si="286"/>
        <v>416.06045234955502</v>
      </c>
      <c r="M1277" s="42">
        <f t="shared" si="287"/>
        <v>9222.6733604151359</v>
      </c>
      <c r="N1277" s="42">
        <f t="shared" si="293"/>
        <v>1.7695136912773837</v>
      </c>
      <c r="O1277" s="42">
        <f t="shared" si="294"/>
        <v>0.64027689603050242</v>
      </c>
      <c r="P1277" s="42" t="str">
        <f t="shared" si="288"/>
        <v/>
      </c>
      <c r="Q1277" s="42"/>
      <c r="R1277" s="42">
        <f t="shared" si="289"/>
        <v>0.19848583776945575</v>
      </c>
      <c r="S1277" s="42">
        <f t="shared" si="290"/>
        <v>0.44819382722135165</v>
      </c>
      <c r="U1277">
        <f t="shared" si="282"/>
        <v>0</v>
      </c>
      <c r="V1277">
        <f t="shared" si="283"/>
        <v>79.8</v>
      </c>
      <c r="W1277">
        <f t="shared" si="284"/>
        <v>22.166666666666664</v>
      </c>
    </row>
    <row r="1278" spans="2:23" x14ac:dyDescent="0.3">
      <c r="B1278" s="25" t="s">
        <v>53</v>
      </c>
      <c r="C1278" s="25">
        <v>1270</v>
      </c>
      <c r="D1278" s="25">
        <v>248</v>
      </c>
      <c r="E1278" s="24">
        <v>79.599999999999994</v>
      </c>
      <c r="F1278" s="41">
        <f t="shared" si="285"/>
        <v>22.111111111111111</v>
      </c>
      <c r="G1278" s="42">
        <f t="shared" si="291"/>
        <v>-6.9444444444444448E-2</v>
      </c>
      <c r="H1278" s="42">
        <f t="shared" si="292"/>
        <v>-0.25</v>
      </c>
      <c r="I1278" s="42">
        <f>G1278*'Input Data'!$B$7</f>
        <v>-112.32291666666667</v>
      </c>
      <c r="J1278" s="42">
        <f>IF(F1278=0,0,'Input Data'!$B$11*'Input Data'!$B$7*9.81)</f>
        <v>103.13669925000001</v>
      </c>
      <c r="K1278" s="42">
        <f>'Input Data'!$B$10*'Input Data'!$B$9*'Input Data'!$B$13*WLTC_class_3!F1278^2</f>
        <v>356.06141860069141</v>
      </c>
      <c r="L1278" s="42">
        <f t="shared" si="286"/>
        <v>346.87520118402472</v>
      </c>
      <c r="M1278" s="42">
        <f t="shared" si="287"/>
        <v>7669.7961150689907</v>
      </c>
      <c r="N1278" s="42">
        <f t="shared" si="293"/>
        <v>1.7716441901982363</v>
      </c>
      <c r="O1278" s="42">
        <f t="shared" si="294"/>
        <v>0.64027689603050242</v>
      </c>
      <c r="P1278" s="42" t="str">
        <f t="shared" si="288"/>
        <v/>
      </c>
      <c r="Q1278" s="42"/>
      <c r="R1278" s="42">
        <f t="shared" si="289"/>
        <v>0.19848583776945575</v>
      </c>
      <c r="S1278" s="42">
        <f t="shared" si="290"/>
        <v>0.44819382722135165</v>
      </c>
      <c r="U1278">
        <f t="shared" si="282"/>
        <v>0</v>
      </c>
      <c r="V1278">
        <f t="shared" si="283"/>
        <v>79.599999999999994</v>
      </c>
      <c r="W1278">
        <f t="shared" si="284"/>
        <v>22.111111111111111</v>
      </c>
    </row>
    <row r="1279" spans="2:23" x14ac:dyDescent="0.3">
      <c r="B1279" s="25" t="s">
        <v>53</v>
      </c>
      <c r="C1279" s="25">
        <v>1271</v>
      </c>
      <c r="D1279" s="25">
        <v>249</v>
      </c>
      <c r="E1279" s="24">
        <v>79.3</v>
      </c>
      <c r="F1279" s="41">
        <f t="shared" si="285"/>
        <v>22.027777777777779</v>
      </c>
      <c r="G1279" s="42">
        <f t="shared" si="291"/>
        <v>-9.7222222222220642E-2</v>
      </c>
      <c r="H1279" s="42">
        <f t="shared" si="292"/>
        <v>-0.34999999999999432</v>
      </c>
      <c r="I1279" s="42">
        <f>G1279*'Input Data'!$B$7</f>
        <v>-157.25208333333077</v>
      </c>
      <c r="J1279" s="42">
        <f>IF(F1279=0,0,'Input Data'!$B$11*'Input Data'!$B$7*9.81)</f>
        <v>103.13669925000001</v>
      </c>
      <c r="K1279" s="42">
        <f>'Input Data'!$B$10*'Input Data'!$B$9*'Input Data'!$B$13*WLTC_class_3!F1279^2</f>
        <v>353.38259612387662</v>
      </c>
      <c r="L1279" s="42">
        <f t="shared" si="286"/>
        <v>299.26721204054587</v>
      </c>
      <c r="M1279" s="42">
        <f t="shared" si="287"/>
        <v>6592.1916430042465</v>
      </c>
      <c r="N1279" s="42">
        <f t="shared" si="293"/>
        <v>1.7734753545435151</v>
      </c>
      <c r="O1279" s="42">
        <f t="shared" si="294"/>
        <v>0.64027689603050242</v>
      </c>
      <c r="P1279" s="42" t="str">
        <f t="shared" si="288"/>
        <v/>
      </c>
      <c r="Q1279" s="42"/>
      <c r="R1279" s="42">
        <f t="shared" si="289"/>
        <v>0.19848583776945575</v>
      </c>
      <c r="S1279" s="42">
        <f t="shared" si="290"/>
        <v>0.44819382722135165</v>
      </c>
      <c r="U1279">
        <f t="shared" si="282"/>
        <v>0</v>
      </c>
      <c r="V1279">
        <f t="shared" si="283"/>
        <v>79.3</v>
      </c>
      <c r="W1279">
        <f t="shared" si="284"/>
        <v>22.027777777777775</v>
      </c>
    </row>
    <row r="1280" spans="2:23" x14ac:dyDescent="0.3">
      <c r="B1280" s="25" t="s">
        <v>53</v>
      </c>
      <c r="C1280" s="25">
        <v>1272</v>
      </c>
      <c r="D1280" s="25">
        <v>250</v>
      </c>
      <c r="E1280" s="24">
        <v>78.900000000000006</v>
      </c>
      <c r="F1280" s="41">
        <f t="shared" si="285"/>
        <v>21.916666666666668</v>
      </c>
      <c r="G1280" s="42">
        <f t="shared" si="291"/>
        <v>-0.11111111111111072</v>
      </c>
      <c r="H1280" s="42">
        <f t="shared" si="292"/>
        <v>-0.39999999999999858</v>
      </c>
      <c r="I1280" s="42">
        <f>G1280*'Input Data'!$B$7</f>
        <v>-179.71666666666604</v>
      </c>
      <c r="J1280" s="42">
        <f>IF(F1280=0,0,'Input Data'!$B$11*'Input Data'!$B$7*9.81)</f>
        <v>103.13669925000001</v>
      </c>
      <c r="K1280" s="42">
        <f>'Input Data'!$B$10*'Input Data'!$B$9*'Input Data'!$B$13*WLTC_class_3!F1280^2</f>
        <v>349.82656746155567</v>
      </c>
      <c r="L1280" s="42">
        <f t="shared" si="286"/>
        <v>273.24660004488965</v>
      </c>
      <c r="M1280" s="42">
        <f t="shared" si="287"/>
        <v>5988.6546509838317</v>
      </c>
      <c r="N1280" s="42">
        <f t="shared" si="293"/>
        <v>1.775138869724344</v>
      </c>
      <c r="O1280" s="42">
        <f t="shared" si="294"/>
        <v>0.64027689603050242</v>
      </c>
      <c r="P1280" s="42" t="str">
        <f t="shared" si="288"/>
        <v/>
      </c>
      <c r="Q1280" s="42"/>
      <c r="R1280" s="42">
        <f t="shared" si="289"/>
        <v>0.19848583776945575</v>
      </c>
      <c r="S1280" s="42">
        <f t="shared" si="290"/>
        <v>0.44819382722135165</v>
      </c>
      <c r="U1280">
        <f t="shared" si="282"/>
        <v>0</v>
      </c>
      <c r="V1280">
        <f t="shared" si="283"/>
        <v>78.900000000000006</v>
      </c>
      <c r="W1280">
        <f t="shared" si="284"/>
        <v>21.916666666666668</v>
      </c>
    </row>
    <row r="1281" spans="2:23" x14ac:dyDescent="0.3">
      <c r="B1281" s="25" t="s">
        <v>53</v>
      </c>
      <c r="C1281" s="25">
        <v>1273</v>
      </c>
      <c r="D1281" s="25">
        <v>251</v>
      </c>
      <c r="E1281" s="24">
        <v>78.5</v>
      </c>
      <c r="F1281" s="41">
        <f t="shared" si="285"/>
        <v>21.805555555555557</v>
      </c>
      <c r="G1281" s="42">
        <f t="shared" si="291"/>
        <v>-9.7222222222222612E-2</v>
      </c>
      <c r="H1281" s="42">
        <f t="shared" si="292"/>
        <v>-0.35000000000000142</v>
      </c>
      <c r="I1281" s="42">
        <f>G1281*'Input Data'!$B$7</f>
        <v>-157.25208333333396</v>
      </c>
      <c r="J1281" s="42">
        <f>IF(F1281=0,0,'Input Data'!$B$11*'Input Data'!$B$7*9.81)</f>
        <v>103.13669925000001</v>
      </c>
      <c r="K1281" s="42">
        <f>'Input Data'!$B$10*'Input Data'!$B$9*'Input Data'!$B$13*WLTC_class_3!F1281^2</f>
        <v>346.28852124506182</v>
      </c>
      <c r="L1281" s="42">
        <f t="shared" si="286"/>
        <v>292.17313716172788</v>
      </c>
      <c r="M1281" s="42">
        <f t="shared" si="287"/>
        <v>6370.9975742210108</v>
      </c>
      <c r="N1281" s="42">
        <f t="shared" si="293"/>
        <v>1.7769085912727387</v>
      </c>
      <c r="O1281" s="42">
        <f t="shared" si="294"/>
        <v>0.64027689603050242</v>
      </c>
      <c r="P1281" s="42" t="str">
        <f t="shared" si="288"/>
        <v/>
      </c>
      <c r="Q1281" s="42"/>
      <c r="R1281" s="42">
        <f t="shared" si="289"/>
        <v>0.19848583776945575</v>
      </c>
      <c r="S1281" s="42">
        <f t="shared" si="290"/>
        <v>0.44819382722135165</v>
      </c>
      <c r="U1281">
        <f t="shared" si="282"/>
        <v>0</v>
      </c>
      <c r="V1281">
        <f t="shared" si="283"/>
        <v>78.5</v>
      </c>
      <c r="W1281">
        <f t="shared" si="284"/>
        <v>21.805555555555554</v>
      </c>
    </row>
    <row r="1282" spans="2:23" x14ac:dyDescent="0.3">
      <c r="B1282" s="25" t="s">
        <v>53</v>
      </c>
      <c r="C1282" s="25">
        <v>1274</v>
      </c>
      <c r="D1282" s="25">
        <v>252</v>
      </c>
      <c r="E1282" s="24">
        <v>78.2</v>
      </c>
      <c r="F1282" s="41">
        <f t="shared" si="285"/>
        <v>21.722222222222221</v>
      </c>
      <c r="G1282" s="42">
        <f t="shared" si="291"/>
        <v>-8.3333333333332538E-2</v>
      </c>
      <c r="H1282" s="42">
        <f t="shared" si="292"/>
        <v>-0.29999999999999716</v>
      </c>
      <c r="I1282" s="42">
        <f>G1282*'Input Data'!$B$7</f>
        <v>-134.78749999999872</v>
      </c>
      <c r="J1282" s="42">
        <f>IF(F1282=0,0,'Input Data'!$B$11*'Input Data'!$B$7*9.81)</f>
        <v>103.13669925000001</v>
      </c>
      <c r="K1282" s="42">
        <f>'Input Data'!$B$10*'Input Data'!$B$9*'Input Data'!$B$13*WLTC_class_3!F1282^2</f>
        <v>343.6467875627655</v>
      </c>
      <c r="L1282" s="42">
        <f t="shared" si="286"/>
        <v>311.99598681276677</v>
      </c>
      <c r="M1282" s="42">
        <f t="shared" si="287"/>
        <v>6777.2461579884339</v>
      </c>
      <c r="N1282" s="42">
        <f t="shared" si="293"/>
        <v>1.7787911596499577</v>
      </c>
      <c r="O1282" s="42">
        <f t="shared" si="294"/>
        <v>0.64027689603050242</v>
      </c>
      <c r="P1282" s="42" t="str">
        <f t="shared" si="288"/>
        <v/>
      </c>
      <c r="Q1282" s="42"/>
      <c r="R1282" s="42">
        <f t="shared" si="289"/>
        <v>0.19848583776945575</v>
      </c>
      <c r="S1282" s="42">
        <f t="shared" si="290"/>
        <v>0.44819382722135165</v>
      </c>
      <c r="U1282">
        <f t="shared" si="282"/>
        <v>0</v>
      </c>
      <c r="V1282">
        <f t="shared" si="283"/>
        <v>78.2</v>
      </c>
      <c r="W1282">
        <f t="shared" si="284"/>
        <v>21.722222222222221</v>
      </c>
    </row>
    <row r="1283" spans="2:23" x14ac:dyDescent="0.3">
      <c r="B1283" s="25" t="s">
        <v>53</v>
      </c>
      <c r="C1283" s="25">
        <v>1275</v>
      </c>
      <c r="D1283" s="25">
        <v>253</v>
      </c>
      <c r="E1283" s="24">
        <v>77.900000000000006</v>
      </c>
      <c r="F1283" s="41">
        <f t="shared" si="285"/>
        <v>21.638888888888889</v>
      </c>
      <c r="G1283" s="42">
        <f t="shared" si="291"/>
        <v>-6.9444444444444448E-2</v>
      </c>
      <c r="H1283" s="42">
        <f t="shared" si="292"/>
        <v>-0.25</v>
      </c>
      <c r="I1283" s="42">
        <f>G1283*'Input Data'!$B$7</f>
        <v>-112.32291666666667</v>
      </c>
      <c r="J1283" s="42">
        <f>IF(F1283=0,0,'Input Data'!$B$11*'Input Data'!$B$7*9.81)</f>
        <v>103.13669925000001</v>
      </c>
      <c r="K1283" s="42">
        <f>'Input Data'!$B$10*'Input Data'!$B$9*'Input Data'!$B$13*WLTC_class_3!F1283^2</f>
        <v>341.01516900624699</v>
      </c>
      <c r="L1283" s="42">
        <f t="shared" si="286"/>
        <v>331.82895158958036</v>
      </c>
      <c r="M1283" s="42">
        <f t="shared" si="287"/>
        <v>7180.4098135634194</v>
      </c>
      <c r="N1283" s="42">
        <f t="shared" si="293"/>
        <v>1.7807857179315032</v>
      </c>
      <c r="O1283" s="42">
        <f t="shared" si="294"/>
        <v>0.64027689603050242</v>
      </c>
      <c r="P1283" s="42" t="str">
        <f t="shared" si="288"/>
        <v/>
      </c>
      <c r="Q1283" s="42"/>
      <c r="R1283" s="42">
        <f t="shared" si="289"/>
        <v>0.19848583776945575</v>
      </c>
      <c r="S1283" s="42">
        <f t="shared" si="290"/>
        <v>0.44819382722135165</v>
      </c>
      <c r="U1283">
        <f t="shared" si="282"/>
        <v>0</v>
      </c>
      <c r="V1283">
        <f t="shared" si="283"/>
        <v>77.900000000000006</v>
      </c>
      <c r="W1283">
        <f t="shared" si="284"/>
        <v>21.638888888888889</v>
      </c>
    </row>
    <row r="1284" spans="2:23" x14ac:dyDescent="0.3">
      <c r="B1284" s="25" t="s">
        <v>53</v>
      </c>
      <c r="C1284" s="25">
        <v>1276</v>
      </c>
      <c r="D1284" s="25">
        <v>254</v>
      </c>
      <c r="E1284" s="24">
        <v>77.7</v>
      </c>
      <c r="F1284" s="41">
        <f t="shared" si="285"/>
        <v>21.583333333333332</v>
      </c>
      <c r="G1284" s="42">
        <f t="shared" si="291"/>
        <v>-2.7777777777778172E-2</v>
      </c>
      <c r="H1284" s="42">
        <f t="shared" si="292"/>
        <v>-0.10000000000000142</v>
      </c>
      <c r="I1284" s="42">
        <f>G1284*'Input Data'!$B$7</f>
        <v>-44.929166666667307</v>
      </c>
      <c r="J1284" s="42">
        <f>IF(F1284=0,0,'Input Data'!$B$11*'Input Data'!$B$7*9.81)</f>
        <v>103.13669925000001</v>
      </c>
      <c r="K1284" s="42">
        <f>'Input Data'!$B$10*'Input Data'!$B$9*'Input Data'!$B$13*WLTC_class_3!F1284^2</f>
        <v>339.26637614955558</v>
      </c>
      <c r="L1284" s="42">
        <f t="shared" si="286"/>
        <v>397.47390873288828</v>
      </c>
      <c r="M1284" s="42">
        <f t="shared" si="287"/>
        <v>8578.8118634848379</v>
      </c>
      <c r="N1284" s="42">
        <f t="shared" si="293"/>
        <v>1.7831687212269156</v>
      </c>
      <c r="O1284" s="42">
        <f t="shared" si="294"/>
        <v>0.64027689603050242</v>
      </c>
      <c r="P1284" s="42" t="str">
        <f t="shared" si="288"/>
        <v/>
      </c>
      <c r="Q1284" s="42"/>
      <c r="R1284" s="42">
        <f t="shared" si="289"/>
        <v>0.19848583776945575</v>
      </c>
      <c r="S1284" s="42">
        <f t="shared" si="290"/>
        <v>0.44819382722135165</v>
      </c>
      <c r="U1284">
        <f t="shared" si="282"/>
        <v>0</v>
      </c>
      <c r="V1284">
        <f t="shared" si="283"/>
        <v>77.7</v>
      </c>
      <c r="W1284">
        <f t="shared" si="284"/>
        <v>21.583333333333332</v>
      </c>
    </row>
    <row r="1285" spans="2:23" x14ac:dyDescent="0.3">
      <c r="B1285" s="25" t="s">
        <v>53</v>
      </c>
      <c r="C1285" s="25">
        <v>1277</v>
      </c>
      <c r="D1285" s="25">
        <v>255</v>
      </c>
      <c r="E1285" s="24">
        <v>77.7</v>
      </c>
      <c r="F1285" s="41">
        <f t="shared" si="285"/>
        <v>21.583333333333332</v>
      </c>
      <c r="G1285" s="42">
        <f t="shared" si="291"/>
        <v>1.3888888888888099E-2</v>
      </c>
      <c r="H1285" s="42">
        <f t="shared" si="292"/>
        <v>4.9999999999997158E-2</v>
      </c>
      <c r="I1285" s="42">
        <f>G1285*'Input Data'!$B$7</f>
        <v>22.464583333332055</v>
      </c>
      <c r="J1285" s="42">
        <f>IF(F1285=0,0,'Input Data'!$B$11*'Input Data'!$B$7*9.81)</f>
        <v>103.13669925000001</v>
      </c>
      <c r="K1285" s="42">
        <f>'Input Data'!$B$10*'Input Data'!$B$9*'Input Data'!$B$13*WLTC_class_3!F1285^2</f>
        <v>339.26637614955558</v>
      </c>
      <c r="L1285" s="42">
        <f t="shared" si="286"/>
        <v>464.86765873288766</v>
      </c>
      <c r="M1285" s="42">
        <f t="shared" si="287"/>
        <v>10033.393634318158</v>
      </c>
      <c r="N1285" s="42">
        <f t="shared" si="293"/>
        <v>1.7859557750142263</v>
      </c>
      <c r="O1285" s="42">
        <f t="shared" si="294"/>
        <v>0.64027689603050242</v>
      </c>
      <c r="P1285" s="42" t="str">
        <f t="shared" si="288"/>
        <v/>
      </c>
      <c r="Q1285" s="42"/>
      <c r="R1285" s="42">
        <f t="shared" si="289"/>
        <v>0.19848583776945575</v>
      </c>
      <c r="S1285" s="42">
        <f t="shared" si="290"/>
        <v>0.44819382722135165</v>
      </c>
      <c r="U1285">
        <f t="shared" si="282"/>
        <v>0</v>
      </c>
      <c r="V1285">
        <f t="shared" si="283"/>
        <v>77.7</v>
      </c>
      <c r="W1285">
        <f t="shared" si="284"/>
        <v>21.583333333333332</v>
      </c>
    </row>
    <row r="1286" spans="2:23" x14ac:dyDescent="0.3">
      <c r="B1286" s="25" t="s">
        <v>53</v>
      </c>
      <c r="C1286" s="25">
        <v>1278</v>
      </c>
      <c r="D1286" s="25">
        <v>256</v>
      </c>
      <c r="E1286" s="24">
        <v>77.8</v>
      </c>
      <c r="F1286" s="41">
        <f t="shared" si="285"/>
        <v>21.611111111111111</v>
      </c>
      <c r="G1286" s="42">
        <f t="shared" si="291"/>
        <v>2.7777777777778172E-2</v>
      </c>
      <c r="H1286" s="42">
        <f t="shared" si="292"/>
        <v>0.10000000000000142</v>
      </c>
      <c r="I1286" s="42">
        <f>G1286*'Input Data'!$B$7</f>
        <v>44.929166666667307</v>
      </c>
      <c r="J1286" s="42">
        <f>IF(F1286=0,0,'Input Data'!$B$11*'Input Data'!$B$7*9.81)</f>
        <v>103.13669925000001</v>
      </c>
      <c r="K1286" s="42">
        <f>'Input Data'!$B$10*'Input Data'!$B$9*'Input Data'!$B$13*WLTC_class_3!F1286^2</f>
        <v>340.14021062646918</v>
      </c>
      <c r="L1286" s="42">
        <f t="shared" si="286"/>
        <v>488.20607654313653</v>
      </c>
      <c r="M1286" s="42">
        <f t="shared" si="287"/>
        <v>10550.675765293339</v>
      </c>
      <c r="N1286" s="42">
        <f t="shared" si="293"/>
        <v>1.7888865182823634</v>
      </c>
      <c r="O1286" s="42">
        <f t="shared" si="294"/>
        <v>0.64027689603050242</v>
      </c>
      <c r="P1286" s="42" t="str">
        <f t="shared" si="288"/>
        <v/>
      </c>
      <c r="Q1286" s="42"/>
      <c r="R1286" s="42">
        <f t="shared" si="289"/>
        <v>0.19848583776945575</v>
      </c>
      <c r="S1286" s="42">
        <f t="shared" si="290"/>
        <v>0.44819382722135165</v>
      </c>
      <c r="U1286">
        <f t="shared" si="282"/>
        <v>0</v>
      </c>
      <c r="V1286">
        <f t="shared" si="283"/>
        <v>77.8</v>
      </c>
      <c r="W1286">
        <f t="shared" si="284"/>
        <v>21.611111111111111</v>
      </c>
    </row>
    <row r="1287" spans="2:23" x14ac:dyDescent="0.3">
      <c r="B1287" s="25" t="s">
        <v>53</v>
      </c>
      <c r="C1287" s="25">
        <v>1279</v>
      </c>
      <c r="D1287" s="25">
        <v>257</v>
      </c>
      <c r="E1287" s="24">
        <v>77.900000000000006</v>
      </c>
      <c r="F1287" s="41">
        <f t="shared" si="285"/>
        <v>21.638888888888889</v>
      </c>
      <c r="G1287" s="42">
        <f t="shared" si="291"/>
        <v>4.1666666666666269E-2</v>
      </c>
      <c r="H1287" s="42">
        <f t="shared" si="292"/>
        <v>0.14999999999999858</v>
      </c>
      <c r="I1287" s="42">
        <f>G1287*'Input Data'!$B$7</f>
        <v>67.393749999999358</v>
      </c>
      <c r="J1287" s="42">
        <f>IF(F1287=0,0,'Input Data'!$B$11*'Input Data'!$B$7*9.81)</f>
        <v>103.13669925000001</v>
      </c>
      <c r="K1287" s="42">
        <f>'Input Data'!$B$10*'Input Data'!$B$9*'Input Data'!$B$13*WLTC_class_3!F1287^2</f>
        <v>341.01516900624699</v>
      </c>
      <c r="L1287" s="42">
        <f t="shared" si="286"/>
        <v>511.54561825624637</v>
      </c>
      <c r="M1287" s="42">
        <f t="shared" si="287"/>
        <v>11069.278795044887</v>
      </c>
      <c r="N1287" s="42">
        <f t="shared" si="293"/>
        <v>1.7919613179476537</v>
      </c>
      <c r="O1287" s="42">
        <f t="shared" si="294"/>
        <v>0.64027689603050242</v>
      </c>
      <c r="P1287" s="42" t="str">
        <f t="shared" si="288"/>
        <v/>
      </c>
      <c r="Q1287" s="42"/>
      <c r="R1287" s="42">
        <f t="shared" si="289"/>
        <v>0.19848583776945575</v>
      </c>
      <c r="S1287" s="42">
        <f t="shared" si="290"/>
        <v>0.44819382722135165</v>
      </c>
      <c r="U1287">
        <f t="shared" si="282"/>
        <v>0</v>
      </c>
      <c r="V1287">
        <f t="shared" si="283"/>
        <v>77.900000000000006</v>
      </c>
      <c r="W1287">
        <f t="shared" si="284"/>
        <v>21.638888888888889</v>
      </c>
    </row>
    <row r="1288" spans="2:23" x14ac:dyDescent="0.3">
      <c r="B1288" s="25" t="s">
        <v>53</v>
      </c>
      <c r="C1288" s="25">
        <v>1280</v>
      </c>
      <c r="D1288" s="25">
        <v>258</v>
      </c>
      <c r="E1288" s="24">
        <v>78.099999999999994</v>
      </c>
      <c r="F1288" s="41">
        <f t="shared" si="285"/>
        <v>21.694444444444443</v>
      </c>
      <c r="G1288" s="42">
        <f t="shared" si="291"/>
        <v>5.5555555555554373E-2</v>
      </c>
      <c r="H1288" s="42">
        <f t="shared" si="292"/>
        <v>0.19999999999999574</v>
      </c>
      <c r="I1288" s="42">
        <f>G1288*'Input Data'!$B$7</f>
        <v>89.858333333331416</v>
      </c>
      <c r="J1288" s="42">
        <f>IF(F1288=0,0,'Input Data'!$B$11*'Input Data'!$B$7*9.81)</f>
        <v>103.13669925000001</v>
      </c>
      <c r="K1288" s="42">
        <f>'Input Data'!$B$10*'Input Data'!$B$9*'Input Data'!$B$13*WLTC_class_3!F1288^2</f>
        <v>342.76845747439512</v>
      </c>
      <c r="L1288" s="42">
        <f t="shared" si="286"/>
        <v>535.76349005772659</v>
      </c>
      <c r="M1288" s="42">
        <f t="shared" si="287"/>
        <v>11623.091270419012</v>
      </c>
      <c r="N1288" s="42">
        <f t="shared" si="293"/>
        <v>1.795189954411659</v>
      </c>
      <c r="O1288" s="42">
        <f t="shared" si="294"/>
        <v>0.64027689603050242</v>
      </c>
      <c r="P1288" s="42" t="str">
        <f t="shared" si="288"/>
        <v/>
      </c>
      <c r="Q1288" s="42"/>
      <c r="R1288" s="42">
        <f t="shared" si="289"/>
        <v>0.19848583776945575</v>
      </c>
      <c r="S1288" s="42">
        <f t="shared" si="290"/>
        <v>0.44819382722135165</v>
      </c>
      <c r="U1288">
        <f t="shared" ref="U1288:U1351" si="295">IF(E1288&lt;1,1,0)</f>
        <v>0</v>
      </c>
      <c r="V1288">
        <f t="shared" ref="V1288:V1351" si="296">IF(U1288=1,"",E1288)</f>
        <v>78.099999999999994</v>
      </c>
      <c r="W1288">
        <f t="shared" ref="W1288:W1351" si="297">E1288/3.6</f>
        <v>21.694444444444443</v>
      </c>
    </row>
    <row r="1289" spans="2:23" x14ac:dyDescent="0.3">
      <c r="B1289" s="25" t="s">
        <v>53</v>
      </c>
      <c r="C1289" s="25">
        <v>1281</v>
      </c>
      <c r="D1289" s="25">
        <v>259</v>
      </c>
      <c r="E1289" s="24">
        <v>78.3</v>
      </c>
      <c r="F1289" s="41">
        <f t="shared" ref="F1289:F1352" si="298">E1289*1000/3600</f>
        <v>21.75</v>
      </c>
      <c r="G1289" s="42">
        <f t="shared" si="291"/>
        <v>2.7777777777778172E-2</v>
      </c>
      <c r="H1289" s="42">
        <f t="shared" si="292"/>
        <v>0.10000000000000142</v>
      </c>
      <c r="I1289" s="42">
        <f>G1289*'Input Data'!$B$7</f>
        <v>44.929166666667307</v>
      </c>
      <c r="J1289" s="42">
        <f>IF(F1289=0,0,'Input Data'!$B$11*'Input Data'!$B$7*9.81)</f>
        <v>103.13669925000001</v>
      </c>
      <c r="K1289" s="42">
        <f>'Input Data'!$B$10*'Input Data'!$B$9*'Input Data'!$B$13*WLTC_class_3!F1289^2</f>
        <v>344.52624155400008</v>
      </c>
      <c r="L1289" s="42">
        <f t="shared" ref="L1289:L1352" si="299">I1289+J1289+K1289</f>
        <v>492.59210747066743</v>
      </c>
      <c r="M1289" s="42">
        <f t="shared" ref="M1289:M1352" si="300">L1289*F1289</f>
        <v>10713.878337487016</v>
      </c>
      <c r="N1289" s="42">
        <f t="shared" si="293"/>
        <v>1.7981660317276276</v>
      </c>
      <c r="O1289" s="42">
        <f t="shared" si="294"/>
        <v>0.64027689603050242</v>
      </c>
      <c r="P1289" s="42" t="str">
        <f t="shared" ref="P1289:P1352" si="301">IF(M1289&lt;0,M1289,"")</f>
        <v/>
      </c>
      <c r="Q1289" s="42"/>
      <c r="R1289" s="42">
        <f t="shared" ref="R1289:R1352" si="302">O1289*0.31</f>
        <v>0.19848583776945575</v>
      </c>
      <c r="S1289" s="42">
        <f t="shared" ref="S1289:S1352" si="303">O1289*0.7</f>
        <v>0.44819382722135165</v>
      </c>
      <c r="U1289">
        <f t="shared" si="295"/>
        <v>0</v>
      </c>
      <c r="V1289">
        <f t="shared" si="296"/>
        <v>78.3</v>
      </c>
      <c r="W1289">
        <f t="shared" si="297"/>
        <v>21.75</v>
      </c>
    </row>
    <row r="1290" spans="2:23" x14ac:dyDescent="0.3">
      <c r="B1290" s="25" t="s">
        <v>53</v>
      </c>
      <c r="C1290" s="25">
        <v>1282</v>
      </c>
      <c r="D1290" s="25">
        <v>260</v>
      </c>
      <c r="E1290" s="24">
        <v>78.3</v>
      </c>
      <c r="F1290" s="41">
        <f t="shared" si="298"/>
        <v>21.75</v>
      </c>
      <c r="G1290" s="42">
        <f t="shared" ref="G1290:G1353" si="304">($E1291-$E1289)/2/3.6</f>
        <v>1.3888888888890073E-2</v>
      </c>
      <c r="H1290" s="42">
        <f t="shared" ref="H1290:H1353" si="305">($E1291-$E1289)/2</f>
        <v>5.0000000000004263E-2</v>
      </c>
      <c r="I1290" s="42">
        <f>G1290*'Input Data'!$B$7</f>
        <v>22.464583333335248</v>
      </c>
      <c r="J1290" s="42">
        <f>IF(F1290=0,0,'Input Data'!$B$11*'Input Data'!$B$7*9.81)</f>
        <v>103.13669925000001</v>
      </c>
      <c r="K1290" s="42">
        <f>'Input Data'!$B$10*'Input Data'!$B$9*'Input Data'!$B$13*WLTC_class_3!F1290^2</f>
        <v>344.52624155400008</v>
      </c>
      <c r="L1290" s="42">
        <f t="shared" si="299"/>
        <v>470.12752413733534</v>
      </c>
      <c r="M1290" s="42">
        <f t="shared" si="300"/>
        <v>10225.273649987044</v>
      </c>
      <c r="N1290" s="42">
        <f t="shared" ref="N1290:N1353" si="306">IF(M1290&gt;0,M1290/1000/3600+N1289,N1289)</f>
        <v>1.8010063855192906</v>
      </c>
      <c r="O1290" s="42">
        <f t="shared" ref="O1290:O1353" si="307">IF(M1290&lt;0,O1289-M1290/1000/3600,O1289)</f>
        <v>0.64027689603050242</v>
      </c>
      <c r="P1290" s="42" t="str">
        <f t="shared" si="301"/>
        <v/>
      </c>
      <c r="Q1290" s="42"/>
      <c r="R1290" s="42">
        <f t="shared" si="302"/>
        <v>0.19848583776945575</v>
      </c>
      <c r="S1290" s="42">
        <f t="shared" si="303"/>
        <v>0.44819382722135165</v>
      </c>
      <c r="U1290">
        <f t="shared" si="295"/>
        <v>0</v>
      </c>
      <c r="V1290">
        <f t="shared" si="296"/>
        <v>78.3</v>
      </c>
      <c r="W1290">
        <f t="shared" si="297"/>
        <v>21.75</v>
      </c>
    </row>
    <row r="1291" spans="2:23" x14ac:dyDescent="0.3">
      <c r="B1291" s="25" t="s">
        <v>53</v>
      </c>
      <c r="C1291" s="25">
        <v>1283</v>
      </c>
      <c r="D1291" s="25">
        <v>261</v>
      </c>
      <c r="E1291" s="24">
        <v>78.400000000000006</v>
      </c>
      <c r="F1291" s="41">
        <f t="shared" si="298"/>
        <v>21.777777777777779</v>
      </c>
      <c r="G1291" s="42">
        <f t="shared" si="304"/>
        <v>1.3888888888890073E-2</v>
      </c>
      <c r="H1291" s="42">
        <f t="shared" si="305"/>
        <v>5.0000000000004263E-2</v>
      </c>
      <c r="I1291" s="42">
        <f>G1291*'Input Data'!$B$7</f>
        <v>22.464583333335248</v>
      </c>
      <c r="J1291" s="42">
        <f>IF(F1291=0,0,'Input Data'!$B$11*'Input Data'!$B$7*9.81)</f>
        <v>103.13669925000001</v>
      </c>
      <c r="K1291" s="42">
        <f>'Input Data'!$B$10*'Input Data'!$B$9*'Input Data'!$B$13*WLTC_class_3!F1291^2</f>
        <v>345.40681944809887</v>
      </c>
      <c r="L1291" s="42">
        <f t="shared" si="299"/>
        <v>471.00810203143413</v>
      </c>
      <c r="M1291" s="42">
        <f t="shared" si="300"/>
        <v>10257.509777573456</v>
      </c>
      <c r="N1291" s="42">
        <f t="shared" si="306"/>
        <v>1.8038556937908388</v>
      </c>
      <c r="O1291" s="42">
        <f t="shared" si="307"/>
        <v>0.64027689603050242</v>
      </c>
      <c r="P1291" s="42" t="str">
        <f t="shared" si="301"/>
        <v/>
      </c>
      <c r="Q1291" s="42"/>
      <c r="R1291" s="42">
        <f t="shared" si="302"/>
        <v>0.19848583776945575</v>
      </c>
      <c r="S1291" s="42">
        <f t="shared" si="303"/>
        <v>0.44819382722135165</v>
      </c>
      <c r="U1291">
        <f t="shared" si="295"/>
        <v>0</v>
      </c>
      <c r="V1291">
        <f t="shared" si="296"/>
        <v>78.400000000000006</v>
      </c>
      <c r="W1291">
        <f t="shared" si="297"/>
        <v>21.777777777777779</v>
      </c>
    </row>
    <row r="1292" spans="2:23" x14ac:dyDescent="0.3">
      <c r="B1292" s="25" t="s">
        <v>53</v>
      </c>
      <c r="C1292" s="25">
        <v>1284</v>
      </c>
      <c r="D1292" s="25">
        <v>262</v>
      </c>
      <c r="E1292" s="24">
        <v>78.400000000000006</v>
      </c>
      <c r="F1292" s="41">
        <f t="shared" si="298"/>
        <v>21.777777777777779</v>
      </c>
      <c r="G1292" s="42">
        <f t="shared" si="304"/>
        <v>0</v>
      </c>
      <c r="H1292" s="42">
        <f t="shared" si="305"/>
        <v>0</v>
      </c>
      <c r="I1292" s="42">
        <f>G1292*'Input Data'!$B$7</f>
        <v>0</v>
      </c>
      <c r="J1292" s="42">
        <f>IF(F1292=0,0,'Input Data'!$B$11*'Input Data'!$B$7*9.81)</f>
        <v>103.13669925000001</v>
      </c>
      <c r="K1292" s="42">
        <f>'Input Data'!$B$10*'Input Data'!$B$9*'Input Data'!$B$13*WLTC_class_3!F1292^2</f>
        <v>345.40681944809887</v>
      </c>
      <c r="L1292" s="42">
        <f t="shared" si="299"/>
        <v>448.54351869809886</v>
      </c>
      <c r="M1292" s="42">
        <f t="shared" si="300"/>
        <v>9768.2810738697081</v>
      </c>
      <c r="N1292" s="42">
        <f t="shared" si="306"/>
        <v>1.806569105200247</v>
      </c>
      <c r="O1292" s="42">
        <f t="shared" si="307"/>
        <v>0.64027689603050242</v>
      </c>
      <c r="P1292" s="42" t="str">
        <f t="shared" si="301"/>
        <v/>
      </c>
      <c r="Q1292" s="42"/>
      <c r="R1292" s="42">
        <f t="shared" si="302"/>
        <v>0.19848583776945575</v>
      </c>
      <c r="S1292" s="42">
        <f t="shared" si="303"/>
        <v>0.44819382722135165</v>
      </c>
      <c r="U1292">
        <f t="shared" si="295"/>
        <v>0</v>
      </c>
      <c r="V1292">
        <f t="shared" si="296"/>
        <v>78.400000000000006</v>
      </c>
      <c r="W1292">
        <f t="shared" si="297"/>
        <v>21.777777777777779</v>
      </c>
    </row>
    <row r="1293" spans="2:23" x14ac:dyDescent="0.3">
      <c r="B1293" s="25" t="s">
        <v>53</v>
      </c>
      <c r="C1293" s="25">
        <v>1285</v>
      </c>
      <c r="D1293" s="25">
        <v>263</v>
      </c>
      <c r="E1293" s="24">
        <v>78.400000000000006</v>
      </c>
      <c r="F1293" s="41">
        <f t="shared" si="298"/>
        <v>21.777777777777779</v>
      </c>
      <c r="G1293" s="42">
        <f t="shared" si="304"/>
        <v>-2.7777777777778172E-2</v>
      </c>
      <c r="H1293" s="42">
        <f t="shared" si="305"/>
        <v>-0.10000000000000142</v>
      </c>
      <c r="I1293" s="42">
        <f>G1293*'Input Data'!$B$7</f>
        <v>-44.929166666667307</v>
      </c>
      <c r="J1293" s="42">
        <f>IF(F1293=0,0,'Input Data'!$B$11*'Input Data'!$B$7*9.81)</f>
        <v>103.13669925000001</v>
      </c>
      <c r="K1293" s="42">
        <f>'Input Data'!$B$10*'Input Data'!$B$9*'Input Data'!$B$13*WLTC_class_3!F1293^2</f>
        <v>345.40681944809887</v>
      </c>
      <c r="L1293" s="42">
        <f t="shared" si="299"/>
        <v>403.61435203143157</v>
      </c>
      <c r="M1293" s="42">
        <f t="shared" si="300"/>
        <v>8789.8236664622873</v>
      </c>
      <c r="N1293" s="42">
        <f t="shared" si="306"/>
        <v>1.8090107228853756</v>
      </c>
      <c r="O1293" s="42">
        <f t="shared" si="307"/>
        <v>0.64027689603050242</v>
      </c>
      <c r="P1293" s="42" t="str">
        <f t="shared" si="301"/>
        <v/>
      </c>
      <c r="Q1293" s="42"/>
      <c r="R1293" s="42">
        <f t="shared" si="302"/>
        <v>0.19848583776945575</v>
      </c>
      <c r="S1293" s="42">
        <f t="shared" si="303"/>
        <v>0.44819382722135165</v>
      </c>
      <c r="U1293">
        <f t="shared" si="295"/>
        <v>0</v>
      </c>
      <c r="V1293">
        <f t="shared" si="296"/>
        <v>78.400000000000006</v>
      </c>
      <c r="W1293">
        <f t="shared" si="297"/>
        <v>21.777777777777779</v>
      </c>
    </row>
    <row r="1294" spans="2:23" x14ac:dyDescent="0.3">
      <c r="B1294" s="25" t="s">
        <v>53</v>
      </c>
      <c r="C1294" s="25">
        <v>1286</v>
      </c>
      <c r="D1294" s="25">
        <v>264</v>
      </c>
      <c r="E1294" s="24">
        <v>78.2</v>
      </c>
      <c r="F1294" s="41">
        <f t="shared" si="298"/>
        <v>21.722222222222221</v>
      </c>
      <c r="G1294" s="42">
        <f t="shared" si="304"/>
        <v>-5.5555555555556344E-2</v>
      </c>
      <c r="H1294" s="42">
        <f t="shared" si="305"/>
        <v>-0.20000000000000284</v>
      </c>
      <c r="I1294" s="42">
        <f>G1294*'Input Data'!$B$7</f>
        <v>-89.858333333334613</v>
      </c>
      <c r="J1294" s="42">
        <f>IF(F1294=0,0,'Input Data'!$B$11*'Input Data'!$B$7*9.81)</f>
        <v>103.13669925000001</v>
      </c>
      <c r="K1294" s="42">
        <f>'Input Data'!$B$10*'Input Data'!$B$9*'Input Data'!$B$13*WLTC_class_3!F1294^2</f>
        <v>343.6467875627655</v>
      </c>
      <c r="L1294" s="42">
        <f t="shared" si="299"/>
        <v>356.92515347943089</v>
      </c>
      <c r="M1294" s="42">
        <f t="shared" si="300"/>
        <v>7753.2075005809711</v>
      </c>
      <c r="N1294" s="42">
        <f t="shared" si="306"/>
        <v>1.8111643916355369</v>
      </c>
      <c r="O1294" s="42">
        <f t="shared" si="307"/>
        <v>0.64027689603050242</v>
      </c>
      <c r="P1294" s="42" t="str">
        <f t="shared" si="301"/>
        <v/>
      </c>
      <c r="Q1294" s="42"/>
      <c r="R1294" s="42">
        <f t="shared" si="302"/>
        <v>0.19848583776945575</v>
      </c>
      <c r="S1294" s="42">
        <f t="shared" si="303"/>
        <v>0.44819382722135165</v>
      </c>
      <c r="U1294">
        <f t="shared" si="295"/>
        <v>0</v>
      </c>
      <c r="V1294">
        <f t="shared" si="296"/>
        <v>78.2</v>
      </c>
      <c r="W1294">
        <f t="shared" si="297"/>
        <v>21.722222222222221</v>
      </c>
    </row>
    <row r="1295" spans="2:23" x14ac:dyDescent="0.3">
      <c r="B1295" s="25" t="s">
        <v>53</v>
      </c>
      <c r="C1295" s="25">
        <v>1287</v>
      </c>
      <c r="D1295" s="25">
        <v>265</v>
      </c>
      <c r="E1295" s="24">
        <v>78</v>
      </c>
      <c r="F1295" s="41">
        <f t="shared" si="298"/>
        <v>21.666666666666668</v>
      </c>
      <c r="G1295" s="42">
        <f t="shared" si="304"/>
        <v>-6.9444444444444448E-2</v>
      </c>
      <c r="H1295" s="42">
        <f t="shared" si="305"/>
        <v>-0.25</v>
      </c>
      <c r="I1295" s="42">
        <f>G1295*'Input Data'!$B$7</f>
        <v>-112.32291666666667</v>
      </c>
      <c r="J1295" s="42">
        <f>IF(F1295=0,0,'Input Data'!$B$11*'Input Data'!$B$7*9.81)</f>
        <v>103.13669925000001</v>
      </c>
      <c r="K1295" s="42">
        <f>'Input Data'!$B$10*'Input Data'!$B$9*'Input Data'!$B$13*WLTC_class_3!F1295^2</f>
        <v>341.89125128888901</v>
      </c>
      <c r="L1295" s="42">
        <f t="shared" si="299"/>
        <v>332.70503387222232</v>
      </c>
      <c r="M1295" s="42">
        <f t="shared" si="300"/>
        <v>7208.609067231484</v>
      </c>
      <c r="N1295" s="42">
        <f t="shared" si="306"/>
        <v>1.8131667830431011</v>
      </c>
      <c r="O1295" s="42">
        <f t="shared" si="307"/>
        <v>0.64027689603050242</v>
      </c>
      <c r="P1295" s="42" t="str">
        <f t="shared" si="301"/>
        <v/>
      </c>
      <c r="Q1295" s="42"/>
      <c r="R1295" s="42">
        <f t="shared" si="302"/>
        <v>0.19848583776945575</v>
      </c>
      <c r="S1295" s="42">
        <f t="shared" si="303"/>
        <v>0.44819382722135165</v>
      </c>
      <c r="U1295">
        <f t="shared" si="295"/>
        <v>0</v>
      </c>
      <c r="V1295">
        <f t="shared" si="296"/>
        <v>78</v>
      </c>
      <c r="W1295">
        <f t="shared" si="297"/>
        <v>21.666666666666668</v>
      </c>
    </row>
    <row r="1296" spans="2:23" x14ac:dyDescent="0.3">
      <c r="B1296" s="25" t="s">
        <v>53</v>
      </c>
      <c r="C1296" s="25">
        <v>1288</v>
      </c>
      <c r="D1296" s="25">
        <v>266</v>
      </c>
      <c r="E1296" s="24">
        <v>77.7</v>
      </c>
      <c r="F1296" s="41">
        <f t="shared" si="298"/>
        <v>21.583333333333332</v>
      </c>
      <c r="G1296" s="42">
        <f t="shared" si="304"/>
        <v>-9.7222222222222612E-2</v>
      </c>
      <c r="H1296" s="42">
        <f t="shared" si="305"/>
        <v>-0.35000000000000142</v>
      </c>
      <c r="I1296" s="42">
        <f>G1296*'Input Data'!$B$7</f>
        <v>-157.25208333333396</v>
      </c>
      <c r="J1296" s="42">
        <f>IF(F1296=0,0,'Input Data'!$B$11*'Input Data'!$B$7*9.81)</f>
        <v>103.13669925000001</v>
      </c>
      <c r="K1296" s="42">
        <f>'Input Data'!$B$10*'Input Data'!$B$9*'Input Data'!$B$13*WLTC_class_3!F1296^2</f>
        <v>339.26637614955558</v>
      </c>
      <c r="L1296" s="42">
        <f t="shared" si="299"/>
        <v>285.15099206622165</v>
      </c>
      <c r="M1296" s="42">
        <f t="shared" si="300"/>
        <v>6154.5089120959501</v>
      </c>
      <c r="N1296" s="42">
        <f t="shared" si="306"/>
        <v>1.8148763688520166</v>
      </c>
      <c r="O1296" s="42">
        <f t="shared" si="307"/>
        <v>0.64027689603050242</v>
      </c>
      <c r="P1296" s="42" t="str">
        <f t="shared" si="301"/>
        <v/>
      </c>
      <c r="Q1296" s="42"/>
      <c r="R1296" s="42">
        <f t="shared" si="302"/>
        <v>0.19848583776945575</v>
      </c>
      <c r="S1296" s="42">
        <f t="shared" si="303"/>
        <v>0.44819382722135165</v>
      </c>
      <c r="U1296">
        <f t="shared" si="295"/>
        <v>0</v>
      </c>
      <c r="V1296">
        <f t="shared" si="296"/>
        <v>77.7</v>
      </c>
      <c r="W1296">
        <f t="shared" si="297"/>
        <v>21.583333333333332</v>
      </c>
    </row>
    <row r="1297" spans="2:23" x14ac:dyDescent="0.3">
      <c r="B1297" s="25" t="s">
        <v>53</v>
      </c>
      <c r="C1297" s="25">
        <v>1289</v>
      </c>
      <c r="D1297" s="25">
        <v>267</v>
      </c>
      <c r="E1297" s="24">
        <v>77.3</v>
      </c>
      <c r="F1297" s="41">
        <f t="shared" si="298"/>
        <v>21.472222222222221</v>
      </c>
      <c r="G1297" s="42">
        <f t="shared" si="304"/>
        <v>-0.11111111111111072</v>
      </c>
      <c r="H1297" s="42">
        <f t="shared" si="305"/>
        <v>-0.39999999999999858</v>
      </c>
      <c r="I1297" s="42">
        <f>G1297*'Input Data'!$B$7</f>
        <v>-179.71666666666604</v>
      </c>
      <c r="J1297" s="42">
        <f>IF(F1297=0,0,'Input Data'!$B$11*'Input Data'!$B$7*9.81)</f>
        <v>103.13669925000001</v>
      </c>
      <c r="K1297" s="42">
        <f>'Input Data'!$B$10*'Input Data'!$B$9*'Input Data'!$B$13*WLTC_class_3!F1297^2</f>
        <v>335.78227727054326</v>
      </c>
      <c r="L1297" s="42">
        <f t="shared" si="299"/>
        <v>259.20230985387724</v>
      </c>
      <c r="M1297" s="42">
        <f t="shared" si="300"/>
        <v>5565.6495976957531</v>
      </c>
      <c r="N1297" s="42">
        <f t="shared" si="306"/>
        <v>1.8164223826291543</v>
      </c>
      <c r="O1297" s="42">
        <f t="shared" si="307"/>
        <v>0.64027689603050242</v>
      </c>
      <c r="P1297" s="42" t="str">
        <f t="shared" si="301"/>
        <v/>
      </c>
      <c r="Q1297" s="42"/>
      <c r="R1297" s="42">
        <f t="shared" si="302"/>
        <v>0.19848583776945575</v>
      </c>
      <c r="S1297" s="42">
        <f t="shared" si="303"/>
        <v>0.44819382722135165</v>
      </c>
      <c r="U1297">
        <f t="shared" si="295"/>
        <v>0</v>
      </c>
      <c r="V1297">
        <f t="shared" si="296"/>
        <v>77.3</v>
      </c>
      <c r="W1297">
        <f t="shared" si="297"/>
        <v>21.472222222222221</v>
      </c>
    </row>
    <row r="1298" spans="2:23" x14ac:dyDescent="0.3">
      <c r="B1298" s="25" t="s">
        <v>53</v>
      </c>
      <c r="C1298" s="25">
        <v>1290</v>
      </c>
      <c r="D1298" s="25">
        <v>268</v>
      </c>
      <c r="E1298" s="24">
        <v>76.900000000000006</v>
      </c>
      <c r="F1298" s="41">
        <f t="shared" si="298"/>
        <v>21.361111111111111</v>
      </c>
      <c r="G1298" s="42">
        <f t="shared" si="304"/>
        <v>-9.7222222222222612E-2</v>
      </c>
      <c r="H1298" s="42">
        <f t="shared" si="305"/>
        <v>-0.35000000000000142</v>
      </c>
      <c r="I1298" s="42">
        <f>G1298*'Input Data'!$B$7</f>
        <v>-157.25208333333396</v>
      </c>
      <c r="J1298" s="42">
        <f>IF(F1298=0,0,'Input Data'!$B$11*'Input Data'!$B$7*9.81)</f>
        <v>103.13669925000001</v>
      </c>
      <c r="K1298" s="42">
        <f>'Input Data'!$B$10*'Input Data'!$B$9*'Input Data'!$B$13*WLTC_class_3!F1298^2</f>
        <v>332.31616083735804</v>
      </c>
      <c r="L1298" s="42">
        <f t="shared" si="299"/>
        <v>278.2007767540241</v>
      </c>
      <c r="M1298" s="42">
        <f t="shared" si="300"/>
        <v>5942.6777034401257</v>
      </c>
      <c r="N1298" s="42">
        <f t="shared" si="306"/>
        <v>1.8180731264356655</v>
      </c>
      <c r="O1298" s="42">
        <f t="shared" si="307"/>
        <v>0.64027689603050242</v>
      </c>
      <c r="P1298" s="42" t="str">
        <f t="shared" si="301"/>
        <v/>
      </c>
      <c r="Q1298" s="42"/>
      <c r="R1298" s="42">
        <f t="shared" si="302"/>
        <v>0.19848583776945575</v>
      </c>
      <c r="S1298" s="42">
        <f t="shared" si="303"/>
        <v>0.44819382722135165</v>
      </c>
      <c r="U1298">
        <f t="shared" si="295"/>
        <v>0</v>
      </c>
      <c r="V1298">
        <f t="shared" si="296"/>
        <v>76.900000000000006</v>
      </c>
      <c r="W1298">
        <f t="shared" si="297"/>
        <v>21.361111111111111</v>
      </c>
    </row>
    <row r="1299" spans="2:23" x14ac:dyDescent="0.3">
      <c r="B1299" s="25" t="s">
        <v>53</v>
      </c>
      <c r="C1299" s="25">
        <v>1291</v>
      </c>
      <c r="D1299" s="25">
        <v>269</v>
      </c>
      <c r="E1299" s="24">
        <v>76.599999999999994</v>
      </c>
      <c r="F1299" s="41">
        <f t="shared" si="298"/>
        <v>21.277777777777779</v>
      </c>
      <c r="G1299" s="42">
        <f t="shared" si="304"/>
        <v>-9.7222222222222612E-2</v>
      </c>
      <c r="H1299" s="42">
        <f t="shared" si="305"/>
        <v>-0.35000000000000142</v>
      </c>
      <c r="I1299" s="42">
        <f>G1299*'Input Data'!$B$7</f>
        <v>-157.25208333333396</v>
      </c>
      <c r="J1299" s="42">
        <f>IF(F1299=0,0,'Input Data'!$B$11*'Input Data'!$B$7*9.81)</f>
        <v>103.13669925000001</v>
      </c>
      <c r="K1299" s="42">
        <f>'Input Data'!$B$10*'Input Data'!$B$9*'Input Data'!$B$13*WLTC_class_3!F1299^2</f>
        <v>329.72837449254331</v>
      </c>
      <c r="L1299" s="42">
        <f t="shared" si="299"/>
        <v>275.61299040920937</v>
      </c>
      <c r="M1299" s="42">
        <f t="shared" si="300"/>
        <v>5864.4319625959552</v>
      </c>
      <c r="N1299" s="42">
        <f t="shared" si="306"/>
        <v>1.8197021353141645</v>
      </c>
      <c r="O1299" s="42">
        <f t="shared" si="307"/>
        <v>0.64027689603050242</v>
      </c>
      <c r="P1299" s="42" t="str">
        <f t="shared" si="301"/>
        <v/>
      </c>
      <c r="Q1299" s="42"/>
      <c r="R1299" s="42">
        <f t="shared" si="302"/>
        <v>0.19848583776945575</v>
      </c>
      <c r="S1299" s="42">
        <f t="shared" si="303"/>
        <v>0.44819382722135165</v>
      </c>
      <c r="U1299">
        <f t="shared" si="295"/>
        <v>0</v>
      </c>
      <c r="V1299">
        <f t="shared" si="296"/>
        <v>76.599999999999994</v>
      </c>
      <c r="W1299">
        <f t="shared" si="297"/>
        <v>21.277777777777775</v>
      </c>
    </row>
    <row r="1300" spans="2:23" x14ac:dyDescent="0.3">
      <c r="B1300" s="25" t="s">
        <v>53</v>
      </c>
      <c r="C1300" s="25">
        <v>1292</v>
      </c>
      <c r="D1300" s="25">
        <v>270</v>
      </c>
      <c r="E1300" s="24">
        <v>76.2</v>
      </c>
      <c r="F1300" s="41">
        <f t="shared" si="298"/>
        <v>21.166666666666668</v>
      </c>
      <c r="G1300" s="42">
        <f t="shared" si="304"/>
        <v>-0.12499999999999881</v>
      </c>
      <c r="H1300" s="42">
        <f t="shared" si="305"/>
        <v>-0.44999999999999574</v>
      </c>
      <c r="I1300" s="42">
        <f>G1300*'Input Data'!$B$7</f>
        <v>-202.18124999999807</v>
      </c>
      <c r="J1300" s="42">
        <f>IF(F1300=0,0,'Input Data'!$B$11*'Input Data'!$B$7*9.81)</f>
        <v>103.13669925000001</v>
      </c>
      <c r="K1300" s="42">
        <f>'Input Data'!$B$10*'Input Data'!$B$9*'Input Data'!$B$13*WLTC_class_3!F1300^2</f>
        <v>326.29372733955569</v>
      </c>
      <c r="L1300" s="42">
        <f t="shared" si="299"/>
        <v>227.24917658955763</v>
      </c>
      <c r="M1300" s="42">
        <f t="shared" si="300"/>
        <v>4810.1075711456369</v>
      </c>
      <c r="N1300" s="42">
        <f t="shared" si="306"/>
        <v>1.8210382763061495</v>
      </c>
      <c r="O1300" s="42">
        <f t="shared" si="307"/>
        <v>0.64027689603050242</v>
      </c>
      <c r="P1300" s="42" t="str">
        <f t="shared" si="301"/>
        <v/>
      </c>
      <c r="Q1300" s="42"/>
      <c r="R1300" s="42">
        <f t="shared" si="302"/>
        <v>0.19848583776945575</v>
      </c>
      <c r="S1300" s="42">
        <f t="shared" si="303"/>
        <v>0.44819382722135165</v>
      </c>
      <c r="U1300">
        <f t="shared" si="295"/>
        <v>0</v>
      </c>
      <c r="V1300">
        <f t="shared" si="296"/>
        <v>76.2</v>
      </c>
      <c r="W1300">
        <f t="shared" si="297"/>
        <v>21.166666666666668</v>
      </c>
    </row>
    <row r="1301" spans="2:23" x14ac:dyDescent="0.3">
      <c r="B1301" s="25" t="s">
        <v>53</v>
      </c>
      <c r="C1301" s="25">
        <v>1293</v>
      </c>
      <c r="D1301" s="25">
        <v>271</v>
      </c>
      <c r="E1301" s="24">
        <v>75.7</v>
      </c>
      <c r="F1301" s="41">
        <f t="shared" si="298"/>
        <v>21.027777777777779</v>
      </c>
      <c r="G1301" s="42">
        <f t="shared" si="304"/>
        <v>-0.1388888888888889</v>
      </c>
      <c r="H1301" s="42">
        <f t="shared" si="305"/>
        <v>-0.5</v>
      </c>
      <c r="I1301" s="42">
        <f>G1301*'Input Data'!$B$7</f>
        <v>-224.64583333333334</v>
      </c>
      <c r="J1301" s="42">
        <f>IF(F1301=0,0,'Input Data'!$B$11*'Input Data'!$B$7*9.81)</f>
        <v>103.13669925000001</v>
      </c>
      <c r="K1301" s="42">
        <f>'Input Data'!$B$10*'Input Data'!$B$9*'Input Data'!$B$13*WLTC_class_3!F1301^2</f>
        <v>322.0257062127655</v>
      </c>
      <c r="L1301" s="42">
        <f t="shared" si="299"/>
        <v>200.51657212943218</v>
      </c>
      <c r="M1301" s="42">
        <f t="shared" si="300"/>
        <v>4216.4179194994485</v>
      </c>
      <c r="N1301" s="42">
        <f t="shared" si="306"/>
        <v>1.8222095035060104</v>
      </c>
      <c r="O1301" s="42">
        <f t="shared" si="307"/>
        <v>0.64027689603050242</v>
      </c>
      <c r="P1301" s="42" t="str">
        <f t="shared" si="301"/>
        <v/>
      </c>
      <c r="Q1301" s="42"/>
      <c r="R1301" s="42">
        <f t="shared" si="302"/>
        <v>0.19848583776945575</v>
      </c>
      <c r="S1301" s="42">
        <f t="shared" si="303"/>
        <v>0.44819382722135165</v>
      </c>
      <c r="U1301">
        <f t="shared" si="295"/>
        <v>0</v>
      </c>
      <c r="V1301">
        <f t="shared" si="296"/>
        <v>75.7</v>
      </c>
      <c r="W1301">
        <f t="shared" si="297"/>
        <v>21.027777777777779</v>
      </c>
    </row>
    <row r="1302" spans="2:23" x14ac:dyDescent="0.3">
      <c r="B1302" s="25" t="s">
        <v>53</v>
      </c>
      <c r="C1302" s="25">
        <v>1294</v>
      </c>
      <c r="D1302" s="25">
        <v>272</v>
      </c>
      <c r="E1302" s="24">
        <v>75.2</v>
      </c>
      <c r="F1302" s="41">
        <f t="shared" si="298"/>
        <v>20.888888888888889</v>
      </c>
      <c r="G1302" s="42">
        <f t="shared" si="304"/>
        <v>-0.1388888888888889</v>
      </c>
      <c r="H1302" s="42">
        <f t="shared" si="305"/>
        <v>-0.5</v>
      </c>
      <c r="I1302" s="42">
        <f>G1302*'Input Data'!$B$7</f>
        <v>-224.64583333333334</v>
      </c>
      <c r="J1302" s="42">
        <f>IF(F1302=0,0,'Input Data'!$B$11*'Input Data'!$B$7*9.81)</f>
        <v>103.13669925000001</v>
      </c>
      <c r="K1302" s="42">
        <f>'Input Data'!$B$10*'Input Data'!$B$9*'Input Data'!$B$13*WLTC_class_3!F1302^2</f>
        <v>317.78578265758028</v>
      </c>
      <c r="L1302" s="42">
        <f t="shared" si="299"/>
        <v>196.27664857424696</v>
      </c>
      <c r="M1302" s="42">
        <f t="shared" si="300"/>
        <v>4100.0011035509369</v>
      </c>
      <c r="N1302" s="42">
        <f t="shared" si="306"/>
        <v>1.8233483927014413</v>
      </c>
      <c r="O1302" s="42">
        <f t="shared" si="307"/>
        <v>0.64027689603050242</v>
      </c>
      <c r="P1302" s="42" t="str">
        <f t="shared" si="301"/>
        <v/>
      </c>
      <c r="Q1302" s="42"/>
      <c r="R1302" s="42">
        <f t="shared" si="302"/>
        <v>0.19848583776945575</v>
      </c>
      <c r="S1302" s="42">
        <f t="shared" si="303"/>
        <v>0.44819382722135165</v>
      </c>
      <c r="U1302">
        <f t="shared" si="295"/>
        <v>0</v>
      </c>
      <c r="V1302">
        <f t="shared" si="296"/>
        <v>75.2</v>
      </c>
      <c r="W1302">
        <f t="shared" si="297"/>
        <v>20.888888888888889</v>
      </c>
    </row>
    <row r="1303" spans="2:23" x14ac:dyDescent="0.3">
      <c r="B1303" s="25" t="s">
        <v>53</v>
      </c>
      <c r="C1303" s="25">
        <v>1295</v>
      </c>
      <c r="D1303" s="25">
        <v>273</v>
      </c>
      <c r="E1303" s="24">
        <v>74.7</v>
      </c>
      <c r="F1303" s="41">
        <f t="shared" si="298"/>
        <v>20.75</v>
      </c>
      <c r="G1303" s="42">
        <f t="shared" si="304"/>
        <v>-0.11111111111111072</v>
      </c>
      <c r="H1303" s="42">
        <f t="shared" si="305"/>
        <v>-0.39999999999999858</v>
      </c>
      <c r="I1303" s="42">
        <f>G1303*'Input Data'!$B$7</f>
        <v>-179.71666666666604</v>
      </c>
      <c r="J1303" s="42">
        <f>IF(F1303=0,0,'Input Data'!$B$11*'Input Data'!$B$7*9.81)</f>
        <v>103.13669925000001</v>
      </c>
      <c r="K1303" s="42">
        <f>'Input Data'!$B$10*'Input Data'!$B$9*'Input Data'!$B$13*WLTC_class_3!F1303^2</f>
        <v>313.57395667400004</v>
      </c>
      <c r="L1303" s="42">
        <f t="shared" si="299"/>
        <v>236.99398925733402</v>
      </c>
      <c r="M1303" s="42">
        <f t="shared" si="300"/>
        <v>4917.6252770896808</v>
      </c>
      <c r="N1303" s="42">
        <f t="shared" si="306"/>
        <v>1.8247143997228552</v>
      </c>
      <c r="O1303" s="42">
        <f t="shared" si="307"/>
        <v>0.64027689603050242</v>
      </c>
      <c r="P1303" s="42" t="str">
        <f t="shared" si="301"/>
        <v/>
      </c>
      <c r="Q1303" s="42"/>
      <c r="R1303" s="42">
        <f t="shared" si="302"/>
        <v>0.19848583776945575</v>
      </c>
      <c r="S1303" s="42">
        <f t="shared" si="303"/>
        <v>0.44819382722135165</v>
      </c>
      <c r="U1303">
        <f t="shared" si="295"/>
        <v>0</v>
      </c>
      <c r="V1303">
        <f t="shared" si="296"/>
        <v>74.7</v>
      </c>
      <c r="W1303">
        <f t="shared" si="297"/>
        <v>20.75</v>
      </c>
    </row>
    <row r="1304" spans="2:23" x14ac:dyDescent="0.3">
      <c r="B1304" s="25" t="s">
        <v>53</v>
      </c>
      <c r="C1304" s="25">
        <v>1296</v>
      </c>
      <c r="D1304" s="25">
        <v>274</v>
      </c>
      <c r="E1304" s="24">
        <v>74.400000000000006</v>
      </c>
      <c r="F1304" s="41">
        <f t="shared" si="298"/>
        <v>20.666666666666668</v>
      </c>
      <c r="G1304" s="42">
        <f t="shared" si="304"/>
        <v>-5.5555555555556344E-2</v>
      </c>
      <c r="H1304" s="42">
        <f t="shared" si="305"/>
        <v>-0.20000000000000284</v>
      </c>
      <c r="I1304" s="42">
        <f>G1304*'Input Data'!$B$7</f>
        <v>-89.858333333334613</v>
      </c>
      <c r="J1304" s="42">
        <f>IF(F1304=0,0,'Input Data'!$B$11*'Input Data'!$B$7*9.81)</f>
        <v>103.13669925000001</v>
      </c>
      <c r="K1304" s="42">
        <f>'Input Data'!$B$10*'Input Data'!$B$9*'Input Data'!$B$13*WLTC_class_3!F1304^2</f>
        <v>311.06034791822231</v>
      </c>
      <c r="L1304" s="42">
        <f t="shared" si="299"/>
        <v>324.3387138348877</v>
      </c>
      <c r="M1304" s="42">
        <f t="shared" si="300"/>
        <v>6703.0000859210131</v>
      </c>
      <c r="N1304" s="42">
        <f t="shared" si="306"/>
        <v>1.8265763441911667</v>
      </c>
      <c r="O1304" s="42">
        <f t="shared" si="307"/>
        <v>0.64027689603050242</v>
      </c>
      <c r="P1304" s="42" t="str">
        <f t="shared" si="301"/>
        <v/>
      </c>
      <c r="Q1304" s="42"/>
      <c r="R1304" s="42">
        <f t="shared" si="302"/>
        <v>0.19848583776945575</v>
      </c>
      <c r="S1304" s="42">
        <f t="shared" si="303"/>
        <v>0.44819382722135165</v>
      </c>
      <c r="U1304">
        <f t="shared" si="295"/>
        <v>0</v>
      </c>
      <c r="V1304">
        <f t="shared" si="296"/>
        <v>74.400000000000006</v>
      </c>
      <c r="W1304">
        <f t="shared" si="297"/>
        <v>20.666666666666668</v>
      </c>
    </row>
    <row r="1305" spans="2:23" x14ac:dyDescent="0.3">
      <c r="B1305" s="25" t="s">
        <v>53</v>
      </c>
      <c r="C1305" s="25">
        <v>1297</v>
      </c>
      <c r="D1305" s="25">
        <v>275</v>
      </c>
      <c r="E1305" s="24">
        <v>74.3</v>
      </c>
      <c r="F1305" s="41">
        <f t="shared" si="298"/>
        <v>20.638888888888889</v>
      </c>
      <c r="G1305" s="42">
        <f t="shared" si="304"/>
        <v>0</v>
      </c>
      <c r="H1305" s="42">
        <f t="shared" si="305"/>
        <v>0</v>
      </c>
      <c r="I1305" s="42">
        <f>G1305*'Input Data'!$B$7</f>
        <v>0</v>
      </c>
      <c r="J1305" s="42">
        <f>IF(F1305=0,0,'Input Data'!$B$11*'Input Data'!$B$7*9.81)</f>
        <v>103.13669925000001</v>
      </c>
      <c r="K1305" s="42">
        <f>'Input Data'!$B$10*'Input Data'!$B$9*'Input Data'!$B$13*WLTC_class_3!F1305^2</f>
        <v>310.22472613869144</v>
      </c>
      <c r="L1305" s="42">
        <f t="shared" si="299"/>
        <v>413.36142538869143</v>
      </c>
      <c r="M1305" s="42">
        <f t="shared" si="300"/>
        <v>8531.3205295499374</v>
      </c>
      <c r="N1305" s="42">
        <f t="shared" si="306"/>
        <v>1.8289461554493749</v>
      </c>
      <c r="O1305" s="42">
        <f t="shared" si="307"/>
        <v>0.64027689603050242</v>
      </c>
      <c r="P1305" s="42" t="str">
        <f t="shared" si="301"/>
        <v/>
      </c>
      <c r="Q1305" s="42"/>
      <c r="R1305" s="42">
        <f t="shared" si="302"/>
        <v>0.19848583776945575</v>
      </c>
      <c r="S1305" s="42">
        <f t="shared" si="303"/>
        <v>0.44819382722135165</v>
      </c>
      <c r="U1305">
        <f t="shared" si="295"/>
        <v>0</v>
      </c>
      <c r="V1305">
        <f t="shared" si="296"/>
        <v>74.3</v>
      </c>
      <c r="W1305">
        <f t="shared" si="297"/>
        <v>20.638888888888889</v>
      </c>
    </row>
    <row r="1306" spans="2:23" x14ac:dyDescent="0.3">
      <c r="B1306" s="25" t="s">
        <v>53</v>
      </c>
      <c r="C1306" s="25">
        <v>1298</v>
      </c>
      <c r="D1306" s="25">
        <v>276</v>
      </c>
      <c r="E1306" s="24">
        <v>74.400000000000006</v>
      </c>
      <c r="F1306" s="41">
        <f t="shared" si="298"/>
        <v>20.666666666666668</v>
      </c>
      <c r="G1306" s="42">
        <f t="shared" si="304"/>
        <v>4.1666666666666269E-2</v>
      </c>
      <c r="H1306" s="42">
        <f t="shared" si="305"/>
        <v>0.14999999999999858</v>
      </c>
      <c r="I1306" s="42">
        <f>G1306*'Input Data'!$B$7</f>
        <v>67.393749999999358</v>
      </c>
      <c r="J1306" s="42">
        <f>IF(F1306=0,0,'Input Data'!$B$11*'Input Data'!$B$7*9.81)</f>
        <v>103.13669925000001</v>
      </c>
      <c r="K1306" s="42">
        <f>'Input Data'!$B$10*'Input Data'!$B$9*'Input Data'!$B$13*WLTC_class_3!F1306^2</f>
        <v>311.06034791822231</v>
      </c>
      <c r="L1306" s="42">
        <f t="shared" si="299"/>
        <v>481.59079716822168</v>
      </c>
      <c r="M1306" s="42">
        <f t="shared" si="300"/>
        <v>9952.8764748099147</v>
      </c>
      <c r="N1306" s="42">
        <f t="shared" si="306"/>
        <v>1.8317108433590443</v>
      </c>
      <c r="O1306" s="42">
        <f t="shared" si="307"/>
        <v>0.64027689603050242</v>
      </c>
      <c r="P1306" s="42" t="str">
        <f t="shared" si="301"/>
        <v/>
      </c>
      <c r="Q1306" s="42"/>
      <c r="R1306" s="42">
        <f t="shared" si="302"/>
        <v>0.19848583776945575</v>
      </c>
      <c r="S1306" s="42">
        <f t="shared" si="303"/>
        <v>0.44819382722135165</v>
      </c>
      <c r="U1306">
        <f t="shared" si="295"/>
        <v>0</v>
      </c>
      <c r="V1306">
        <f t="shared" si="296"/>
        <v>74.400000000000006</v>
      </c>
      <c r="W1306">
        <f t="shared" si="297"/>
        <v>20.666666666666668</v>
      </c>
    </row>
    <row r="1307" spans="2:23" x14ac:dyDescent="0.3">
      <c r="B1307" s="25" t="s">
        <v>53</v>
      </c>
      <c r="C1307" s="25">
        <v>1299</v>
      </c>
      <c r="D1307" s="25">
        <v>277</v>
      </c>
      <c r="E1307" s="24">
        <v>74.599999999999994</v>
      </c>
      <c r="F1307" s="41">
        <f t="shared" si="298"/>
        <v>20.722222222222221</v>
      </c>
      <c r="G1307" s="42">
        <f t="shared" si="304"/>
        <v>6.9444444444444448E-2</v>
      </c>
      <c r="H1307" s="42">
        <f t="shared" si="305"/>
        <v>0.25</v>
      </c>
      <c r="I1307" s="42">
        <f>G1307*'Input Data'!$B$7</f>
        <v>112.32291666666667</v>
      </c>
      <c r="J1307" s="42">
        <f>IF(F1307=0,0,'Input Data'!$B$11*'Input Data'!$B$7*9.81)</f>
        <v>103.13669925000001</v>
      </c>
      <c r="K1307" s="42">
        <f>'Input Data'!$B$10*'Input Data'!$B$9*'Input Data'!$B$13*WLTC_class_3!F1307^2</f>
        <v>312.73496318587655</v>
      </c>
      <c r="L1307" s="42">
        <f t="shared" si="299"/>
        <v>528.19457910254323</v>
      </c>
      <c r="M1307" s="42">
        <f t="shared" si="300"/>
        <v>10945.365444736035</v>
      </c>
      <c r="N1307" s="42">
        <f t="shared" si="306"/>
        <v>1.8347512226492488</v>
      </c>
      <c r="O1307" s="42">
        <f t="shared" si="307"/>
        <v>0.64027689603050242</v>
      </c>
      <c r="P1307" s="42" t="str">
        <f t="shared" si="301"/>
        <v/>
      </c>
      <c r="Q1307" s="42"/>
      <c r="R1307" s="42">
        <f t="shared" si="302"/>
        <v>0.19848583776945575</v>
      </c>
      <c r="S1307" s="42">
        <f t="shared" si="303"/>
        <v>0.44819382722135165</v>
      </c>
      <c r="U1307">
        <f t="shared" si="295"/>
        <v>0</v>
      </c>
      <c r="V1307">
        <f t="shared" si="296"/>
        <v>74.599999999999994</v>
      </c>
      <c r="W1307">
        <f t="shared" si="297"/>
        <v>20.722222222222221</v>
      </c>
    </row>
    <row r="1308" spans="2:23" x14ac:dyDescent="0.3">
      <c r="B1308" s="25" t="s">
        <v>53</v>
      </c>
      <c r="C1308" s="25">
        <v>1300</v>
      </c>
      <c r="D1308" s="25">
        <v>278</v>
      </c>
      <c r="E1308" s="24">
        <v>74.900000000000006</v>
      </c>
      <c r="F1308" s="41">
        <f t="shared" si="298"/>
        <v>20.805555555555557</v>
      </c>
      <c r="G1308" s="42">
        <f t="shared" si="304"/>
        <v>6.9444444444444448E-2</v>
      </c>
      <c r="H1308" s="42">
        <f t="shared" si="305"/>
        <v>0.25</v>
      </c>
      <c r="I1308" s="42">
        <f>G1308*'Input Data'!$B$7</f>
        <v>112.32291666666667</v>
      </c>
      <c r="J1308" s="42">
        <f>IF(F1308=0,0,'Input Data'!$B$11*'Input Data'!$B$7*9.81)</f>
        <v>103.13669925000001</v>
      </c>
      <c r="K1308" s="42">
        <f>'Input Data'!$B$10*'Input Data'!$B$9*'Input Data'!$B$13*WLTC_class_3!F1308^2</f>
        <v>315.25531535883965</v>
      </c>
      <c r="L1308" s="42">
        <f t="shared" si="299"/>
        <v>530.71493127550639</v>
      </c>
      <c r="M1308" s="42">
        <f t="shared" si="300"/>
        <v>11041.818986815397</v>
      </c>
      <c r="N1308" s="42">
        <f t="shared" si="306"/>
        <v>1.8378183945900308</v>
      </c>
      <c r="O1308" s="42">
        <f t="shared" si="307"/>
        <v>0.64027689603050242</v>
      </c>
      <c r="P1308" s="42" t="str">
        <f t="shared" si="301"/>
        <v/>
      </c>
      <c r="Q1308" s="42"/>
      <c r="R1308" s="42">
        <f t="shared" si="302"/>
        <v>0.19848583776945575</v>
      </c>
      <c r="S1308" s="42">
        <f t="shared" si="303"/>
        <v>0.44819382722135165</v>
      </c>
      <c r="U1308">
        <f t="shared" si="295"/>
        <v>0</v>
      </c>
      <c r="V1308">
        <f t="shared" si="296"/>
        <v>74.900000000000006</v>
      </c>
      <c r="W1308">
        <f t="shared" si="297"/>
        <v>20.805555555555557</v>
      </c>
    </row>
    <row r="1309" spans="2:23" x14ac:dyDescent="0.3">
      <c r="B1309" s="25" t="s">
        <v>53</v>
      </c>
      <c r="C1309" s="25">
        <v>1301</v>
      </c>
      <c r="D1309" s="25">
        <v>279</v>
      </c>
      <c r="E1309" s="24">
        <v>75.099999999999994</v>
      </c>
      <c r="F1309" s="41">
        <f t="shared" si="298"/>
        <v>20.861111111111111</v>
      </c>
      <c r="G1309" s="42">
        <f t="shared" si="304"/>
        <v>5.5555555555554373E-2</v>
      </c>
      <c r="H1309" s="42">
        <f t="shared" si="305"/>
        <v>0.19999999999999574</v>
      </c>
      <c r="I1309" s="42">
        <f>G1309*'Input Data'!$B$7</f>
        <v>89.858333333331416</v>
      </c>
      <c r="J1309" s="42">
        <f>IF(F1309=0,0,'Input Data'!$B$11*'Input Data'!$B$7*9.81)</f>
        <v>103.13669925000001</v>
      </c>
      <c r="K1309" s="42">
        <f>'Input Data'!$B$10*'Input Data'!$B$9*'Input Data'!$B$13*WLTC_class_3!F1309^2</f>
        <v>316.94116965513587</v>
      </c>
      <c r="L1309" s="42">
        <f t="shared" si="299"/>
        <v>509.93620223846727</v>
      </c>
      <c r="M1309" s="42">
        <f t="shared" si="300"/>
        <v>10637.835774474692</v>
      </c>
      <c r="N1309" s="42">
        <f t="shared" si="306"/>
        <v>1.8407733489718294</v>
      </c>
      <c r="O1309" s="42">
        <f t="shared" si="307"/>
        <v>0.64027689603050242</v>
      </c>
      <c r="P1309" s="42" t="str">
        <f t="shared" si="301"/>
        <v/>
      </c>
      <c r="Q1309" s="42"/>
      <c r="R1309" s="42">
        <f t="shared" si="302"/>
        <v>0.19848583776945575</v>
      </c>
      <c r="S1309" s="42">
        <f t="shared" si="303"/>
        <v>0.44819382722135165</v>
      </c>
      <c r="U1309">
        <f t="shared" si="295"/>
        <v>0</v>
      </c>
      <c r="V1309">
        <f t="shared" si="296"/>
        <v>75.099999999999994</v>
      </c>
      <c r="W1309">
        <f t="shared" si="297"/>
        <v>20.861111111111111</v>
      </c>
    </row>
    <row r="1310" spans="2:23" x14ac:dyDescent="0.3">
      <c r="B1310" s="25" t="s">
        <v>53</v>
      </c>
      <c r="C1310" s="25">
        <v>1302</v>
      </c>
      <c r="D1310" s="25">
        <v>280</v>
      </c>
      <c r="E1310" s="24">
        <v>75.3</v>
      </c>
      <c r="F1310" s="41">
        <f t="shared" si="298"/>
        <v>20.916666666666668</v>
      </c>
      <c r="G1310" s="42">
        <f t="shared" si="304"/>
        <v>5.5555555555556344E-2</v>
      </c>
      <c r="H1310" s="42">
        <f t="shared" si="305"/>
        <v>0.20000000000000284</v>
      </c>
      <c r="I1310" s="42">
        <f>G1310*'Input Data'!$B$7</f>
        <v>89.858333333334613</v>
      </c>
      <c r="J1310" s="42">
        <f>IF(F1310=0,0,'Input Data'!$B$11*'Input Data'!$B$7*9.81)</f>
        <v>103.13669925000001</v>
      </c>
      <c r="K1310" s="42">
        <f>'Input Data'!$B$10*'Input Data'!$B$9*'Input Data'!$B$13*WLTC_class_3!F1310^2</f>
        <v>318.63151956288903</v>
      </c>
      <c r="L1310" s="42">
        <f t="shared" si="299"/>
        <v>511.62655214622362</v>
      </c>
      <c r="M1310" s="42">
        <f t="shared" si="300"/>
        <v>10701.522049058511</v>
      </c>
      <c r="N1310" s="42">
        <f t="shared" si="306"/>
        <v>1.8437459939854568</v>
      </c>
      <c r="O1310" s="42">
        <f t="shared" si="307"/>
        <v>0.64027689603050242</v>
      </c>
      <c r="P1310" s="42" t="str">
        <f t="shared" si="301"/>
        <v/>
      </c>
      <c r="Q1310" s="42"/>
      <c r="R1310" s="42">
        <f t="shared" si="302"/>
        <v>0.19848583776945575</v>
      </c>
      <c r="S1310" s="42">
        <f t="shared" si="303"/>
        <v>0.44819382722135165</v>
      </c>
      <c r="U1310">
        <f t="shared" si="295"/>
        <v>0</v>
      </c>
      <c r="V1310">
        <f t="shared" si="296"/>
        <v>75.3</v>
      </c>
      <c r="W1310">
        <f t="shared" si="297"/>
        <v>20.916666666666664</v>
      </c>
    </row>
    <row r="1311" spans="2:23" x14ac:dyDescent="0.3">
      <c r="B1311" s="25" t="s">
        <v>53</v>
      </c>
      <c r="C1311" s="25">
        <v>1303</v>
      </c>
      <c r="D1311" s="25">
        <v>281</v>
      </c>
      <c r="E1311" s="24">
        <v>75.5</v>
      </c>
      <c r="F1311" s="41">
        <f t="shared" si="298"/>
        <v>20.972222222222221</v>
      </c>
      <c r="G1311" s="42">
        <f t="shared" si="304"/>
        <v>6.9444444444444448E-2</v>
      </c>
      <c r="H1311" s="42">
        <f t="shared" si="305"/>
        <v>0.25</v>
      </c>
      <c r="I1311" s="42">
        <f>G1311*'Input Data'!$B$7</f>
        <v>112.32291666666667</v>
      </c>
      <c r="J1311" s="42">
        <f>IF(F1311=0,0,'Input Data'!$B$11*'Input Data'!$B$7*9.81)</f>
        <v>103.13669925000001</v>
      </c>
      <c r="K1311" s="42">
        <f>'Input Data'!$B$10*'Input Data'!$B$9*'Input Data'!$B$13*WLTC_class_3!F1311^2</f>
        <v>320.32636508209885</v>
      </c>
      <c r="L1311" s="42">
        <f t="shared" si="299"/>
        <v>535.78598099876558</v>
      </c>
      <c r="M1311" s="42">
        <f t="shared" si="300"/>
        <v>11236.622657057444</v>
      </c>
      <c r="N1311" s="42">
        <f t="shared" si="306"/>
        <v>1.8468672780568616</v>
      </c>
      <c r="O1311" s="42">
        <f t="shared" si="307"/>
        <v>0.64027689603050242</v>
      </c>
      <c r="P1311" s="42" t="str">
        <f t="shared" si="301"/>
        <v/>
      </c>
      <c r="Q1311" s="42"/>
      <c r="R1311" s="42">
        <f t="shared" si="302"/>
        <v>0.19848583776945575</v>
      </c>
      <c r="S1311" s="42">
        <f t="shared" si="303"/>
        <v>0.44819382722135165</v>
      </c>
      <c r="U1311">
        <f t="shared" si="295"/>
        <v>0</v>
      </c>
      <c r="V1311">
        <f t="shared" si="296"/>
        <v>75.5</v>
      </c>
      <c r="W1311">
        <f t="shared" si="297"/>
        <v>20.972222222222221</v>
      </c>
    </row>
    <row r="1312" spans="2:23" x14ac:dyDescent="0.3">
      <c r="B1312" s="25" t="s">
        <v>53</v>
      </c>
      <c r="C1312" s="25">
        <v>1304</v>
      </c>
      <c r="D1312" s="25">
        <v>282</v>
      </c>
      <c r="E1312" s="24">
        <v>75.8</v>
      </c>
      <c r="F1312" s="41">
        <f t="shared" si="298"/>
        <v>21.055555555555557</v>
      </c>
      <c r="G1312" s="42">
        <f t="shared" si="304"/>
        <v>5.5555555555556344E-2</v>
      </c>
      <c r="H1312" s="42">
        <f t="shared" si="305"/>
        <v>0.20000000000000284</v>
      </c>
      <c r="I1312" s="42">
        <f>G1312*'Input Data'!$B$7</f>
        <v>89.858333333334613</v>
      </c>
      <c r="J1312" s="42">
        <f>IF(F1312=0,0,'Input Data'!$B$11*'Input Data'!$B$7*9.81)</f>
        <v>103.13669925000001</v>
      </c>
      <c r="K1312" s="42">
        <f>'Input Data'!$B$10*'Input Data'!$B$9*'Input Data'!$B$13*WLTC_class_3!F1312^2</f>
        <v>322.87706263239517</v>
      </c>
      <c r="L1312" s="42">
        <f t="shared" si="299"/>
        <v>515.87209521572981</v>
      </c>
      <c r="M1312" s="42">
        <f t="shared" si="300"/>
        <v>10861.973560375645</v>
      </c>
      <c r="N1312" s="42">
        <f t="shared" si="306"/>
        <v>1.8498844929347438</v>
      </c>
      <c r="O1312" s="42">
        <f t="shared" si="307"/>
        <v>0.64027689603050242</v>
      </c>
      <c r="P1312" s="42" t="str">
        <f t="shared" si="301"/>
        <v/>
      </c>
      <c r="Q1312" s="42"/>
      <c r="R1312" s="42">
        <f t="shared" si="302"/>
        <v>0.19848583776945575</v>
      </c>
      <c r="S1312" s="42">
        <f t="shared" si="303"/>
        <v>0.44819382722135165</v>
      </c>
      <c r="U1312">
        <f t="shared" si="295"/>
        <v>0</v>
      </c>
      <c r="V1312">
        <f t="shared" si="296"/>
        <v>75.8</v>
      </c>
      <c r="W1312">
        <f t="shared" si="297"/>
        <v>21.055555555555554</v>
      </c>
    </row>
    <row r="1313" spans="2:23" x14ac:dyDescent="0.3">
      <c r="B1313" s="25" t="s">
        <v>53</v>
      </c>
      <c r="C1313" s="25">
        <v>1305</v>
      </c>
      <c r="D1313" s="25">
        <v>283</v>
      </c>
      <c r="E1313" s="24">
        <v>75.900000000000006</v>
      </c>
      <c r="F1313" s="41">
        <f t="shared" si="298"/>
        <v>21.083333333333332</v>
      </c>
      <c r="G1313" s="42">
        <f t="shared" si="304"/>
        <v>2.7777777777778172E-2</v>
      </c>
      <c r="H1313" s="42">
        <f t="shared" si="305"/>
        <v>0.10000000000000142</v>
      </c>
      <c r="I1313" s="42">
        <f>G1313*'Input Data'!$B$7</f>
        <v>44.929166666667307</v>
      </c>
      <c r="J1313" s="42">
        <f>IF(F1313=0,0,'Input Data'!$B$11*'Input Data'!$B$7*9.81)</f>
        <v>103.13669925000001</v>
      </c>
      <c r="K1313" s="42">
        <f>'Input Data'!$B$10*'Input Data'!$B$9*'Input Data'!$B$13*WLTC_class_3!F1313^2</f>
        <v>323.72954295488893</v>
      </c>
      <c r="L1313" s="42">
        <f t="shared" si="299"/>
        <v>471.79540887155622</v>
      </c>
      <c r="M1313" s="42">
        <f t="shared" si="300"/>
        <v>9947.0198703753103</v>
      </c>
      <c r="N1313" s="42">
        <f t="shared" si="306"/>
        <v>1.8526475540098479</v>
      </c>
      <c r="O1313" s="42">
        <f t="shared" si="307"/>
        <v>0.64027689603050242</v>
      </c>
      <c r="P1313" s="42" t="str">
        <f t="shared" si="301"/>
        <v/>
      </c>
      <c r="Q1313" s="42"/>
      <c r="R1313" s="42">
        <f t="shared" si="302"/>
        <v>0.19848583776945575</v>
      </c>
      <c r="S1313" s="42">
        <f t="shared" si="303"/>
        <v>0.44819382722135165</v>
      </c>
      <c r="U1313">
        <f t="shared" si="295"/>
        <v>0</v>
      </c>
      <c r="V1313">
        <f t="shared" si="296"/>
        <v>75.900000000000006</v>
      </c>
      <c r="W1313">
        <f t="shared" si="297"/>
        <v>21.083333333333336</v>
      </c>
    </row>
    <row r="1314" spans="2:23" x14ac:dyDescent="0.3">
      <c r="B1314" s="25" t="s">
        <v>53</v>
      </c>
      <c r="C1314" s="25">
        <v>1306</v>
      </c>
      <c r="D1314" s="25">
        <v>284</v>
      </c>
      <c r="E1314" s="24">
        <v>76</v>
      </c>
      <c r="F1314" s="41">
        <f t="shared" si="298"/>
        <v>21.111111111111111</v>
      </c>
      <c r="G1314" s="42">
        <f t="shared" si="304"/>
        <v>1.3888888888888099E-2</v>
      </c>
      <c r="H1314" s="42">
        <f t="shared" si="305"/>
        <v>4.9999999999997158E-2</v>
      </c>
      <c r="I1314" s="42">
        <f>G1314*'Input Data'!$B$7</f>
        <v>22.464583333332055</v>
      </c>
      <c r="J1314" s="42">
        <f>IF(F1314=0,0,'Input Data'!$B$11*'Input Data'!$B$7*9.81)</f>
        <v>103.13669925000001</v>
      </c>
      <c r="K1314" s="42">
        <f>'Input Data'!$B$10*'Input Data'!$B$9*'Input Data'!$B$13*WLTC_class_3!F1314^2</f>
        <v>324.58314718024695</v>
      </c>
      <c r="L1314" s="42">
        <f t="shared" si="299"/>
        <v>450.18442976357903</v>
      </c>
      <c r="M1314" s="42">
        <f t="shared" si="300"/>
        <v>9503.8935172311121</v>
      </c>
      <c r="N1314" s="42">
        <f t="shared" si="306"/>
        <v>1.855287524431301</v>
      </c>
      <c r="O1314" s="42">
        <f t="shared" si="307"/>
        <v>0.64027689603050242</v>
      </c>
      <c r="P1314" s="42" t="str">
        <f t="shared" si="301"/>
        <v/>
      </c>
      <c r="Q1314" s="42"/>
      <c r="R1314" s="42">
        <f t="shared" si="302"/>
        <v>0.19848583776945575</v>
      </c>
      <c r="S1314" s="42">
        <f t="shared" si="303"/>
        <v>0.44819382722135165</v>
      </c>
      <c r="U1314">
        <f t="shared" si="295"/>
        <v>0</v>
      </c>
      <c r="V1314">
        <f t="shared" si="296"/>
        <v>76</v>
      </c>
      <c r="W1314">
        <f t="shared" si="297"/>
        <v>21.111111111111111</v>
      </c>
    </row>
    <row r="1315" spans="2:23" x14ac:dyDescent="0.3">
      <c r="B1315" s="25" t="s">
        <v>53</v>
      </c>
      <c r="C1315" s="25">
        <v>1307</v>
      </c>
      <c r="D1315" s="25">
        <v>285</v>
      </c>
      <c r="E1315" s="24">
        <v>76</v>
      </c>
      <c r="F1315" s="41">
        <f t="shared" si="298"/>
        <v>21.111111111111111</v>
      </c>
      <c r="G1315" s="42">
        <f t="shared" si="304"/>
        <v>0</v>
      </c>
      <c r="H1315" s="42">
        <f t="shared" si="305"/>
        <v>0</v>
      </c>
      <c r="I1315" s="42">
        <f>G1315*'Input Data'!$B$7</f>
        <v>0</v>
      </c>
      <c r="J1315" s="42">
        <f>IF(F1315=0,0,'Input Data'!$B$11*'Input Data'!$B$7*9.81)</f>
        <v>103.13669925000001</v>
      </c>
      <c r="K1315" s="42">
        <f>'Input Data'!$B$10*'Input Data'!$B$9*'Input Data'!$B$13*WLTC_class_3!F1315^2</f>
        <v>324.58314718024695</v>
      </c>
      <c r="L1315" s="42">
        <f t="shared" si="299"/>
        <v>427.71984643024695</v>
      </c>
      <c r="M1315" s="42">
        <f t="shared" si="300"/>
        <v>9029.6412024163237</v>
      </c>
      <c r="N1315" s="42">
        <f t="shared" si="306"/>
        <v>1.8577957580986388</v>
      </c>
      <c r="O1315" s="42">
        <f t="shared" si="307"/>
        <v>0.64027689603050242</v>
      </c>
      <c r="P1315" s="42" t="str">
        <f t="shared" si="301"/>
        <v/>
      </c>
      <c r="Q1315" s="42"/>
      <c r="R1315" s="42">
        <f t="shared" si="302"/>
        <v>0.19848583776945575</v>
      </c>
      <c r="S1315" s="42">
        <f t="shared" si="303"/>
        <v>0.44819382722135165</v>
      </c>
      <c r="U1315">
        <f t="shared" si="295"/>
        <v>0</v>
      </c>
      <c r="V1315">
        <f t="shared" si="296"/>
        <v>76</v>
      </c>
      <c r="W1315">
        <f t="shared" si="297"/>
        <v>21.111111111111111</v>
      </c>
    </row>
    <row r="1316" spans="2:23" x14ac:dyDescent="0.3">
      <c r="B1316" s="25" t="s">
        <v>53</v>
      </c>
      <c r="C1316" s="25">
        <v>1308</v>
      </c>
      <c r="D1316" s="25">
        <v>286</v>
      </c>
      <c r="E1316" s="24">
        <v>76</v>
      </c>
      <c r="F1316" s="41">
        <f t="shared" si="298"/>
        <v>21.111111111111111</v>
      </c>
      <c r="G1316" s="42">
        <f t="shared" si="304"/>
        <v>-1.3888888888888099E-2</v>
      </c>
      <c r="H1316" s="42">
        <f t="shared" si="305"/>
        <v>-4.9999999999997158E-2</v>
      </c>
      <c r="I1316" s="42">
        <f>G1316*'Input Data'!$B$7</f>
        <v>-22.464583333332055</v>
      </c>
      <c r="J1316" s="42">
        <f>IF(F1316=0,0,'Input Data'!$B$11*'Input Data'!$B$7*9.81)</f>
        <v>103.13669925000001</v>
      </c>
      <c r="K1316" s="42">
        <f>'Input Data'!$B$10*'Input Data'!$B$9*'Input Data'!$B$13*WLTC_class_3!F1316^2</f>
        <v>324.58314718024695</v>
      </c>
      <c r="L1316" s="42">
        <f t="shared" si="299"/>
        <v>405.25526309691492</v>
      </c>
      <c r="M1316" s="42">
        <f t="shared" si="300"/>
        <v>8555.3888876015371</v>
      </c>
      <c r="N1316" s="42">
        <f t="shared" si="306"/>
        <v>1.8601722550118616</v>
      </c>
      <c r="O1316" s="42">
        <f t="shared" si="307"/>
        <v>0.64027689603050242</v>
      </c>
      <c r="P1316" s="42" t="str">
        <f t="shared" si="301"/>
        <v/>
      </c>
      <c r="Q1316" s="42"/>
      <c r="R1316" s="42">
        <f t="shared" si="302"/>
        <v>0.19848583776945575</v>
      </c>
      <c r="S1316" s="42">
        <f t="shared" si="303"/>
        <v>0.44819382722135165</v>
      </c>
      <c r="U1316">
        <f t="shared" si="295"/>
        <v>0</v>
      </c>
      <c r="V1316">
        <f t="shared" si="296"/>
        <v>76</v>
      </c>
      <c r="W1316">
        <f t="shared" si="297"/>
        <v>21.111111111111111</v>
      </c>
    </row>
    <row r="1317" spans="2:23" x14ac:dyDescent="0.3">
      <c r="B1317" s="25" t="s">
        <v>53</v>
      </c>
      <c r="C1317" s="25">
        <v>1309</v>
      </c>
      <c r="D1317" s="25">
        <v>287</v>
      </c>
      <c r="E1317" s="24">
        <v>75.900000000000006</v>
      </c>
      <c r="F1317" s="41">
        <f t="shared" si="298"/>
        <v>21.083333333333332</v>
      </c>
      <c r="G1317" s="42">
        <f t="shared" si="304"/>
        <v>-1.3888888888888099E-2</v>
      </c>
      <c r="H1317" s="42">
        <f t="shared" si="305"/>
        <v>-4.9999999999997158E-2</v>
      </c>
      <c r="I1317" s="42">
        <f>G1317*'Input Data'!$B$7</f>
        <v>-22.464583333332055</v>
      </c>
      <c r="J1317" s="42">
        <f>IF(F1317=0,0,'Input Data'!$B$11*'Input Data'!$B$7*9.81)</f>
        <v>103.13669925000001</v>
      </c>
      <c r="K1317" s="42">
        <f>'Input Data'!$B$10*'Input Data'!$B$9*'Input Data'!$B$13*WLTC_class_3!F1317^2</f>
        <v>323.72954295488893</v>
      </c>
      <c r="L1317" s="42">
        <f t="shared" si="299"/>
        <v>404.40165887155689</v>
      </c>
      <c r="M1317" s="42">
        <f t="shared" si="300"/>
        <v>8526.1349745419902</v>
      </c>
      <c r="N1317" s="42">
        <f t="shared" si="306"/>
        <v>1.8625406258381232</v>
      </c>
      <c r="O1317" s="42">
        <f t="shared" si="307"/>
        <v>0.64027689603050242</v>
      </c>
      <c r="P1317" s="42" t="str">
        <f t="shared" si="301"/>
        <v/>
      </c>
      <c r="Q1317" s="42"/>
      <c r="R1317" s="42">
        <f t="shared" si="302"/>
        <v>0.19848583776945575</v>
      </c>
      <c r="S1317" s="42">
        <f t="shared" si="303"/>
        <v>0.44819382722135165</v>
      </c>
      <c r="U1317">
        <f t="shared" si="295"/>
        <v>0</v>
      </c>
      <c r="V1317">
        <f t="shared" si="296"/>
        <v>75.900000000000006</v>
      </c>
      <c r="W1317">
        <f t="shared" si="297"/>
        <v>21.083333333333336</v>
      </c>
    </row>
    <row r="1318" spans="2:23" x14ac:dyDescent="0.3">
      <c r="B1318" s="25" t="s">
        <v>53</v>
      </c>
      <c r="C1318" s="25">
        <v>1310</v>
      </c>
      <c r="D1318" s="25">
        <v>288</v>
      </c>
      <c r="E1318" s="24">
        <v>75.900000000000006</v>
      </c>
      <c r="F1318" s="41">
        <f t="shared" si="298"/>
        <v>21.083333333333332</v>
      </c>
      <c r="G1318" s="42">
        <f t="shared" si="304"/>
        <v>-1.3888888888890073E-2</v>
      </c>
      <c r="H1318" s="42">
        <f t="shared" si="305"/>
        <v>-5.0000000000004263E-2</v>
      </c>
      <c r="I1318" s="42">
        <f>G1318*'Input Data'!$B$7</f>
        <v>-22.464583333335248</v>
      </c>
      <c r="J1318" s="42">
        <f>IF(F1318=0,0,'Input Data'!$B$11*'Input Data'!$B$7*9.81)</f>
        <v>103.13669925000001</v>
      </c>
      <c r="K1318" s="42">
        <f>'Input Data'!$B$10*'Input Data'!$B$9*'Input Data'!$B$13*WLTC_class_3!F1318^2</f>
        <v>323.72954295488893</v>
      </c>
      <c r="L1318" s="42">
        <f t="shared" si="299"/>
        <v>404.40165887155365</v>
      </c>
      <c r="M1318" s="42">
        <f t="shared" si="300"/>
        <v>8526.1349745419229</v>
      </c>
      <c r="N1318" s="42">
        <f t="shared" si="306"/>
        <v>1.8649089966643848</v>
      </c>
      <c r="O1318" s="42">
        <f t="shared" si="307"/>
        <v>0.64027689603050242</v>
      </c>
      <c r="P1318" s="42" t="str">
        <f t="shared" si="301"/>
        <v/>
      </c>
      <c r="Q1318" s="42"/>
      <c r="R1318" s="42">
        <f t="shared" si="302"/>
        <v>0.19848583776945575</v>
      </c>
      <c r="S1318" s="42">
        <f t="shared" si="303"/>
        <v>0.44819382722135165</v>
      </c>
      <c r="U1318">
        <f t="shared" si="295"/>
        <v>0</v>
      </c>
      <c r="V1318">
        <f t="shared" si="296"/>
        <v>75.900000000000006</v>
      </c>
      <c r="W1318">
        <f t="shared" si="297"/>
        <v>21.083333333333336</v>
      </c>
    </row>
    <row r="1319" spans="2:23" x14ac:dyDescent="0.3">
      <c r="B1319" s="25" t="s">
        <v>53</v>
      </c>
      <c r="C1319" s="25">
        <v>1311</v>
      </c>
      <c r="D1319" s="25">
        <v>289</v>
      </c>
      <c r="E1319" s="24">
        <v>75.8</v>
      </c>
      <c r="F1319" s="41">
        <f t="shared" si="298"/>
        <v>21.055555555555557</v>
      </c>
      <c r="G1319" s="42">
        <f t="shared" si="304"/>
        <v>-2.7777777777778172E-2</v>
      </c>
      <c r="H1319" s="42">
        <f t="shared" si="305"/>
        <v>-0.10000000000000142</v>
      </c>
      <c r="I1319" s="42">
        <f>G1319*'Input Data'!$B$7</f>
        <v>-44.929166666667307</v>
      </c>
      <c r="J1319" s="42">
        <f>IF(F1319=0,0,'Input Data'!$B$11*'Input Data'!$B$7*9.81)</f>
        <v>103.13669925000001</v>
      </c>
      <c r="K1319" s="42">
        <f>'Input Data'!$B$10*'Input Data'!$B$9*'Input Data'!$B$13*WLTC_class_3!F1319^2</f>
        <v>322.87706263239517</v>
      </c>
      <c r="L1319" s="42">
        <f t="shared" si="299"/>
        <v>381.08459521572786</v>
      </c>
      <c r="M1319" s="42">
        <f t="shared" si="300"/>
        <v>8023.947865931159</v>
      </c>
      <c r="N1319" s="42">
        <f t="shared" si="306"/>
        <v>1.867137871071588</v>
      </c>
      <c r="O1319" s="42">
        <f t="shared" si="307"/>
        <v>0.64027689603050242</v>
      </c>
      <c r="P1319" s="42" t="str">
        <f t="shared" si="301"/>
        <v/>
      </c>
      <c r="Q1319" s="42"/>
      <c r="R1319" s="42">
        <f t="shared" si="302"/>
        <v>0.19848583776945575</v>
      </c>
      <c r="S1319" s="42">
        <f t="shared" si="303"/>
        <v>0.44819382722135165</v>
      </c>
      <c r="U1319">
        <f t="shared" si="295"/>
        <v>0</v>
      </c>
      <c r="V1319">
        <f t="shared" si="296"/>
        <v>75.8</v>
      </c>
      <c r="W1319">
        <f t="shared" si="297"/>
        <v>21.055555555555554</v>
      </c>
    </row>
    <row r="1320" spans="2:23" x14ac:dyDescent="0.3">
      <c r="B1320" s="25" t="s">
        <v>53</v>
      </c>
      <c r="C1320" s="25">
        <v>1312</v>
      </c>
      <c r="D1320" s="25">
        <v>290</v>
      </c>
      <c r="E1320" s="24">
        <v>75.7</v>
      </c>
      <c r="F1320" s="41">
        <f t="shared" si="298"/>
        <v>21.027777777777779</v>
      </c>
      <c r="G1320" s="42">
        <f t="shared" si="304"/>
        <v>-4.1666666666666269E-2</v>
      </c>
      <c r="H1320" s="42">
        <f t="shared" si="305"/>
        <v>-0.14999999999999858</v>
      </c>
      <c r="I1320" s="42">
        <f>G1320*'Input Data'!$B$7</f>
        <v>-67.393749999999358</v>
      </c>
      <c r="J1320" s="42">
        <f>IF(F1320=0,0,'Input Data'!$B$11*'Input Data'!$B$7*9.81)</f>
        <v>103.13669925000001</v>
      </c>
      <c r="K1320" s="42">
        <f>'Input Data'!$B$10*'Input Data'!$B$9*'Input Data'!$B$13*WLTC_class_3!F1320^2</f>
        <v>322.0257062127655</v>
      </c>
      <c r="L1320" s="42">
        <f t="shared" si="299"/>
        <v>357.76865546276616</v>
      </c>
      <c r="M1320" s="42">
        <f t="shared" si="300"/>
        <v>7523.0797829253888</v>
      </c>
      <c r="N1320" s="42">
        <f t="shared" si="306"/>
        <v>1.8692276154557339</v>
      </c>
      <c r="O1320" s="42">
        <f t="shared" si="307"/>
        <v>0.64027689603050242</v>
      </c>
      <c r="P1320" s="42" t="str">
        <f t="shared" si="301"/>
        <v/>
      </c>
      <c r="Q1320" s="42"/>
      <c r="R1320" s="42">
        <f t="shared" si="302"/>
        <v>0.19848583776945575</v>
      </c>
      <c r="S1320" s="42">
        <f t="shared" si="303"/>
        <v>0.44819382722135165</v>
      </c>
      <c r="U1320">
        <f t="shared" si="295"/>
        <v>0</v>
      </c>
      <c r="V1320">
        <f t="shared" si="296"/>
        <v>75.7</v>
      </c>
      <c r="W1320">
        <f t="shared" si="297"/>
        <v>21.027777777777779</v>
      </c>
    </row>
    <row r="1321" spans="2:23" x14ac:dyDescent="0.3">
      <c r="B1321" s="25" t="s">
        <v>53</v>
      </c>
      <c r="C1321" s="25">
        <v>1313</v>
      </c>
      <c r="D1321" s="25">
        <v>291</v>
      </c>
      <c r="E1321" s="24">
        <v>75.5</v>
      </c>
      <c r="F1321" s="41">
        <f t="shared" si="298"/>
        <v>20.972222222222221</v>
      </c>
      <c r="G1321" s="42">
        <f t="shared" si="304"/>
        <v>-6.9444444444444448E-2</v>
      </c>
      <c r="H1321" s="42">
        <f t="shared" si="305"/>
        <v>-0.25</v>
      </c>
      <c r="I1321" s="42">
        <f>G1321*'Input Data'!$B$7</f>
        <v>-112.32291666666667</v>
      </c>
      <c r="J1321" s="42">
        <f>IF(F1321=0,0,'Input Data'!$B$11*'Input Data'!$B$7*9.81)</f>
        <v>103.13669925000001</v>
      </c>
      <c r="K1321" s="42">
        <f>'Input Data'!$B$10*'Input Data'!$B$9*'Input Data'!$B$13*WLTC_class_3!F1321^2</f>
        <v>320.32636508209885</v>
      </c>
      <c r="L1321" s="42">
        <f t="shared" si="299"/>
        <v>311.14014766543221</v>
      </c>
      <c r="M1321" s="42">
        <f t="shared" si="300"/>
        <v>6525.300319094481</v>
      </c>
      <c r="N1321" s="42">
        <f t="shared" si="306"/>
        <v>1.8710401988777046</v>
      </c>
      <c r="O1321" s="42">
        <f t="shared" si="307"/>
        <v>0.64027689603050242</v>
      </c>
      <c r="P1321" s="42" t="str">
        <f t="shared" si="301"/>
        <v/>
      </c>
      <c r="Q1321" s="42"/>
      <c r="R1321" s="42">
        <f t="shared" si="302"/>
        <v>0.19848583776945575</v>
      </c>
      <c r="S1321" s="42">
        <f t="shared" si="303"/>
        <v>0.44819382722135165</v>
      </c>
      <c r="U1321">
        <f t="shared" si="295"/>
        <v>0</v>
      </c>
      <c r="V1321">
        <f t="shared" si="296"/>
        <v>75.5</v>
      </c>
      <c r="W1321">
        <f t="shared" si="297"/>
        <v>20.972222222222221</v>
      </c>
    </row>
    <row r="1322" spans="2:23" x14ac:dyDescent="0.3">
      <c r="B1322" s="25" t="s">
        <v>53</v>
      </c>
      <c r="C1322" s="25">
        <v>1314</v>
      </c>
      <c r="D1322" s="25">
        <v>292</v>
      </c>
      <c r="E1322" s="24">
        <v>75.2</v>
      </c>
      <c r="F1322" s="41">
        <f t="shared" si="298"/>
        <v>20.888888888888889</v>
      </c>
      <c r="G1322" s="42">
        <f t="shared" si="304"/>
        <v>-6.9444444444444448E-2</v>
      </c>
      <c r="H1322" s="42">
        <f t="shared" si="305"/>
        <v>-0.25</v>
      </c>
      <c r="I1322" s="42">
        <f>G1322*'Input Data'!$B$7</f>
        <v>-112.32291666666667</v>
      </c>
      <c r="J1322" s="42">
        <f>IF(F1322=0,0,'Input Data'!$B$11*'Input Data'!$B$7*9.81)</f>
        <v>103.13669925000001</v>
      </c>
      <c r="K1322" s="42">
        <f>'Input Data'!$B$10*'Input Data'!$B$9*'Input Data'!$B$13*WLTC_class_3!F1322^2</f>
        <v>317.78578265758028</v>
      </c>
      <c r="L1322" s="42">
        <f t="shared" si="299"/>
        <v>308.59956524091365</v>
      </c>
      <c r="M1322" s="42">
        <f t="shared" si="300"/>
        <v>6446.302029476863</v>
      </c>
      <c r="N1322" s="42">
        <f t="shared" si="306"/>
        <v>1.8728308383303369</v>
      </c>
      <c r="O1322" s="42">
        <f t="shared" si="307"/>
        <v>0.64027689603050242</v>
      </c>
      <c r="P1322" s="42" t="str">
        <f t="shared" si="301"/>
        <v/>
      </c>
      <c r="Q1322" s="42"/>
      <c r="R1322" s="42">
        <f t="shared" si="302"/>
        <v>0.19848583776945575</v>
      </c>
      <c r="S1322" s="42">
        <f t="shared" si="303"/>
        <v>0.44819382722135165</v>
      </c>
      <c r="U1322">
        <f t="shared" si="295"/>
        <v>0</v>
      </c>
      <c r="V1322">
        <f t="shared" si="296"/>
        <v>75.2</v>
      </c>
      <c r="W1322">
        <f t="shared" si="297"/>
        <v>20.888888888888889</v>
      </c>
    </row>
    <row r="1323" spans="2:23" x14ac:dyDescent="0.3">
      <c r="B1323" s="25" t="s">
        <v>53</v>
      </c>
      <c r="C1323" s="25">
        <v>1315</v>
      </c>
      <c r="D1323" s="25">
        <v>293</v>
      </c>
      <c r="E1323" s="24">
        <v>75</v>
      </c>
      <c r="F1323" s="41">
        <f t="shared" si="298"/>
        <v>20.833333333333332</v>
      </c>
      <c r="G1323" s="42">
        <f t="shared" si="304"/>
        <v>-6.9444444444444448E-2</v>
      </c>
      <c r="H1323" s="42">
        <f t="shared" si="305"/>
        <v>-0.25</v>
      </c>
      <c r="I1323" s="42">
        <f>G1323*'Input Data'!$B$7</f>
        <v>-112.32291666666667</v>
      </c>
      <c r="J1323" s="42">
        <f>IF(F1323=0,0,'Input Data'!$B$11*'Input Data'!$B$7*9.81)</f>
        <v>103.13669925000001</v>
      </c>
      <c r="K1323" s="42">
        <f>'Input Data'!$B$10*'Input Data'!$B$9*'Input Data'!$B$13*WLTC_class_3!F1323^2</f>
        <v>316.0976805555556</v>
      </c>
      <c r="L1323" s="42">
        <f t="shared" si="299"/>
        <v>306.91146313888896</v>
      </c>
      <c r="M1323" s="42">
        <f t="shared" si="300"/>
        <v>6393.9888153935199</v>
      </c>
      <c r="N1323" s="42">
        <f t="shared" si="306"/>
        <v>1.8746069463346129</v>
      </c>
      <c r="O1323" s="42">
        <f t="shared" si="307"/>
        <v>0.64027689603050242</v>
      </c>
      <c r="P1323" s="42" t="str">
        <f t="shared" si="301"/>
        <v/>
      </c>
      <c r="Q1323" s="42"/>
      <c r="R1323" s="42">
        <f t="shared" si="302"/>
        <v>0.19848583776945575</v>
      </c>
      <c r="S1323" s="42">
        <f t="shared" si="303"/>
        <v>0.44819382722135165</v>
      </c>
      <c r="U1323">
        <f t="shared" si="295"/>
        <v>0</v>
      </c>
      <c r="V1323">
        <f t="shared" si="296"/>
        <v>75</v>
      </c>
      <c r="W1323">
        <f t="shared" si="297"/>
        <v>20.833333333333332</v>
      </c>
    </row>
    <row r="1324" spans="2:23" x14ac:dyDescent="0.3">
      <c r="B1324" s="25" t="s">
        <v>53</v>
      </c>
      <c r="C1324" s="25">
        <v>1316</v>
      </c>
      <c r="D1324" s="25">
        <v>294</v>
      </c>
      <c r="E1324" s="24">
        <v>74.7</v>
      </c>
      <c r="F1324" s="41">
        <f t="shared" si="298"/>
        <v>20.75</v>
      </c>
      <c r="G1324" s="42">
        <f t="shared" si="304"/>
        <v>-0.12500000000000078</v>
      </c>
      <c r="H1324" s="42">
        <f t="shared" si="305"/>
        <v>-0.45000000000000284</v>
      </c>
      <c r="I1324" s="42">
        <f>G1324*'Input Data'!$B$7</f>
        <v>-202.18125000000126</v>
      </c>
      <c r="J1324" s="42">
        <f>IF(F1324=0,0,'Input Data'!$B$11*'Input Data'!$B$7*9.81)</f>
        <v>103.13669925000001</v>
      </c>
      <c r="K1324" s="42">
        <f>'Input Data'!$B$10*'Input Data'!$B$9*'Input Data'!$B$13*WLTC_class_3!F1324^2</f>
        <v>313.57395667400004</v>
      </c>
      <c r="L1324" s="42">
        <f t="shared" si="299"/>
        <v>214.52940592399881</v>
      </c>
      <c r="M1324" s="42">
        <f t="shared" si="300"/>
        <v>4451.4851729229749</v>
      </c>
      <c r="N1324" s="42">
        <f t="shared" si="306"/>
        <v>1.8758434699937581</v>
      </c>
      <c r="O1324" s="42">
        <f t="shared" si="307"/>
        <v>0.64027689603050242</v>
      </c>
      <c r="P1324" s="42" t="str">
        <f t="shared" si="301"/>
        <v/>
      </c>
      <c r="Q1324" s="42"/>
      <c r="R1324" s="42">
        <f t="shared" si="302"/>
        <v>0.19848583776945575</v>
      </c>
      <c r="S1324" s="42">
        <f t="shared" si="303"/>
        <v>0.44819382722135165</v>
      </c>
      <c r="U1324">
        <f t="shared" si="295"/>
        <v>0</v>
      </c>
      <c r="V1324">
        <f t="shared" si="296"/>
        <v>74.7</v>
      </c>
      <c r="W1324">
        <f t="shared" si="297"/>
        <v>20.75</v>
      </c>
    </row>
    <row r="1325" spans="2:23" x14ac:dyDescent="0.3">
      <c r="B1325" s="25" t="s">
        <v>53</v>
      </c>
      <c r="C1325" s="25">
        <v>1317</v>
      </c>
      <c r="D1325" s="25">
        <v>295</v>
      </c>
      <c r="E1325" s="24">
        <v>74.099999999999994</v>
      </c>
      <c r="F1325" s="41">
        <f t="shared" si="298"/>
        <v>20.583333333333332</v>
      </c>
      <c r="G1325" s="42">
        <f t="shared" si="304"/>
        <v>-0.1388888888888889</v>
      </c>
      <c r="H1325" s="42">
        <f t="shared" si="305"/>
        <v>-0.5</v>
      </c>
      <c r="I1325" s="42">
        <f>G1325*'Input Data'!$B$7</f>
        <v>-224.64583333333334</v>
      </c>
      <c r="J1325" s="42">
        <f>IF(F1325=0,0,'Input Data'!$B$11*'Input Data'!$B$7*9.81)</f>
        <v>103.13669925000001</v>
      </c>
      <c r="K1325" s="42">
        <f>'Input Data'!$B$10*'Input Data'!$B$9*'Input Data'!$B$13*WLTC_class_3!F1325^2</f>
        <v>308.55685428822227</v>
      </c>
      <c r="L1325" s="42">
        <f t="shared" si="299"/>
        <v>187.04772020488895</v>
      </c>
      <c r="M1325" s="42">
        <f t="shared" si="300"/>
        <v>3850.0655742172971</v>
      </c>
      <c r="N1325" s="42">
        <f t="shared" si="306"/>
        <v>1.8769129326532628</v>
      </c>
      <c r="O1325" s="42">
        <f t="shared" si="307"/>
        <v>0.64027689603050242</v>
      </c>
      <c r="P1325" s="42" t="str">
        <f t="shared" si="301"/>
        <v/>
      </c>
      <c r="Q1325" s="42"/>
      <c r="R1325" s="42">
        <f t="shared" si="302"/>
        <v>0.19848583776945575</v>
      </c>
      <c r="S1325" s="42">
        <f t="shared" si="303"/>
        <v>0.44819382722135165</v>
      </c>
      <c r="U1325">
        <f t="shared" si="295"/>
        <v>0</v>
      </c>
      <c r="V1325">
        <f t="shared" si="296"/>
        <v>74.099999999999994</v>
      </c>
      <c r="W1325">
        <f t="shared" si="297"/>
        <v>20.583333333333332</v>
      </c>
    </row>
    <row r="1326" spans="2:23" x14ac:dyDescent="0.3">
      <c r="B1326" s="25" t="s">
        <v>53</v>
      </c>
      <c r="C1326" s="25">
        <v>1318</v>
      </c>
      <c r="D1326" s="25">
        <v>296</v>
      </c>
      <c r="E1326" s="24">
        <v>73.7</v>
      </c>
      <c r="F1326" s="41">
        <f t="shared" si="298"/>
        <v>20.472222222222221</v>
      </c>
      <c r="G1326" s="42">
        <f t="shared" si="304"/>
        <v>-0.11111111111111072</v>
      </c>
      <c r="H1326" s="42">
        <f t="shared" si="305"/>
        <v>-0.39999999999999858</v>
      </c>
      <c r="I1326" s="42">
        <f>G1326*'Input Data'!$B$7</f>
        <v>-179.71666666666604</v>
      </c>
      <c r="J1326" s="42">
        <f>IF(F1326=0,0,'Input Data'!$B$11*'Input Data'!$B$7*9.81)</f>
        <v>103.13669925000001</v>
      </c>
      <c r="K1326" s="42">
        <f>'Input Data'!$B$10*'Input Data'!$B$9*'Input Data'!$B$13*WLTC_class_3!F1326^2</f>
        <v>305.23459742165437</v>
      </c>
      <c r="L1326" s="42">
        <f t="shared" si="299"/>
        <v>228.65463000498835</v>
      </c>
      <c r="M1326" s="42">
        <f t="shared" si="300"/>
        <v>4681.0683976021228</v>
      </c>
      <c r="N1326" s="42">
        <f t="shared" si="306"/>
        <v>1.8782132294303744</v>
      </c>
      <c r="O1326" s="42">
        <f t="shared" si="307"/>
        <v>0.64027689603050242</v>
      </c>
      <c r="P1326" s="42" t="str">
        <f t="shared" si="301"/>
        <v/>
      </c>
      <c r="Q1326" s="42"/>
      <c r="R1326" s="42">
        <f t="shared" si="302"/>
        <v>0.19848583776945575</v>
      </c>
      <c r="S1326" s="42">
        <f t="shared" si="303"/>
        <v>0.44819382722135165</v>
      </c>
      <c r="U1326">
        <f t="shared" si="295"/>
        <v>0</v>
      </c>
      <c r="V1326">
        <f t="shared" si="296"/>
        <v>73.7</v>
      </c>
      <c r="W1326">
        <f t="shared" si="297"/>
        <v>20.472222222222221</v>
      </c>
    </row>
    <row r="1327" spans="2:23" x14ac:dyDescent="0.3">
      <c r="B1327" s="25" t="s">
        <v>53</v>
      </c>
      <c r="C1327" s="25">
        <v>1319</v>
      </c>
      <c r="D1327" s="25">
        <v>297</v>
      </c>
      <c r="E1327" s="24">
        <v>73.3</v>
      </c>
      <c r="F1327" s="41">
        <f t="shared" si="298"/>
        <v>20.361111111111111</v>
      </c>
      <c r="G1327" s="42">
        <f t="shared" si="304"/>
        <v>-2.7777777777778172E-2</v>
      </c>
      <c r="H1327" s="42">
        <f t="shared" si="305"/>
        <v>-0.10000000000000142</v>
      </c>
      <c r="I1327" s="42">
        <f>G1327*'Input Data'!$B$7</f>
        <v>-44.929166666667307</v>
      </c>
      <c r="J1327" s="42">
        <f>IF(F1327=0,0,'Input Data'!$B$11*'Input Data'!$B$7*9.81)</f>
        <v>103.13669925000001</v>
      </c>
      <c r="K1327" s="42">
        <f>'Input Data'!$B$10*'Input Data'!$B$9*'Input Data'!$B$13*WLTC_class_3!F1327^2</f>
        <v>301.93032300091363</v>
      </c>
      <c r="L1327" s="42">
        <f t="shared" si="299"/>
        <v>360.13785558424632</v>
      </c>
      <c r="M1327" s="42">
        <f t="shared" si="300"/>
        <v>7332.8068928681269</v>
      </c>
      <c r="N1327" s="42">
        <f t="shared" si="306"/>
        <v>1.8802501202339488</v>
      </c>
      <c r="O1327" s="42">
        <f t="shared" si="307"/>
        <v>0.64027689603050242</v>
      </c>
      <c r="P1327" s="42" t="str">
        <f t="shared" si="301"/>
        <v/>
      </c>
      <c r="Q1327" s="42"/>
      <c r="R1327" s="42">
        <f t="shared" si="302"/>
        <v>0.19848583776945575</v>
      </c>
      <c r="S1327" s="42">
        <f t="shared" si="303"/>
        <v>0.44819382722135165</v>
      </c>
      <c r="U1327">
        <f t="shared" si="295"/>
        <v>0</v>
      </c>
      <c r="V1327">
        <f t="shared" si="296"/>
        <v>73.3</v>
      </c>
      <c r="W1327">
        <f t="shared" si="297"/>
        <v>20.361111111111111</v>
      </c>
    </row>
    <row r="1328" spans="2:23" x14ac:dyDescent="0.3">
      <c r="B1328" s="25" t="s">
        <v>53</v>
      </c>
      <c r="C1328" s="25">
        <v>1320</v>
      </c>
      <c r="D1328" s="25">
        <v>298</v>
      </c>
      <c r="E1328" s="24">
        <v>73.5</v>
      </c>
      <c r="F1328" s="41">
        <f t="shared" si="298"/>
        <v>20.416666666666668</v>
      </c>
      <c r="G1328" s="42">
        <f t="shared" si="304"/>
        <v>9.7222222222222612E-2</v>
      </c>
      <c r="H1328" s="42">
        <f t="shared" si="305"/>
        <v>0.35000000000000142</v>
      </c>
      <c r="I1328" s="42">
        <f>G1328*'Input Data'!$B$7</f>
        <v>157.25208333333396</v>
      </c>
      <c r="J1328" s="42">
        <f>IF(F1328=0,0,'Input Data'!$B$11*'Input Data'!$B$7*9.81)</f>
        <v>103.13669925000001</v>
      </c>
      <c r="K1328" s="42">
        <f>'Input Data'!$B$10*'Input Data'!$B$9*'Input Data'!$B$13*WLTC_class_3!F1328^2</f>
        <v>303.58021240555564</v>
      </c>
      <c r="L1328" s="42">
        <f t="shared" si="299"/>
        <v>563.96899498888956</v>
      </c>
      <c r="M1328" s="42">
        <f t="shared" si="300"/>
        <v>11514.366981023162</v>
      </c>
      <c r="N1328" s="42">
        <f t="shared" si="306"/>
        <v>1.8834485555064553</v>
      </c>
      <c r="O1328" s="42">
        <f t="shared" si="307"/>
        <v>0.64027689603050242</v>
      </c>
      <c r="P1328" s="42" t="str">
        <f t="shared" si="301"/>
        <v/>
      </c>
      <c r="Q1328" s="42"/>
      <c r="R1328" s="42">
        <f t="shared" si="302"/>
        <v>0.19848583776945575</v>
      </c>
      <c r="S1328" s="42">
        <f t="shared" si="303"/>
        <v>0.44819382722135165</v>
      </c>
      <c r="U1328">
        <f t="shared" si="295"/>
        <v>0</v>
      </c>
      <c r="V1328">
        <f t="shared" si="296"/>
        <v>73.5</v>
      </c>
      <c r="W1328">
        <f t="shared" si="297"/>
        <v>20.416666666666668</v>
      </c>
    </row>
    <row r="1329" spans="2:23" x14ac:dyDescent="0.3">
      <c r="B1329" s="25" t="s">
        <v>53</v>
      </c>
      <c r="C1329" s="25">
        <v>1321</v>
      </c>
      <c r="D1329" s="25">
        <v>299</v>
      </c>
      <c r="E1329" s="24">
        <v>74</v>
      </c>
      <c r="F1329" s="41">
        <f t="shared" si="298"/>
        <v>20.555555555555557</v>
      </c>
      <c r="G1329" s="42">
        <f t="shared" si="304"/>
        <v>0.19444444444444522</v>
      </c>
      <c r="H1329" s="42">
        <f t="shared" si="305"/>
        <v>0.70000000000000284</v>
      </c>
      <c r="I1329" s="42">
        <f>G1329*'Input Data'!$B$7</f>
        <v>314.50416666666791</v>
      </c>
      <c r="J1329" s="42">
        <f>IF(F1329=0,0,'Input Data'!$B$11*'Input Data'!$B$7*9.81)</f>
        <v>103.13669925000001</v>
      </c>
      <c r="K1329" s="42">
        <f>'Input Data'!$B$10*'Input Data'!$B$9*'Input Data'!$B$13*WLTC_class_3!F1329^2</f>
        <v>307.72460421728408</v>
      </c>
      <c r="L1329" s="42">
        <f t="shared" si="299"/>
        <v>725.36547013395193</v>
      </c>
      <c r="M1329" s="42">
        <f t="shared" si="300"/>
        <v>14910.290219420123</v>
      </c>
      <c r="N1329" s="42">
        <f t="shared" si="306"/>
        <v>1.8875903027896275</v>
      </c>
      <c r="O1329" s="42">
        <f t="shared" si="307"/>
        <v>0.64027689603050242</v>
      </c>
      <c r="P1329" s="42" t="str">
        <f t="shared" si="301"/>
        <v/>
      </c>
      <c r="Q1329" s="42"/>
      <c r="R1329" s="42">
        <f t="shared" si="302"/>
        <v>0.19848583776945575</v>
      </c>
      <c r="S1329" s="42">
        <f t="shared" si="303"/>
        <v>0.44819382722135165</v>
      </c>
      <c r="U1329">
        <f t="shared" si="295"/>
        <v>0</v>
      </c>
      <c r="V1329">
        <f t="shared" si="296"/>
        <v>74</v>
      </c>
      <c r="W1329">
        <f t="shared" si="297"/>
        <v>20.555555555555554</v>
      </c>
    </row>
    <row r="1330" spans="2:23" x14ac:dyDescent="0.3">
      <c r="B1330" s="25" t="s">
        <v>53</v>
      </c>
      <c r="C1330" s="25">
        <v>1322</v>
      </c>
      <c r="D1330" s="25">
        <v>300</v>
      </c>
      <c r="E1330" s="24">
        <v>74.900000000000006</v>
      </c>
      <c r="F1330" s="41">
        <f t="shared" si="298"/>
        <v>20.805555555555557</v>
      </c>
      <c r="G1330" s="42">
        <f t="shared" si="304"/>
        <v>0.29166666666666585</v>
      </c>
      <c r="H1330" s="42">
        <f t="shared" si="305"/>
        <v>1.0499999999999972</v>
      </c>
      <c r="I1330" s="42">
        <f>G1330*'Input Data'!$B$7</f>
        <v>471.75624999999872</v>
      </c>
      <c r="J1330" s="42">
        <f>IF(F1330=0,0,'Input Data'!$B$11*'Input Data'!$B$7*9.81)</f>
        <v>103.13669925000001</v>
      </c>
      <c r="K1330" s="42">
        <f>'Input Data'!$B$10*'Input Data'!$B$9*'Input Data'!$B$13*WLTC_class_3!F1330^2</f>
        <v>315.25531535883965</v>
      </c>
      <c r="L1330" s="42">
        <f t="shared" si="299"/>
        <v>890.14826460883842</v>
      </c>
      <c r="M1330" s="42">
        <f t="shared" si="300"/>
        <v>18520.029172000555</v>
      </c>
      <c r="N1330" s="42">
        <f t="shared" si="306"/>
        <v>1.8927347553374054</v>
      </c>
      <c r="O1330" s="42">
        <f t="shared" si="307"/>
        <v>0.64027689603050242</v>
      </c>
      <c r="P1330" s="42" t="str">
        <f t="shared" si="301"/>
        <v/>
      </c>
      <c r="Q1330" s="42"/>
      <c r="R1330" s="42">
        <f t="shared" si="302"/>
        <v>0.19848583776945575</v>
      </c>
      <c r="S1330" s="42">
        <f t="shared" si="303"/>
        <v>0.44819382722135165</v>
      </c>
      <c r="U1330">
        <f t="shared" si="295"/>
        <v>0</v>
      </c>
      <c r="V1330">
        <f t="shared" si="296"/>
        <v>74.900000000000006</v>
      </c>
      <c r="W1330">
        <f t="shared" si="297"/>
        <v>20.805555555555557</v>
      </c>
    </row>
    <row r="1331" spans="2:23" x14ac:dyDescent="0.3">
      <c r="B1331" s="25" t="s">
        <v>53</v>
      </c>
      <c r="C1331" s="25">
        <v>1323</v>
      </c>
      <c r="D1331" s="25">
        <v>301</v>
      </c>
      <c r="E1331" s="24">
        <v>76.099999999999994</v>
      </c>
      <c r="F1331" s="41">
        <f t="shared" si="298"/>
        <v>21.138888888888889</v>
      </c>
      <c r="G1331" s="42">
        <f t="shared" si="304"/>
        <v>0.38888888888888851</v>
      </c>
      <c r="H1331" s="42">
        <f t="shared" si="305"/>
        <v>1.3999999999999986</v>
      </c>
      <c r="I1331" s="42">
        <f>G1331*'Input Data'!$B$7</f>
        <v>629.00833333333276</v>
      </c>
      <c r="J1331" s="42">
        <f>IF(F1331=0,0,'Input Data'!$B$11*'Input Data'!$B$7*9.81)</f>
        <v>103.13669925000001</v>
      </c>
      <c r="K1331" s="42">
        <f>'Input Data'!$B$10*'Input Data'!$B$9*'Input Data'!$B$13*WLTC_class_3!F1331^2</f>
        <v>325.43787530846919</v>
      </c>
      <c r="L1331" s="42">
        <f t="shared" si="299"/>
        <v>1057.5829078918018</v>
      </c>
      <c r="M1331" s="42">
        <f t="shared" si="300"/>
        <v>22356.127580712811</v>
      </c>
      <c r="N1331" s="42">
        <f t="shared" si="306"/>
        <v>1.8989447907764923</v>
      </c>
      <c r="O1331" s="42">
        <f t="shared" si="307"/>
        <v>0.64027689603050242</v>
      </c>
      <c r="P1331" s="42" t="str">
        <f t="shared" si="301"/>
        <v/>
      </c>
      <c r="Q1331" s="42"/>
      <c r="R1331" s="42">
        <f t="shared" si="302"/>
        <v>0.19848583776945575</v>
      </c>
      <c r="S1331" s="42">
        <f t="shared" si="303"/>
        <v>0.44819382722135165</v>
      </c>
      <c r="U1331">
        <f t="shared" si="295"/>
        <v>0</v>
      </c>
      <c r="V1331">
        <f t="shared" si="296"/>
        <v>76.099999999999994</v>
      </c>
      <c r="W1331">
        <f t="shared" si="297"/>
        <v>21.138888888888886</v>
      </c>
    </row>
    <row r="1332" spans="2:23" x14ac:dyDescent="0.3">
      <c r="B1332" s="25" t="s">
        <v>53</v>
      </c>
      <c r="C1332" s="25">
        <v>1324</v>
      </c>
      <c r="D1332" s="25">
        <v>302</v>
      </c>
      <c r="E1332" s="24">
        <v>77.7</v>
      </c>
      <c r="F1332" s="41">
        <f t="shared" si="298"/>
        <v>21.583333333333332</v>
      </c>
      <c r="G1332" s="42">
        <f t="shared" si="304"/>
        <v>0.43055555555555675</v>
      </c>
      <c r="H1332" s="42">
        <f t="shared" si="305"/>
        <v>1.5500000000000043</v>
      </c>
      <c r="I1332" s="42">
        <f>G1332*'Input Data'!$B$7</f>
        <v>696.40208333333533</v>
      </c>
      <c r="J1332" s="42">
        <f>IF(F1332=0,0,'Input Data'!$B$11*'Input Data'!$B$7*9.81)</f>
        <v>103.13669925000001</v>
      </c>
      <c r="K1332" s="42">
        <f>'Input Data'!$B$10*'Input Data'!$B$9*'Input Data'!$B$13*WLTC_class_3!F1332^2</f>
        <v>339.26637614955558</v>
      </c>
      <c r="L1332" s="42">
        <f t="shared" si="299"/>
        <v>1138.805158732891</v>
      </c>
      <c r="M1332" s="42">
        <f t="shared" si="300"/>
        <v>24579.211342651561</v>
      </c>
      <c r="N1332" s="42">
        <f t="shared" si="306"/>
        <v>1.9057723494827843</v>
      </c>
      <c r="O1332" s="42">
        <f t="shared" si="307"/>
        <v>0.64027689603050242</v>
      </c>
      <c r="P1332" s="42" t="str">
        <f t="shared" si="301"/>
        <v/>
      </c>
      <c r="Q1332" s="42"/>
      <c r="R1332" s="42">
        <f t="shared" si="302"/>
        <v>0.19848583776945575</v>
      </c>
      <c r="S1332" s="42">
        <f t="shared" si="303"/>
        <v>0.44819382722135165</v>
      </c>
      <c r="U1332">
        <f t="shared" si="295"/>
        <v>0</v>
      </c>
      <c r="V1332">
        <f t="shared" si="296"/>
        <v>77.7</v>
      </c>
      <c r="W1332">
        <f t="shared" si="297"/>
        <v>21.583333333333332</v>
      </c>
    </row>
    <row r="1333" spans="2:23" x14ac:dyDescent="0.3">
      <c r="B1333" s="25" t="s">
        <v>53</v>
      </c>
      <c r="C1333" s="25">
        <v>1325</v>
      </c>
      <c r="D1333" s="25">
        <v>303</v>
      </c>
      <c r="E1333" s="24">
        <v>79.2</v>
      </c>
      <c r="F1333" s="41">
        <f t="shared" si="298"/>
        <v>22</v>
      </c>
      <c r="G1333" s="42">
        <f t="shared" si="304"/>
        <v>0.36111111111111033</v>
      </c>
      <c r="H1333" s="42">
        <f t="shared" si="305"/>
        <v>1.2999999999999972</v>
      </c>
      <c r="I1333" s="42">
        <f>G1333*'Input Data'!$B$7</f>
        <v>584.0791666666654</v>
      </c>
      <c r="J1333" s="42">
        <f>IF(F1333=0,0,'Input Data'!$B$11*'Input Data'!$B$7*9.81)</f>
        <v>103.13669925000001</v>
      </c>
      <c r="K1333" s="42">
        <f>'Input Data'!$B$10*'Input Data'!$B$9*'Input Data'!$B$13*WLTC_class_3!F1333^2</f>
        <v>352.49190310400007</v>
      </c>
      <c r="L1333" s="42">
        <f t="shared" si="299"/>
        <v>1039.7077690206654</v>
      </c>
      <c r="M1333" s="42">
        <f t="shared" si="300"/>
        <v>22873.570918454639</v>
      </c>
      <c r="N1333" s="42">
        <f t="shared" si="306"/>
        <v>1.9121261191823551</v>
      </c>
      <c r="O1333" s="42">
        <f t="shared" si="307"/>
        <v>0.64027689603050242</v>
      </c>
      <c r="P1333" s="42" t="str">
        <f t="shared" si="301"/>
        <v/>
      </c>
      <c r="Q1333" s="42"/>
      <c r="R1333" s="42">
        <f t="shared" si="302"/>
        <v>0.19848583776945575</v>
      </c>
      <c r="S1333" s="42">
        <f t="shared" si="303"/>
        <v>0.44819382722135165</v>
      </c>
      <c r="U1333">
        <f t="shared" si="295"/>
        <v>0</v>
      </c>
      <c r="V1333">
        <f t="shared" si="296"/>
        <v>79.2</v>
      </c>
      <c r="W1333">
        <f t="shared" si="297"/>
        <v>22</v>
      </c>
    </row>
    <row r="1334" spans="2:23" x14ac:dyDescent="0.3">
      <c r="B1334" s="25" t="s">
        <v>53</v>
      </c>
      <c r="C1334" s="25">
        <v>1326</v>
      </c>
      <c r="D1334" s="25">
        <v>304</v>
      </c>
      <c r="E1334" s="24">
        <v>80.3</v>
      </c>
      <c r="F1334" s="41">
        <f t="shared" si="298"/>
        <v>22.305555555555557</v>
      </c>
      <c r="G1334" s="42">
        <f t="shared" si="304"/>
        <v>0.22222222222222143</v>
      </c>
      <c r="H1334" s="42">
        <f t="shared" si="305"/>
        <v>0.79999999999999716</v>
      </c>
      <c r="I1334" s="42">
        <f>G1334*'Input Data'!$B$7</f>
        <v>359.43333333333209</v>
      </c>
      <c r="J1334" s="42">
        <f>IF(F1334=0,0,'Input Data'!$B$11*'Input Data'!$B$7*9.81)</f>
        <v>103.13669925000001</v>
      </c>
      <c r="K1334" s="42">
        <f>'Input Data'!$B$10*'Input Data'!$B$9*'Input Data'!$B$13*WLTC_class_3!F1334^2</f>
        <v>362.35134098017301</v>
      </c>
      <c r="L1334" s="42">
        <f t="shared" si="299"/>
        <v>824.92137356350509</v>
      </c>
      <c r="M1334" s="42">
        <f t="shared" si="300"/>
        <v>18400.329526985963</v>
      </c>
      <c r="N1334" s="42">
        <f t="shared" si="306"/>
        <v>1.9172373218287402</v>
      </c>
      <c r="O1334" s="42">
        <f t="shared" si="307"/>
        <v>0.64027689603050242</v>
      </c>
      <c r="P1334" s="42" t="str">
        <f t="shared" si="301"/>
        <v/>
      </c>
      <c r="Q1334" s="42"/>
      <c r="R1334" s="42">
        <f t="shared" si="302"/>
        <v>0.19848583776945575</v>
      </c>
      <c r="S1334" s="42">
        <f t="shared" si="303"/>
        <v>0.44819382722135165</v>
      </c>
      <c r="U1334">
        <f t="shared" si="295"/>
        <v>0</v>
      </c>
      <c r="V1334">
        <f t="shared" si="296"/>
        <v>80.3</v>
      </c>
      <c r="W1334">
        <f t="shared" si="297"/>
        <v>22.305555555555554</v>
      </c>
    </row>
    <row r="1335" spans="2:23" x14ac:dyDescent="0.3">
      <c r="B1335" s="25" t="s">
        <v>53</v>
      </c>
      <c r="C1335" s="25">
        <v>1327</v>
      </c>
      <c r="D1335" s="25">
        <v>305</v>
      </c>
      <c r="E1335" s="24">
        <v>80.8</v>
      </c>
      <c r="F1335" s="41">
        <f t="shared" si="298"/>
        <v>22.444444444444443</v>
      </c>
      <c r="G1335" s="42">
        <f t="shared" si="304"/>
        <v>9.7222222222222612E-2</v>
      </c>
      <c r="H1335" s="42">
        <f t="shared" si="305"/>
        <v>0.35000000000000142</v>
      </c>
      <c r="I1335" s="42">
        <f>G1335*'Input Data'!$B$7</f>
        <v>157.25208333333396</v>
      </c>
      <c r="J1335" s="42">
        <f>IF(F1335=0,0,'Input Data'!$B$11*'Input Data'!$B$7*9.81)</f>
        <v>103.13669925000001</v>
      </c>
      <c r="K1335" s="42">
        <f>'Input Data'!$B$10*'Input Data'!$B$9*'Input Data'!$B$13*WLTC_class_3!F1335^2</f>
        <v>366.87785976572843</v>
      </c>
      <c r="L1335" s="42">
        <f t="shared" si="299"/>
        <v>627.26664234906241</v>
      </c>
      <c r="M1335" s="42">
        <f t="shared" si="300"/>
        <v>14078.651306056732</v>
      </c>
      <c r="N1335" s="42">
        <f t="shared" si="306"/>
        <v>1.9211480583026448</v>
      </c>
      <c r="O1335" s="42">
        <f t="shared" si="307"/>
        <v>0.64027689603050242</v>
      </c>
      <c r="P1335" s="42" t="str">
        <f t="shared" si="301"/>
        <v/>
      </c>
      <c r="Q1335" s="42"/>
      <c r="R1335" s="42">
        <f t="shared" si="302"/>
        <v>0.19848583776945575</v>
      </c>
      <c r="S1335" s="42">
        <f t="shared" si="303"/>
        <v>0.44819382722135165</v>
      </c>
      <c r="U1335">
        <f t="shared" si="295"/>
        <v>0</v>
      </c>
      <c r="V1335">
        <f t="shared" si="296"/>
        <v>80.8</v>
      </c>
      <c r="W1335">
        <f t="shared" si="297"/>
        <v>22.444444444444443</v>
      </c>
    </row>
    <row r="1336" spans="2:23" x14ac:dyDescent="0.3">
      <c r="B1336" s="25" t="s">
        <v>53</v>
      </c>
      <c r="C1336" s="25">
        <v>1328</v>
      </c>
      <c r="D1336" s="25">
        <v>306</v>
      </c>
      <c r="E1336" s="24">
        <v>81</v>
      </c>
      <c r="F1336" s="41">
        <f t="shared" si="298"/>
        <v>22.5</v>
      </c>
      <c r="G1336" s="42">
        <f t="shared" si="304"/>
        <v>2.7777777777778172E-2</v>
      </c>
      <c r="H1336" s="42">
        <f t="shared" si="305"/>
        <v>0.10000000000000142</v>
      </c>
      <c r="I1336" s="42">
        <f>G1336*'Input Data'!$B$7</f>
        <v>44.929166666667307</v>
      </c>
      <c r="J1336" s="42">
        <f>IF(F1336=0,0,'Input Data'!$B$11*'Input Data'!$B$7*9.81)</f>
        <v>103.13669925000001</v>
      </c>
      <c r="K1336" s="42">
        <f>'Input Data'!$B$10*'Input Data'!$B$9*'Input Data'!$B$13*WLTC_class_3!F1336^2</f>
        <v>368.69633460000006</v>
      </c>
      <c r="L1336" s="42">
        <f t="shared" si="299"/>
        <v>516.76220051666735</v>
      </c>
      <c r="M1336" s="42">
        <f t="shared" si="300"/>
        <v>11627.149511625015</v>
      </c>
      <c r="N1336" s="42">
        <f t="shared" si="306"/>
        <v>1.924377822055874</v>
      </c>
      <c r="O1336" s="42">
        <f t="shared" si="307"/>
        <v>0.64027689603050242</v>
      </c>
      <c r="P1336" s="42" t="str">
        <f t="shared" si="301"/>
        <v/>
      </c>
      <c r="Q1336" s="42"/>
      <c r="R1336" s="42">
        <f t="shared" si="302"/>
        <v>0.19848583776945575</v>
      </c>
      <c r="S1336" s="42">
        <f t="shared" si="303"/>
        <v>0.44819382722135165</v>
      </c>
      <c r="U1336">
        <f t="shared" si="295"/>
        <v>0</v>
      </c>
      <c r="V1336">
        <f t="shared" si="296"/>
        <v>81</v>
      </c>
      <c r="W1336">
        <f t="shared" si="297"/>
        <v>22.5</v>
      </c>
    </row>
    <row r="1337" spans="2:23" x14ac:dyDescent="0.3">
      <c r="B1337" s="25" t="s">
        <v>53</v>
      </c>
      <c r="C1337" s="25">
        <v>1329</v>
      </c>
      <c r="D1337" s="25">
        <v>307</v>
      </c>
      <c r="E1337" s="24">
        <v>81</v>
      </c>
      <c r="F1337" s="41">
        <f t="shared" si="298"/>
        <v>22.5</v>
      </c>
      <c r="G1337" s="42">
        <f t="shared" si="304"/>
        <v>0</v>
      </c>
      <c r="H1337" s="42">
        <f t="shared" si="305"/>
        <v>0</v>
      </c>
      <c r="I1337" s="42">
        <f>G1337*'Input Data'!$B$7</f>
        <v>0</v>
      </c>
      <c r="J1337" s="42">
        <f>IF(F1337=0,0,'Input Data'!$B$11*'Input Data'!$B$7*9.81)</f>
        <v>103.13669925000001</v>
      </c>
      <c r="K1337" s="42">
        <f>'Input Data'!$B$10*'Input Data'!$B$9*'Input Data'!$B$13*WLTC_class_3!F1337^2</f>
        <v>368.69633460000006</v>
      </c>
      <c r="L1337" s="42">
        <f t="shared" si="299"/>
        <v>471.83303385000005</v>
      </c>
      <c r="M1337" s="42">
        <f t="shared" si="300"/>
        <v>10616.243261625001</v>
      </c>
      <c r="N1337" s="42">
        <f t="shared" si="306"/>
        <v>1.9273267785174366</v>
      </c>
      <c r="O1337" s="42">
        <f t="shared" si="307"/>
        <v>0.64027689603050242</v>
      </c>
      <c r="P1337" s="42" t="str">
        <f t="shared" si="301"/>
        <v/>
      </c>
      <c r="Q1337" s="42"/>
      <c r="R1337" s="42">
        <f t="shared" si="302"/>
        <v>0.19848583776945575</v>
      </c>
      <c r="S1337" s="42">
        <f t="shared" si="303"/>
        <v>0.44819382722135165</v>
      </c>
      <c r="U1337">
        <f t="shared" si="295"/>
        <v>0</v>
      </c>
      <c r="V1337">
        <f t="shared" si="296"/>
        <v>81</v>
      </c>
      <c r="W1337">
        <f t="shared" si="297"/>
        <v>22.5</v>
      </c>
    </row>
    <row r="1338" spans="2:23" x14ac:dyDescent="0.3">
      <c r="B1338" s="25" t="s">
        <v>53</v>
      </c>
      <c r="C1338" s="25">
        <v>1330</v>
      </c>
      <c r="D1338" s="25">
        <v>308</v>
      </c>
      <c r="E1338" s="24">
        <v>81</v>
      </c>
      <c r="F1338" s="41">
        <f t="shared" si="298"/>
        <v>22.5</v>
      </c>
      <c r="G1338" s="42">
        <f t="shared" si="304"/>
        <v>0</v>
      </c>
      <c r="H1338" s="42">
        <f t="shared" si="305"/>
        <v>0</v>
      </c>
      <c r="I1338" s="42">
        <f>G1338*'Input Data'!$B$7</f>
        <v>0</v>
      </c>
      <c r="J1338" s="42">
        <f>IF(F1338=0,0,'Input Data'!$B$11*'Input Data'!$B$7*9.81)</f>
        <v>103.13669925000001</v>
      </c>
      <c r="K1338" s="42">
        <f>'Input Data'!$B$10*'Input Data'!$B$9*'Input Data'!$B$13*WLTC_class_3!F1338^2</f>
        <v>368.69633460000006</v>
      </c>
      <c r="L1338" s="42">
        <f t="shared" si="299"/>
        <v>471.83303385000005</v>
      </c>
      <c r="M1338" s="42">
        <f t="shared" si="300"/>
        <v>10616.243261625001</v>
      </c>
      <c r="N1338" s="42">
        <f t="shared" si="306"/>
        <v>1.9302757349789992</v>
      </c>
      <c r="O1338" s="42">
        <f t="shared" si="307"/>
        <v>0.64027689603050242</v>
      </c>
      <c r="P1338" s="42" t="str">
        <f t="shared" si="301"/>
        <v/>
      </c>
      <c r="Q1338" s="42"/>
      <c r="R1338" s="42">
        <f t="shared" si="302"/>
        <v>0.19848583776945575</v>
      </c>
      <c r="S1338" s="42">
        <f t="shared" si="303"/>
        <v>0.44819382722135165</v>
      </c>
      <c r="U1338">
        <f t="shared" si="295"/>
        <v>0</v>
      </c>
      <c r="V1338">
        <f t="shared" si="296"/>
        <v>81</v>
      </c>
      <c r="W1338">
        <f t="shared" si="297"/>
        <v>22.5</v>
      </c>
    </row>
    <row r="1339" spans="2:23" x14ac:dyDescent="0.3">
      <c r="B1339" s="25" t="s">
        <v>53</v>
      </c>
      <c r="C1339" s="25">
        <v>1331</v>
      </c>
      <c r="D1339" s="25">
        <v>309</v>
      </c>
      <c r="E1339" s="24">
        <v>81</v>
      </c>
      <c r="F1339" s="41">
        <f t="shared" si="298"/>
        <v>22.5</v>
      </c>
      <c r="G1339" s="42">
        <f t="shared" si="304"/>
        <v>0</v>
      </c>
      <c r="H1339" s="42">
        <f t="shared" si="305"/>
        <v>0</v>
      </c>
      <c r="I1339" s="42">
        <f>G1339*'Input Data'!$B$7</f>
        <v>0</v>
      </c>
      <c r="J1339" s="42">
        <f>IF(F1339=0,0,'Input Data'!$B$11*'Input Data'!$B$7*9.81)</f>
        <v>103.13669925000001</v>
      </c>
      <c r="K1339" s="42">
        <f>'Input Data'!$B$10*'Input Data'!$B$9*'Input Data'!$B$13*WLTC_class_3!F1339^2</f>
        <v>368.69633460000006</v>
      </c>
      <c r="L1339" s="42">
        <f t="shared" si="299"/>
        <v>471.83303385000005</v>
      </c>
      <c r="M1339" s="42">
        <f t="shared" si="300"/>
        <v>10616.243261625001</v>
      </c>
      <c r="N1339" s="42">
        <f t="shared" si="306"/>
        <v>1.9332246914405617</v>
      </c>
      <c r="O1339" s="42">
        <f t="shared" si="307"/>
        <v>0.64027689603050242</v>
      </c>
      <c r="P1339" s="42" t="str">
        <f t="shared" si="301"/>
        <v/>
      </c>
      <c r="Q1339" s="42"/>
      <c r="R1339" s="42">
        <f t="shared" si="302"/>
        <v>0.19848583776945575</v>
      </c>
      <c r="S1339" s="42">
        <f t="shared" si="303"/>
        <v>0.44819382722135165</v>
      </c>
      <c r="U1339">
        <f t="shared" si="295"/>
        <v>0</v>
      </c>
      <c r="V1339">
        <f t="shared" si="296"/>
        <v>81</v>
      </c>
      <c r="W1339">
        <f t="shared" si="297"/>
        <v>22.5</v>
      </c>
    </row>
    <row r="1340" spans="2:23" x14ac:dyDescent="0.3">
      <c r="B1340" s="25" t="s">
        <v>53</v>
      </c>
      <c r="C1340" s="25">
        <v>1332</v>
      </c>
      <c r="D1340" s="25">
        <v>310</v>
      </c>
      <c r="E1340" s="24">
        <v>81</v>
      </c>
      <c r="F1340" s="41">
        <f t="shared" si="298"/>
        <v>22.5</v>
      </c>
      <c r="G1340" s="42">
        <f t="shared" si="304"/>
        <v>-1.3888888888888099E-2</v>
      </c>
      <c r="H1340" s="42">
        <f t="shared" si="305"/>
        <v>-4.9999999999997158E-2</v>
      </c>
      <c r="I1340" s="42">
        <f>G1340*'Input Data'!$B$7</f>
        <v>-22.464583333332055</v>
      </c>
      <c r="J1340" s="42">
        <f>IF(F1340=0,0,'Input Data'!$B$11*'Input Data'!$B$7*9.81)</f>
        <v>103.13669925000001</v>
      </c>
      <c r="K1340" s="42">
        <f>'Input Data'!$B$10*'Input Data'!$B$9*'Input Data'!$B$13*WLTC_class_3!F1340^2</f>
        <v>368.69633460000006</v>
      </c>
      <c r="L1340" s="42">
        <f t="shared" si="299"/>
        <v>449.36845051666802</v>
      </c>
      <c r="M1340" s="42">
        <f t="shared" si="300"/>
        <v>10110.79013662503</v>
      </c>
      <c r="N1340" s="42">
        <f t="shared" si="306"/>
        <v>1.9360332442562909</v>
      </c>
      <c r="O1340" s="42">
        <f t="shared" si="307"/>
        <v>0.64027689603050242</v>
      </c>
      <c r="P1340" s="42" t="str">
        <f t="shared" si="301"/>
        <v/>
      </c>
      <c r="Q1340" s="42"/>
      <c r="R1340" s="42">
        <f t="shared" si="302"/>
        <v>0.19848583776945575</v>
      </c>
      <c r="S1340" s="42">
        <f t="shared" si="303"/>
        <v>0.44819382722135165</v>
      </c>
      <c r="U1340">
        <f t="shared" si="295"/>
        <v>0</v>
      </c>
      <c r="V1340">
        <f t="shared" si="296"/>
        <v>81</v>
      </c>
      <c r="W1340">
        <f t="shared" si="297"/>
        <v>22.5</v>
      </c>
    </row>
    <row r="1341" spans="2:23" x14ac:dyDescent="0.3">
      <c r="B1341" s="25" t="s">
        <v>53</v>
      </c>
      <c r="C1341" s="25">
        <v>1333</v>
      </c>
      <c r="D1341" s="25">
        <v>311</v>
      </c>
      <c r="E1341" s="24">
        <v>80.900000000000006</v>
      </c>
      <c r="F1341" s="41">
        <f t="shared" si="298"/>
        <v>22.472222222222221</v>
      </c>
      <c r="G1341" s="42">
        <f t="shared" si="304"/>
        <v>-5.5555555555556344E-2</v>
      </c>
      <c r="H1341" s="42">
        <f t="shared" si="305"/>
        <v>-0.20000000000000284</v>
      </c>
      <c r="I1341" s="42">
        <f>G1341*'Input Data'!$B$7</f>
        <v>-89.858333333334613</v>
      </c>
      <c r="J1341" s="42">
        <f>IF(F1341=0,0,'Input Data'!$B$11*'Input Data'!$B$7*9.81)</f>
        <v>103.13669925000001</v>
      </c>
      <c r="K1341" s="42">
        <f>'Input Data'!$B$10*'Input Data'!$B$9*'Input Data'!$B$13*WLTC_class_3!F1341^2</f>
        <v>367.78653523143214</v>
      </c>
      <c r="L1341" s="42">
        <f t="shared" si="299"/>
        <v>381.06490114809753</v>
      </c>
      <c r="M1341" s="42">
        <f t="shared" si="300"/>
        <v>8563.3751396891912</v>
      </c>
      <c r="N1341" s="42">
        <f t="shared" si="306"/>
        <v>1.9384119595728713</v>
      </c>
      <c r="O1341" s="42">
        <f t="shared" si="307"/>
        <v>0.64027689603050242</v>
      </c>
      <c r="P1341" s="42" t="str">
        <f t="shared" si="301"/>
        <v/>
      </c>
      <c r="Q1341" s="42"/>
      <c r="R1341" s="42">
        <f t="shared" si="302"/>
        <v>0.19848583776945575</v>
      </c>
      <c r="S1341" s="42">
        <f t="shared" si="303"/>
        <v>0.44819382722135165</v>
      </c>
      <c r="U1341">
        <f t="shared" si="295"/>
        <v>0</v>
      </c>
      <c r="V1341">
        <f t="shared" si="296"/>
        <v>80.900000000000006</v>
      </c>
      <c r="W1341">
        <f t="shared" si="297"/>
        <v>22.472222222222225</v>
      </c>
    </row>
    <row r="1342" spans="2:23" x14ac:dyDescent="0.3">
      <c r="B1342" s="25" t="s">
        <v>53</v>
      </c>
      <c r="C1342" s="25">
        <v>1334</v>
      </c>
      <c r="D1342" s="25">
        <v>312</v>
      </c>
      <c r="E1342" s="24">
        <v>80.599999999999994</v>
      </c>
      <c r="F1342" s="41">
        <f t="shared" si="298"/>
        <v>22.388888888888889</v>
      </c>
      <c r="G1342" s="42">
        <f t="shared" si="304"/>
        <v>-8.3333333333334522E-2</v>
      </c>
      <c r="H1342" s="42">
        <f t="shared" si="305"/>
        <v>-0.30000000000000426</v>
      </c>
      <c r="I1342" s="42">
        <f>G1342*'Input Data'!$B$7</f>
        <v>-134.78750000000193</v>
      </c>
      <c r="J1342" s="42">
        <f>IF(F1342=0,0,'Input Data'!$B$11*'Input Data'!$B$7*9.81)</f>
        <v>103.13669925000001</v>
      </c>
      <c r="K1342" s="42">
        <f>'Input Data'!$B$10*'Input Data'!$B$9*'Input Data'!$B$13*WLTC_class_3!F1342^2</f>
        <v>365.06388054291369</v>
      </c>
      <c r="L1342" s="42">
        <f t="shared" si="299"/>
        <v>333.41307979291179</v>
      </c>
      <c r="M1342" s="42">
        <f t="shared" si="300"/>
        <v>7464.7483975857476</v>
      </c>
      <c r="N1342" s="42">
        <f t="shared" si="306"/>
        <v>1.9404855007944228</v>
      </c>
      <c r="O1342" s="42">
        <f t="shared" si="307"/>
        <v>0.64027689603050242</v>
      </c>
      <c r="P1342" s="42" t="str">
        <f t="shared" si="301"/>
        <v/>
      </c>
      <c r="Q1342" s="42"/>
      <c r="R1342" s="42">
        <f t="shared" si="302"/>
        <v>0.19848583776945575</v>
      </c>
      <c r="S1342" s="42">
        <f t="shared" si="303"/>
        <v>0.44819382722135165</v>
      </c>
      <c r="U1342">
        <f t="shared" si="295"/>
        <v>0</v>
      </c>
      <c r="V1342">
        <f t="shared" si="296"/>
        <v>80.599999999999994</v>
      </c>
      <c r="W1342">
        <f t="shared" si="297"/>
        <v>22.388888888888886</v>
      </c>
    </row>
    <row r="1343" spans="2:23" x14ac:dyDescent="0.3">
      <c r="B1343" s="25" t="s">
        <v>53</v>
      </c>
      <c r="C1343" s="25">
        <v>1335</v>
      </c>
      <c r="D1343" s="25">
        <v>313</v>
      </c>
      <c r="E1343" s="24">
        <v>80.3</v>
      </c>
      <c r="F1343" s="41">
        <f t="shared" si="298"/>
        <v>22.305555555555557</v>
      </c>
      <c r="G1343" s="42">
        <f t="shared" si="304"/>
        <v>-8.3333333333332538E-2</v>
      </c>
      <c r="H1343" s="42">
        <f t="shared" si="305"/>
        <v>-0.29999999999999716</v>
      </c>
      <c r="I1343" s="42">
        <f>G1343*'Input Data'!$B$7</f>
        <v>-134.78749999999872</v>
      </c>
      <c r="J1343" s="42">
        <f>IF(F1343=0,0,'Input Data'!$B$11*'Input Data'!$B$7*9.81)</f>
        <v>103.13669925000001</v>
      </c>
      <c r="K1343" s="42">
        <f>'Input Data'!$B$10*'Input Data'!$B$9*'Input Data'!$B$13*WLTC_class_3!F1343^2</f>
        <v>362.35134098017301</v>
      </c>
      <c r="L1343" s="42">
        <f t="shared" si="299"/>
        <v>330.70054023017428</v>
      </c>
      <c r="M1343" s="42">
        <f t="shared" si="300"/>
        <v>7376.4592723563883</v>
      </c>
      <c r="N1343" s="42">
        <f t="shared" si="306"/>
        <v>1.9425345172589663</v>
      </c>
      <c r="O1343" s="42">
        <f t="shared" si="307"/>
        <v>0.64027689603050242</v>
      </c>
      <c r="P1343" s="42" t="str">
        <f t="shared" si="301"/>
        <v/>
      </c>
      <c r="Q1343" s="42"/>
      <c r="R1343" s="42">
        <f t="shared" si="302"/>
        <v>0.19848583776945575</v>
      </c>
      <c r="S1343" s="42">
        <f t="shared" si="303"/>
        <v>0.44819382722135165</v>
      </c>
      <c r="U1343">
        <f t="shared" si="295"/>
        <v>0</v>
      </c>
      <c r="V1343">
        <f t="shared" si="296"/>
        <v>80.3</v>
      </c>
      <c r="W1343">
        <f t="shared" si="297"/>
        <v>22.305555555555554</v>
      </c>
    </row>
    <row r="1344" spans="2:23" x14ac:dyDescent="0.3">
      <c r="B1344" s="25" t="s">
        <v>53</v>
      </c>
      <c r="C1344" s="25">
        <v>1336</v>
      </c>
      <c r="D1344" s="25">
        <v>314</v>
      </c>
      <c r="E1344" s="24">
        <v>80</v>
      </c>
      <c r="F1344" s="41">
        <f t="shared" si="298"/>
        <v>22.222222222222221</v>
      </c>
      <c r="G1344" s="42">
        <f t="shared" si="304"/>
        <v>-5.5555555555554373E-2</v>
      </c>
      <c r="H1344" s="42">
        <f t="shared" si="305"/>
        <v>-0.19999999999999574</v>
      </c>
      <c r="I1344" s="42">
        <f>G1344*'Input Data'!$B$7</f>
        <v>-89.858333333331416</v>
      </c>
      <c r="J1344" s="42">
        <f>IF(F1344=0,0,'Input Data'!$B$11*'Input Data'!$B$7*9.81)</f>
        <v>103.13669925000001</v>
      </c>
      <c r="K1344" s="42">
        <f>'Input Data'!$B$10*'Input Data'!$B$9*'Input Data'!$B$13*WLTC_class_3!F1344^2</f>
        <v>359.64891654320996</v>
      </c>
      <c r="L1344" s="42">
        <f t="shared" si="299"/>
        <v>372.92728245987854</v>
      </c>
      <c r="M1344" s="42">
        <f t="shared" si="300"/>
        <v>8287.2729435528563</v>
      </c>
      <c r="N1344" s="42">
        <f t="shared" si="306"/>
        <v>1.9448365375210643</v>
      </c>
      <c r="O1344" s="42">
        <f t="shared" si="307"/>
        <v>0.64027689603050242</v>
      </c>
      <c r="P1344" s="42" t="str">
        <f t="shared" si="301"/>
        <v/>
      </c>
      <c r="Q1344" s="42"/>
      <c r="R1344" s="42">
        <f t="shared" si="302"/>
        <v>0.19848583776945575</v>
      </c>
      <c r="S1344" s="42">
        <f t="shared" si="303"/>
        <v>0.44819382722135165</v>
      </c>
      <c r="U1344">
        <f t="shared" si="295"/>
        <v>0</v>
      </c>
      <c r="V1344">
        <f t="shared" si="296"/>
        <v>80</v>
      </c>
      <c r="W1344">
        <f t="shared" si="297"/>
        <v>22.222222222222221</v>
      </c>
    </row>
    <row r="1345" spans="2:23" x14ac:dyDescent="0.3">
      <c r="B1345" s="25" t="s">
        <v>53</v>
      </c>
      <c r="C1345" s="25">
        <v>1337</v>
      </c>
      <c r="D1345" s="25">
        <v>315</v>
      </c>
      <c r="E1345" s="24">
        <v>79.900000000000006</v>
      </c>
      <c r="F1345" s="41">
        <f t="shared" si="298"/>
        <v>22.194444444444443</v>
      </c>
      <c r="G1345" s="42">
        <f t="shared" si="304"/>
        <v>-2.7777777777778172E-2</v>
      </c>
      <c r="H1345" s="42">
        <f t="shared" si="305"/>
        <v>-0.10000000000000142</v>
      </c>
      <c r="I1345" s="42">
        <f>G1345*'Input Data'!$B$7</f>
        <v>-44.929166666667307</v>
      </c>
      <c r="J1345" s="42">
        <f>IF(F1345=0,0,'Input Data'!$B$11*'Input Data'!$B$7*9.81)</f>
        <v>103.13669925000001</v>
      </c>
      <c r="K1345" s="42">
        <f>'Input Data'!$B$10*'Input Data'!$B$9*'Input Data'!$B$13*WLTC_class_3!F1345^2</f>
        <v>358.75035620328396</v>
      </c>
      <c r="L1345" s="42">
        <f t="shared" si="299"/>
        <v>416.95788878661665</v>
      </c>
      <c r="M1345" s="42">
        <f t="shared" si="300"/>
        <v>9254.1486983474078</v>
      </c>
      <c r="N1345" s="42">
        <f t="shared" si="306"/>
        <v>1.9474071343817163</v>
      </c>
      <c r="O1345" s="42">
        <f t="shared" si="307"/>
        <v>0.64027689603050242</v>
      </c>
      <c r="P1345" s="42" t="str">
        <f t="shared" si="301"/>
        <v/>
      </c>
      <c r="Q1345" s="42"/>
      <c r="R1345" s="42">
        <f t="shared" si="302"/>
        <v>0.19848583776945575</v>
      </c>
      <c r="S1345" s="42">
        <f t="shared" si="303"/>
        <v>0.44819382722135165</v>
      </c>
      <c r="U1345">
        <f t="shared" si="295"/>
        <v>0</v>
      </c>
      <c r="V1345">
        <f t="shared" si="296"/>
        <v>79.900000000000006</v>
      </c>
      <c r="W1345">
        <f t="shared" si="297"/>
        <v>22.194444444444446</v>
      </c>
    </row>
    <row r="1346" spans="2:23" x14ac:dyDescent="0.3">
      <c r="B1346" s="25" t="s">
        <v>53</v>
      </c>
      <c r="C1346" s="25">
        <v>1338</v>
      </c>
      <c r="D1346" s="25">
        <v>316</v>
      </c>
      <c r="E1346" s="24">
        <v>79.8</v>
      </c>
      <c r="F1346" s="41">
        <f t="shared" si="298"/>
        <v>22.166666666666668</v>
      </c>
      <c r="G1346" s="42">
        <f t="shared" si="304"/>
        <v>-1.3888888888890073E-2</v>
      </c>
      <c r="H1346" s="42">
        <f t="shared" si="305"/>
        <v>-5.0000000000004263E-2</v>
      </c>
      <c r="I1346" s="42">
        <f>G1346*'Input Data'!$B$7</f>
        <v>-22.464583333335248</v>
      </c>
      <c r="J1346" s="42">
        <f>IF(F1346=0,0,'Input Data'!$B$11*'Input Data'!$B$7*9.81)</f>
        <v>103.13669925000001</v>
      </c>
      <c r="K1346" s="42">
        <f>'Input Data'!$B$10*'Input Data'!$B$9*'Input Data'!$B$13*WLTC_class_3!F1346^2</f>
        <v>357.85291976622233</v>
      </c>
      <c r="L1346" s="42">
        <f t="shared" si="299"/>
        <v>438.52503568288705</v>
      </c>
      <c r="M1346" s="42">
        <f t="shared" si="300"/>
        <v>9720.6382909706626</v>
      </c>
      <c r="N1346" s="42">
        <f t="shared" si="306"/>
        <v>1.9501073116847638</v>
      </c>
      <c r="O1346" s="42">
        <f t="shared" si="307"/>
        <v>0.64027689603050242</v>
      </c>
      <c r="P1346" s="42" t="str">
        <f t="shared" si="301"/>
        <v/>
      </c>
      <c r="Q1346" s="42"/>
      <c r="R1346" s="42">
        <f t="shared" si="302"/>
        <v>0.19848583776945575</v>
      </c>
      <c r="S1346" s="42">
        <f t="shared" si="303"/>
        <v>0.44819382722135165</v>
      </c>
      <c r="U1346">
        <f t="shared" si="295"/>
        <v>0</v>
      </c>
      <c r="V1346">
        <f t="shared" si="296"/>
        <v>79.8</v>
      </c>
      <c r="W1346">
        <f t="shared" si="297"/>
        <v>22.166666666666664</v>
      </c>
    </row>
    <row r="1347" spans="2:23" x14ac:dyDescent="0.3">
      <c r="B1347" s="25" t="s">
        <v>53</v>
      </c>
      <c r="C1347" s="25">
        <v>1339</v>
      </c>
      <c r="D1347" s="25">
        <v>317</v>
      </c>
      <c r="E1347" s="24">
        <v>79.8</v>
      </c>
      <c r="F1347" s="41">
        <f t="shared" si="298"/>
        <v>22.166666666666668</v>
      </c>
      <c r="G1347" s="42">
        <f t="shared" si="304"/>
        <v>0</v>
      </c>
      <c r="H1347" s="42">
        <f t="shared" si="305"/>
        <v>0</v>
      </c>
      <c r="I1347" s="42">
        <f>G1347*'Input Data'!$B$7</f>
        <v>0</v>
      </c>
      <c r="J1347" s="42">
        <f>IF(F1347=0,0,'Input Data'!$B$11*'Input Data'!$B$7*9.81)</f>
        <v>103.13669925000001</v>
      </c>
      <c r="K1347" s="42">
        <f>'Input Data'!$B$10*'Input Data'!$B$9*'Input Data'!$B$13*WLTC_class_3!F1347^2</f>
        <v>357.85291976622233</v>
      </c>
      <c r="L1347" s="42">
        <f t="shared" si="299"/>
        <v>460.98961901622232</v>
      </c>
      <c r="M1347" s="42">
        <f t="shared" si="300"/>
        <v>10218.603221526262</v>
      </c>
      <c r="N1347" s="42">
        <f t="shared" si="306"/>
        <v>1.9529458125796322</v>
      </c>
      <c r="O1347" s="42">
        <f t="shared" si="307"/>
        <v>0.64027689603050242</v>
      </c>
      <c r="P1347" s="42" t="str">
        <f t="shared" si="301"/>
        <v/>
      </c>
      <c r="Q1347" s="42"/>
      <c r="R1347" s="42">
        <f t="shared" si="302"/>
        <v>0.19848583776945575</v>
      </c>
      <c r="S1347" s="42">
        <f t="shared" si="303"/>
        <v>0.44819382722135165</v>
      </c>
      <c r="U1347">
        <f t="shared" si="295"/>
        <v>0</v>
      </c>
      <c r="V1347">
        <f t="shared" si="296"/>
        <v>79.8</v>
      </c>
      <c r="W1347">
        <f t="shared" si="297"/>
        <v>22.166666666666664</v>
      </c>
    </row>
    <row r="1348" spans="2:23" x14ac:dyDescent="0.3">
      <c r="B1348" s="25" t="s">
        <v>53</v>
      </c>
      <c r="C1348" s="25">
        <v>1340</v>
      </c>
      <c r="D1348" s="25">
        <v>318</v>
      </c>
      <c r="E1348" s="24">
        <v>79.8</v>
      </c>
      <c r="F1348" s="41">
        <f t="shared" si="298"/>
        <v>22.166666666666668</v>
      </c>
      <c r="G1348" s="42">
        <f t="shared" si="304"/>
        <v>1.3888888888890073E-2</v>
      </c>
      <c r="H1348" s="42">
        <f t="shared" si="305"/>
        <v>5.0000000000004263E-2</v>
      </c>
      <c r="I1348" s="42">
        <f>G1348*'Input Data'!$B$7</f>
        <v>22.464583333335248</v>
      </c>
      <c r="J1348" s="42">
        <f>IF(F1348=0,0,'Input Data'!$B$11*'Input Data'!$B$7*9.81)</f>
        <v>103.13669925000001</v>
      </c>
      <c r="K1348" s="42">
        <f>'Input Data'!$B$10*'Input Data'!$B$9*'Input Data'!$B$13*WLTC_class_3!F1348^2</f>
        <v>357.85291976622233</v>
      </c>
      <c r="L1348" s="42">
        <f t="shared" si="299"/>
        <v>483.45420234955759</v>
      </c>
      <c r="M1348" s="42">
        <f t="shared" si="300"/>
        <v>10716.56815208186</v>
      </c>
      <c r="N1348" s="42">
        <f t="shared" si="306"/>
        <v>1.9559226370663216</v>
      </c>
      <c r="O1348" s="42">
        <f t="shared" si="307"/>
        <v>0.64027689603050242</v>
      </c>
      <c r="P1348" s="42" t="str">
        <f t="shared" si="301"/>
        <v/>
      </c>
      <c r="Q1348" s="42"/>
      <c r="R1348" s="42">
        <f t="shared" si="302"/>
        <v>0.19848583776945575</v>
      </c>
      <c r="S1348" s="42">
        <f t="shared" si="303"/>
        <v>0.44819382722135165</v>
      </c>
      <c r="U1348">
        <f t="shared" si="295"/>
        <v>0</v>
      </c>
      <c r="V1348">
        <f t="shared" si="296"/>
        <v>79.8</v>
      </c>
      <c r="W1348">
        <f t="shared" si="297"/>
        <v>22.166666666666664</v>
      </c>
    </row>
    <row r="1349" spans="2:23" x14ac:dyDescent="0.3">
      <c r="B1349" s="25" t="s">
        <v>53</v>
      </c>
      <c r="C1349" s="25">
        <v>1341</v>
      </c>
      <c r="D1349" s="25">
        <v>319</v>
      </c>
      <c r="E1349" s="24">
        <v>79.900000000000006</v>
      </c>
      <c r="F1349" s="41">
        <f t="shared" si="298"/>
        <v>22.194444444444443</v>
      </c>
      <c r="G1349" s="42">
        <f t="shared" si="304"/>
        <v>2.7777777777778172E-2</v>
      </c>
      <c r="H1349" s="42">
        <f t="shared" si="305"/>
        <v>0.10000000000000142</v>
      </c>
      <c r="I1349" s="42">
        <f>G1349*'Input Data'!$B$7</f>
        <v>44.929166666667307</v>
      </c>
      <c r="J1349" s="42">
        <f>IF(F1349=0,0,'Input Data'!$B$11*'Input Data'!$B$7*9.81)</f>
        <v>103.13669925000001</v>
      </c>
      <c r="K1349" s="42">
        <f>'Input Data'!$B$10*'Input Data'!$B$9*'Input Data'!$B$13*WLTC_class_3!F1349^2</f>
        <v>358.75035620328396</v>
      </c>
      <c r="L1349" s="42">
        <f t="shared" si="299"/>
        <v>506.81622211995125</v>
      </c>
      <c r="M1349" s="42">
        <f t="shared" si="300"/>
        <v>11248.504485384472</v>
      </c>
      <c r="N1349" s="42">
        <f t="shared" si="306"/>
        <v>1.9590472216455952</v>
      </c>
      <c r="O1349" s="42">
        <f t="shared" si="307"/>
        <v>0.64027689603050242</v>
      </c>
      <c r="P1349" s="42" t="str">
        <f t="shared" si="301"/>
        <v/>
      </c>
      <c r="Q1349" s="42"/>
      <c r="R1349" s="42">
        <f t="shared" si="302"/>
        <v>0.19848583776945575</v>
      </c>
      <c r="S1349" s="42">
        <f t="shared" si="303"/>
        <v>0.44819382722135165</v>
      </c>
      <c r="U1349">
        <f t="shared" si="295"/>
        <v>0</v>
      </c>
      <c r="V1349">
        <f t="shared" si="296"/>
        <v>79.900000000000006</v>
      </c>
      <c r="W1349">
        <f t="shared" si="297"/>
        <v>22.194444444444446</v>
      </c>
    </row>
    <row r="1350" spans="2:23" x14ac:dyDescent="0.3">
      <c r="B1350" s="25" t="s">
        <v>53</v>
      </c>
      <c r="C1350" s="25">
        <v>1342</v>
      </c>
      <c r="D1350" s="25">
        <v>320</v>
      </c>
      <c r="E1350" s="24">
        <v>80</v>
      </c>
      <c r="F1350" s="41">
        <f t="shared" si="298"/>
        <v>22.222222222222221</v>
      </c>
      <c r="G1350" s="42">
        <f t="shared" si="304"/>
        <v>6.9444444444444448E-2</v>
      </c>
      <c r="H1350" s="42">
        <f t="shared" si="305"/>
        <v>0.25</v>
      </c>
      <c r="I1350" s="42">
        <f>G1350*'Input Data'!$B$7</f>
        <v>112.32291666666667</v>
      </c>
      <c r="J1350" s="42">
        <f>IF(F1350=0,0,'Input Data'!$B$11*'Input Data'!$B$7*9.81)</f>
        <v>103.13669925000001</v>
      </c>
      <c r="K1350" s="42">
        <f>'Input Data'!$B$10*'Input Data'!$B$9*'Input Data'!$B$13*WLTC_class_3!F1350^2</f>
        <v>359.64891654320996</v>
      </c>
      <c r="L1350" s="42">
        <f t="shared" si="299"/>
        <v>575.10853245987664</v>
      </c>
      <c r="M1350" s="42">
        <f t="shared" si="300"/>
        <v>12780.189610219481</v>
      </c>
      <c r="N1350" s="42">
        <f t="shared" si="306"/>
        <v>1.9625972743151006</v>
      </c>
      <c r="O1350" s="42">
        <f t="shared" si="307"/>
        <v>0.64027689603050242</v>
      </c>
      <c r="P1350" s="42" t="str">
        <f t="shared" si="301"/>
        <v/>
      </c>
      <c r="Q1350" s="42"/>
      <c r="R1350" s="42">
        <f t="shared" si="302"/>
        <v>0.19848583776945575</v>
      </c>
      <c r="S1350" s="42">
        <f t="shared" si="303"/>
        <v>0.44819382722135165</v>
      </c>
      <c r="U1350">
        <f t="shared" si="295"/>
        <v>0</v>
      </c>
      <c r="V1350">
        <f t="shared" si="296"/>
        <v>80</v>
      </c>
      <c r="W1350">
        <f t="shared" si="297"/>
        <v>22.222222222222221</v>
      </c>
    </row>
    <row r="1351" spans="2:23" x14ac:dyDescent="0.3">
      <c r="B1351" s="25" t="s">
        <v>53</v>
      </c>
      <c r="C1351" s="25">
        <v>1343</v>
      </c>
      <c r="D1351" s="25">
        <v>321</v>
      </c>
      <c r="E1351" s="24">
        <v>80.400000000000006</v>
      </c>
      <c r="F1351" s="41">
        <f t="shared" si="298"/>
        <v>22.333333333333332</v>
      </c>
      <c r="G1351" s="42">
        <f t="shared" si="304"/>
        <v>0.11111111111111072</v>
      </c>
      <c r="H1351" s="42">
        <f t="shared" si="305"/>
        <v>0.39999999999999858</v>
      </c>
      <c r="I1351" s="42">
        <f>G1351*'Input Data'!$B$7</f>
        <v>179.71666666666604</v>
      </c>
      <c r="J1351" s="42">
        <f>IF(F1351=0,0,'Input Data'!$B$11*'Input Data'!$B$7*9.81)</f>
        <v>103.13669925000001</v>
      </c>
      <c r="K1351" s="42">
        <f>'Input Data'!$B$10*'Input Data'!$B$9*'Input Data'!$B$13*WLTC_class_3!F1351^2</f>
        <v>363.25439693155556</v>
      </c>
      <c r="L1351" s="42">
        <f t="shared" si="299"/>
        <v>646.10776284822168</v>
      </c>
      <c r="M1351" s="42">
        <f t="shared" si="300"/>
        <v>14429.740036943616</v>
      </c>
      <c r="N1351" s="42">
        <f t="shared" si="306"/>
        <v>1.9666055354364738</v>
      </c>
      <c r="O1351" s="42">
        <f t="shared" si="307"/>
        <v>0.64027689603050242</v>
      </c>
      <c r="P1351" s="42" t="str">
        <f t="shared" si="301"/>
        <v/>
      </c>
      <c r="Q1351" s="42"/>
      <c r="R1351" s="42">
        <f t="shared" si="302"/>
        <v>0.19848583776945575</v>
      </c>
      <c r="S1351" s="42">
        <f t="shared" si="303"/>
        <v>0.44819382722135165</v>
      </c>
      <c r="U1351">
        <f t="shared" si="295"/>
        <v>0</v>
      </c>
      <c r="V1351">
        <f t="shared" si="296"/>
        <v>80.400000000000006</v>
      </c>
      <c r="W1351">
        <f t="shared" si="297"/>
        <v>22.333333333333336</v>
      </c>
    </row>
    <row r="1352" spans="2:23" x14ac:dyDescent="0.3">
      <c r="B1352" s="25" t="s">
        <v>53</v>
      </c>
      <c r="C1352" s="25">
        <v>1344</v>
      </c>
      <c r="D1352" s="25">
        <v>322</v>
      </c>
      <c r="E1352" s="24">
        <v>80.8</v>
      </c>
      <c r="F1352" s="41">
        <f t="shared" si="298"/>
        <v>22.444444444444443</v>
      </c>
      <c r="G1352" s="42">
        <f t="shared" si="304"/>
        <v>0.11111111111111072</v>
      </c>
      <c r="H1352" s="42">
        <f t="shared" si="305"/>
        <v>0.39999999999999858</v>
      </c>
      <c r="I1352" s="42">
        <f>G1352*'Input Data'!$B$7</f>
        <v>179.71666666666604</v>
      </c>
      <c r="J1352" s="42">
        <f>IF(F1352=0,0,'Input Data'!$B$11*'Input Data'!$B$7*9.81)</f>
        <v>103.13669925000001</v>
      </c>
      <c r="K1352" s="42">
        <f>'Input Data'!$B$10*'Input Data'!$B$9*'Input Data'!$B$13*WLTC_class_3!F1352^2</f>
        <v>366.87785976572843</v>
      </c>
      <c r="L1352" s="42">
        <f t="shared" si="299"/>
        <v>649.73122568239455</v>
      </c>
      <c r="M1352" s="42">
        <f t="shared" si="300"/>
        <v>14582.856398649299</v>
      </c>
      <c r="N1352" s="42">
        <f t="shared" si="306"/>
        <v>1.970656328880543</v>
      </c>
      <c r="O1352" s="42">
        <f t="shared" si="307"/>
        <v>0.64027689603050242</v>
      </c>
      <c r="P1352" s="42" t="str">
        <f t="shared" si="301"/>
        <v/>
      </c>
      <c r="Q1352" s="42"/>
      <c r="R1352" s="42">
        <f t="shared" si="302"/>
        <v>0.19848583776945575</v>
      </c>
      <c r="S1352" s="42">
        <f t="shared" si="303"/>
        <v>0.44819382722135165</v>
      </c>
      <c r="U1352">
        <f t="shared" ref="U1352:U1415" si="308">IF(E1352&lt;1,1,0)</f>
        <v>0</v>
      </c>
      <c r="V1352">
        <f t="shared" ref="V1352:V1415" si="309">IF(U1352=1,"",E1352)</f>
        <v>80.8</v>
      </c>
      <c r="W1352">
        <f t="shared" ref="W1352:W1415" si="310">E1352/3.6</f>
        <v>22.444444444444443</v>
      </c>
    </row>
    <row r="1353" spans="2:23" x14ac:dyDescent="0.3">
      <c r="B1353" s="25" t="s">
        <v>53</v>
      </c>
      <c r="C1353" s="25">
        <v>1345</v>
      </c>
      <c r="D1353" s="25">
        <v>323</v>
      </c>
      <c r="E1353" s="24">
        <v>81.2</v>
      </c>
      <c r="F1353" s="41">
        <f t="shared" ref="F1353:F1416" si="311">E1353*1000/3600</f>
        <v>22.555555555555557</v>
      </c>
      <c r="G1353" s="42">
        <f t="shared" si="304"/>
        <v>9.7222222222222612E-2</v>
      </c>
      <c r="H1353" s="42">
        <f t="shared" si="305"/>
        <v>0.35000000000000142</v>
      </c>
      <c r="I1353" s="42">
        <f>G1353*'Input Data'!$B$7</f>
        <v>157.25208333333396</v>
      </c>
      <c r="J1353" s="42">
        <f>IF(F1353=0,0,'Input Data'!$B$11*'Input Data'!$B$7*9.81)</f>
        <v>103.13669925000001</v>
      </c>
      <c r="K1353" s="42">
        <f>'Input Data'!$B$10*'Input Data'!$B$9*'Input Data'!$B$13*WLTC_class_3!F1353^2</f>
        <v>370.51930504572852</v>
      </c>
      <c r="L1353" s="42">
        <f t="shared" ref="L1353:L1416" si="312">I1353+J1353+K1353</f>
        <v>630.90808762906249</v>
      </c>
      <c r="M1353" s="42">
        <f t="shared" ref="M1353:M1416" si="313">L1353*F1353</f>
        <v>14230.482420966633</v>
      </c>
      <c r="N1353" s="42">
        <f t="shared" si="306"/>
        <v>1.9746092406641449</v>
      </c>
      <c r="O1353" s="42">
        <f t="shared" si="307"/>
        <v>0.64027689603050242</v>
      </c>
      <c r="P1353" s="42" t="str">
        <f t="shared" ref="P1353:P1416" si="314">IF(M1353&lt;0,M1353,"")</f>
        <v/>
      </c>
      <c r="Q1353" s="42"/>
      <c r="R1353" s="42">
        <f t="shared" ref="R1353:R1416" si="315">O1353*0.31</f>
        <v>0.19848583776945575</v>
      </c>
      <c r="S1353" s="42">
        <f t="shared" ref="S1353:S1416" si="316">O1353*0.7</f>
        <v>0.44819382722135165</v>
      </c>
      <c r="U1353">
        <f t="shared" si="308"/>
        <v>0</v>
      </c>
      <c r="V1353">
        <f t="shared" si="309"/>
        <v>81.2</v>
      </c>
      <c r="W1353">
        <f t="shared" si="310"/>
        <v>22.555555555555557</v>
      </c>
    </row>
    <row r="1354" spans="2:23" x14ac:dyDescent="0.3">
      <c r="B1354" s="25" t="s">
        <v>53</v>
      </c>
      <c r="C1354" s="25">
        <v>1346</v>
      </c>
      <c r="D1354" s="25">
        <v>324</v>
      </c>
      <c r="E1354" s="24">
        <v>81.5</v>
      </c>
      <c r="F1354" s="41">
        <f t="shared" si="311"/>
        <v>22.638888888888889</v>
      </c>
      <c r="G1354" s="42">
        <f t="shared" ref="G1354:G1417" si="317">($E1355-$E1353)/2/3.6</f>
        <v>5.5555555555554373E-2</v>
      </c>
      <c r="H1354" s="42">
        <f t="shared" ref="H1354:H1417" si="318">($E1355-$E1353)/2</f>
        <v>0.19999999999999574</v>
      </c>
      <c r="I1354" s="42">
        <f>G1354*'Input Data'!$B$7</f>
        <v>89.858333333331416</v>
      </c>
      <c r="J1354" s="42">
        <f>IF(F1354=0,0,'Input Data'!$B$11*'Input Data'!$B$7*9.81)</f>
        <v>103.13669925000001</v>
      </c>
      <c r="K1354" s="42">
        <f>'Input Data'!$B$10*'Input Data'!$B$9*'Input Data'!$B$13*WLTC_class_3!F1354^2</f>
        <v>373.26218998580259</v>
      </c>
      <c r="L1354" s="42">
        <f t="shared" si="312"/>
        <v>566.257222569134</v>
      </c>
      <c r="M1354" s="42">
        <f t="shared" si="313"/>
        <v>12819.43434427345</v>
      </c>
      <c r="N1354" s="42">
        <f t="shared" ref="N1354:N1417" si="319">IF(M1354&gt;0,M1354/1000/3600+N1353,N1353)</f>
        <v>1.9781701946486654</v>
      </c>
      <c r="O1354" s="42">
        <f t="shared" ref="O1354:O1417" si="320">IF(M1354&lt;0,O1353-M1354/1000/3600,O1353)</f>
        <v>0.64027689603050242</v>
      </c>
      <c r="P1354" s="42" t="str">
        <f t="shared" si="314"/>
        <v/>
      </c>
      <c r="Q1354" s="42"/>
      <c r="R1354" s="42">
        <f t="shared" si="315"/>
        <v>0.19848583776945575</v>
      </c>
      <c r="S1354" s="42">
        <f t="shared" si="316"/>
        <v>0.44819382722135165</v>
      </c>
      <c r="U1354">
        <f t="shared" si="308"/>
        <v>0</v>
      </c>
      <c r="V1354">
        <f t="shared" si="309"/>
        <v>81.5</v>
      </c>
      <c r="W1354">
        <f t="shared" si="310"/>
        <v>22.638888888888889</v>
      </c>
    </row>
    <row r="1355" spans="2:23" x14ac:dyDescent="0.3">
      <c r="B1355" s="25" t="s">
        <v>53</v>
      </c>
      <c r="C1355" s="25">
        <v>1347</v>
      </c>
      <c r="D1355" s="25">
        <v>325</v>
      </c>
      <c r="E1355" s="24">
        <v>81.599999999999994</v>
      </c>
      <c r="F1355" s="41">
        <f t="shared" si="311"/>
        <v>22.666666666666668</v>
      </c>
      <c r="G1355" s="42">
        <f t="shared" si="317"/>
        <v>1.3888888888888099E-2</v>
      </c>
      <c r="H1355" s="42">
        <f t="shared" si="318"/>
        <v>4.9999999999997158E-2</v>
      </c>
      <c r="I1355" s="42">
        <f>G1355*'Input Data'!$B$7</f>
        <v>22.464583333332055</v>
      </c>
      <c r="J1355" s="42">
        <f>IF(F1355=0,0,'Input Data'!$B$11*'Input Data'!$B$7*9.81)</f>
        <v>103.13669925000001</v>
      </c>
      <c r="K1355" s="42">
        <f>'Input Data'!$B$10*'Input Data'!$B$9*'Input Data'!$B$13*WLTC_class_3!F1355^2</f>
        <v>374.1787327715557</v>
      </c>
      <c r="L1355" s="42">
        <f t="shared" si="312"/>
        <v>499.78001535488778</v>
      </c>
      <c r="M1355" s="42">
        <f t="shared" si="313"/>
        <v>11328.347014710791</v>
      </c>
      <c r="N1355" s="42">
        <f t="shared" si="319"/>
        <v>1.9813169577083072</v>
      </c>
      <c r="O1355" s="42">
        <f t="shared" si="320"/>
        <v>0.64027689603050242</v>
      </c>
      <c r="P1355" s="42" t="str">
        <f t="shared" si="314"/>
        <v/>
      </c>
      <c r="Q1355" s="42"/>
      <c r="R1355" s="42">
        <f t="shared" si="315"/>
        <v>0.19848583776945575</v>
      </c>
      <c r="S1355" s="42">
        <f t="shared" si="316"/>
        <v>0.44819382722135165</v>
      </c>
      <c r="U1355">
        <f t="shared" si="308"/>
        <v>0</v>
      </c>
      <c r="V1355">
        <f t="shared" si="309"/>
        <v>81.599999999999994</v>
      </c>
      <c r="W1355">
        <f t="shared" si="310"/>
        <v>22.666666666666664</v>
      </c>
    </row>
    <row r="1356" spans="2:23" x14ac:dyDescent="0.3">
      <c r="B1356" s="25" t="s">
        <v>53</v>
      </c>
      <c r="C1356" s="25">
        <v>1348</v>
      </c>
      <c r="D1356" s="25">
        <v>326</v>
      </c>
      <c r="E1356" s="24">
        <v>81.599999999999994</v>
      </c>
      <c r="F1356" s="41">
        <f t="shared" si="311"/>
        <v>22.666666666666668</v>
      </c>
      <c r="G1356" s="42">
        <f t="shared" si="317"/>
        <v>-2.7777777777776198E-2</v>
      </c>
      <c r="H1356" s="42">
        <f t="shared" si="318"/>
        <v>-9.9999999999994316E-2</v>
      </c>
      <c r="I1356" s="42">
        <f>G1356*'Input Data'!$B$7</f>
        <v>-44.929166666664109</v>
      </c>
      <c r="J1356" s="42">
        <f>IF(F1356=0,0,'Input Data'!$B$11*'Input Data'!$B$7*9.81)</f>
        <v>103.13669925000001</v>
      </c>
      <c r="K1356" s="42">
        <f>'Input Data'!$B$10*'Input Data'!$B$9*'Input Data'!$B$13*WLTC_class_3!F1356^2</f>
        <v>374.1787327715557</v>
      </c>
      <c r="L1356" s="42">
        <f t="shared" si="312"/>
        <v>432.38626535489158</v>
      </c>
      <c r="M1356" s="42">
        <f t="shared" si="313"/>
        <v>9800.7553480442093</v>
      </c>
      <c r="N1356" s="42">
        <f t="shared" si="319"/>
        <v>1.9840393897494306</v>
      </c>
      <c r="O1356" s="42">
        <f t="shared" si="320"/>
        <v>0.64027689603050242</v>
      </c>
      <c r="P1356" s="42" t="str">
        <f t="shared" si="314"/>
        <v/>
      </c>
      <c r="Q1356" s="42"/>
      <c r="R1356" s="42">
        <f t="shared" si="315"/>
        <v>0.19848583776945575</v>
      </c>
      <c r="S1356" s="42">
        <f t="shared" si="316"/>
        <v>0.44819382722135165</v>
      </c>
      <c r="U1356">
        <f t="shared" si="308"/>
        <v>0</v>
      </c>
      <c r="V1356">
        <f t="shared" si="309"/>
        <v>81.599999999999994</v>
      </c>
      <c r="W1356">
        <f t="shared" si="310"/>
        <v>22.666666666666664</v>
      </c>
    </row>
    <row r="1357" spans="2:23" x14ac:dyDescent="0.3">
      <c r="B1357" s="25" t="s">
        <v>53</v>
      </c>
      <c r="C1357" s="25">
        <v>1349</v>
      </c>
      <c r="D1357" s="25">
        <v>327</v>
      </c>
      <c r="E1357" s="24">
        <v>81.400000000000006</v>
      </c>
      <c r="F1357" s="41">
        <f t="shared" si="311"/>
        <v>22.611111111111111</v>
      </c>
      <c r="G1357" s="42">
        <f t="shared" si="317"/>
        <v>-0.12499999999999881</v>
      </c>
      <c r="H1357" s="42">
        <f t="shared" si="318"/>
        <v>-0.44999999999999574</v>
      </c>
      <c r="I1357" s="42">
        <f>G1357*'Input Data'!$B$7</f>
        <v>-202.18124999999807</v>
      </c>
      <c r="J1357" s="42">
        <f>IF(F1357=0,0,'Input Data'!$B$11*'Input Data'!$B$7*9.81)</f>
        <v>103.13669925000001</v>
      </c>
      <c r="K1357" s="42">
        <f>'Input Data'!$B$10*'Input Data'!$B$9*'Input Data'!$B$13*WLTC_class_3!F1357^2</f>
        <v>372.34677110291369</v>
      </c>
      <c r="L1357" s="42">
        <f t="shared" si="312"/>
        <v>273.30222035291564</v>
      </c>
      <c r="M1357" s="42">
        <f t="shared" si="313"/>
        <v>6179.6668713131476</v>
      </c>
      <c r="N1357" s="42">
        <f t="shared" si="319"/>
        <v>1.985755963880351</v>
      </c>
      <c r="O1357" s="42">
        <f t="shared" si="320"/>
        <v>0.64027689603050242</v>
      </c>
      <c r="P1357" s="42" t="str">
        <f t="shared" si="314"/>
        <v/>
      </c>
      <c r="Q1357" s="42"/>
      <c r="R1357" s="42">
        <f t="shared" si="315"/>
        <v>0.19848583776945575</v>
      </c>
      <c r="S1357" s="42">
        <f t="shared" si="316"/>
        <v>0.44819382722135165</v>
      </c>
      <c r="U1357">
        <f t="shared" si="308"/>
        <v>0</v>
      </c>
      <c r="V1357">
        <f t="shared" si="309"/>
        <v>81.400000000000006</v>
      </c>
      <c r="W1357">
        <f t="shared" si="310"/>
        <v>22.611111111111111</v>
      </c>
    </row>
    <row r="1358" spans="2:23" x14ac:dyDescent="0.3">
      <c r="B1358" s="25" t="s">
        <v>53</v>
      </c>
      <c r="C1358" s="25">
        <v>1350</v>
      </c>
      <c r="D1358" s="25">
        <v>328</v>
      </c>
      <c r="E1358" s="24">
        <v>80.7</v>
      </c>
      <c r="F1358" s="41">
        <f t="shared" si="311"/>
        <v>22.416666666666668</v>
      </c>
      <c r="G1358" s="42">
        <f t="shared" si="317"/>
        <v>-0.25000000000000155</v>
      </c>
      <c r="H1358" s="42">
        <f t="shared" si="318"/>
        <v>-0.90000000000000568</v>
      </c>
      <c r="I1358" s="42">
        <f>G1358*'Input Data'!$B$7</f>
        <v>-404.36250000000251</v>
      </c>
      <c r="J1358" s="42">
        <f>IF(F1358=0,0,'Input Data'!$B$11*'Input Data'!$B$7*9.81)</f>
        <v>103.13669925000001</v>
      </c>
      <c r="K1358" s="42">
        <f>'Input Data'!$B$10*'Input Data'!$B$9*'Input Data'!$B$13*WLTC_class_3!F1358^2</f>
        <v>365.97030820288904</v>
      </c>
      <c r="L1358" s="42">
        <f t="shared" si="312"/>
        <v>64.744507452886523</v>
      </c>
      <c r="M1358" s="42">
        <f t="shared" si="313"/>
        <v>1451.356042068873</v>
      </c>
      <c r="N1358" s="42">
        <f t="shared" si="319"/>
        <v>1.9861591183364813</v>
      </c>
      <c r="O1358" s="42">
        <f t="shared" si="320"/>
        <v>0.64027689603050242</v>
      </c>
      <c r="P1358" s="42" t="str">
        <f t="shared" si="314"/>
        <v/>
      </c>
      <c r="Q1358" s="42"/>
      <c r="R1358" s="42">
        <f t="shared" si="315"/>
        <v>0.19848583776945575</v>
      </c>
      <c r="S1358" s="42">
        <f t="shared" si="316"/>
        <v>0.44819382722135165</v>
      </c>
      <c r="U1358">
        <f t="shared" si="308"/>
        <v>0</v>
      </c>
      <c r="V1358">
        <f t="shared" si="309"/>
        <v>80.7</v>
      </c>
      <c r="W1358">
        <f t="shared" si="310"/>
        <v>22.416666666666668</v>
      </c>
    </row>
    <row r="1359" spans="2:23" x14ac:dyDescent="0.3">
      <c r="B1359" s="25" t="s">
        <v>53</v>
      </c>
      <c r="C1359" s="25">
        <v>1351</v>
      </c>
      <c r="D1359" s="25">
        <v>329</v>
      </c>
      <c r="E1359" s="24">
        <v>79.599999999999994</v>
      </c>
      <c r="F1359" s="41">
        <f t="shared" si="311"/>
        <v>22.111111111111111</v>
      </c>
      <c r="G1359" s="42">
        <f t="shared" si="317"/>
        <v>-0.34722222222222221</v>
      </c>
      <c r="H1359" s="42">
        <f t="shared" si="318"/>
        <v>-1.25</v>
      </c>
      <c r="I1359" s="42">
        <f>G1359*'Input Data'!$B$7</f>
        <v>-561.61458333333337</v>
      </c>
      <c r="J1359" s="42">
        <f>IF(F1359=0,0,'Input Data'!$B$11*'Input Data'!$B$7*9.81)</f>
        <v>103.13669925000001</v>
      </c>
      <c r="K1359" s="42">
        <f>'Input Data'!$B$10*'Input Data'!$B$9*'Input Data'!$B$13*WLTC_class_3!F1359^2</f>
        <v>356.06141860069141</v>
      </c>
      <c r="L1359" s="42">
        <f t="shared" si="312"/>
        <v>-102.41646548264197</v>
      </c>
      <c r="M1359" s="42">
        <f t="shared" si="313"/>
        <v>-2264.5418478939723</v>
      </c>
      <c r="N1359" s="42">
        <f t="shared" si="319"/>
        <v>1.9861591183364813</v>
      </c>
      <c r="O1359" s="42">
        <f t="shared" si="320"/>
        <v>0.64090593543269514</v>
      </c>
      <c r="P1359" s="42">
        <f t="shared" si="314"/>
        <v>-2264.5418478939723</v>
      </c>
      <c r="Q1359" s="42">
        <f>-P1359/1000/3600</f>
        <v>6.2903940219277005E-4</v>
      </c>
      <c r="R1359" s="42">
        <f t="shared" si="315"/>
        <v>0.19868083998413549</v>
      </c>
      <c r="S1359" s="42">
        <f t="shared" si="316"/>
        <v>0.44863415480288654</v>
      </c>
      <c r="U1359">
        <f t="shared" si="308"/>
        <v>0</v>
      </c>
      <c r="V1359">
        <f t="shared" si="309"/>
        <v>79.599999999999994</v>
      </c>
      <c r="W1359">
        <f t="shared" si="310"/>
        <v>22.111111111111111</v>
      </c>
    </row>
    <row r="1360" spans="2:23" x14ac:dyDescent="0.3">
      <c r="B1360" s="25" t="s">
        <v>53</v>
      </c>
      <c r="C1360" s="25">
        <v>1352</v>
      </c>
      <c r="D1360" s="25">
        <v>330</v>
      </c>
      <c r="E1360" s="24">
        <v>78.2</v>
      </c>
      <c r="F1360" s="41">
        <f t="shared" si="311"/>
        <v>21.722222222222221</v>
      </c>
      <c r="G1360" s="42">
        <f t="shared" si="317"/>
        <v>-0.38888888888888851</v>
      </c>
      <c r="H1360" s="42">
        <f t="shared" si="318"/>
        <v>-1.3999999999999986</v>
      </c>
      <c r="I1360" s="42">
        <f>G1360*'Input Data'!$B$7</f>
        <v>-629.00833333333276</v>
      </c>
      <c r="J1360" s="42">
        <f>IF(F1360=0,0,'Input Data'!$B$11*'Input Data'!$B$7*9.81)</f>
        <v>103.13669925000001</v>
      </c>
      <c r="K1360" s="42">
        <f>'Input Data'!$B$10*'Input Data'!$B$9*'Input Data'!$B$13*WLTC_class_3!F1360^2</f>
        <v>343.6467875627655</v>
      </c>
      <c r="L1360" s="42">
        <f t="shared" si="312"/>
        <v>-182.22484652056727</v>
      </c>
      <c r="M1360" s="42">
        <f t="shared" si="313"/>
        <v>-3958.3286105300999</v>
      </c>
      <c r="N1360" s="42">
        <f t="shared" si="319"/>
        <v>1.9861591183364813</v>
      </c>
      <c r="O1360" s="42">
        <f t="shared" si="320"/>
        <v>0.64200547115784234</v>
      </c>
      <c r="P1360" s="42">
        <f t="shared" si="314"/>
        <v>-3958.3286105300999</v>
      </c>
      <c r="Q1360" s="42">
        <f>-P1360/1000/3600+Q1359</f>
        <v>1.72857512734002E-3</v>
      </c>
      <c r="R1360" s="42">
        <f t="shared" si="315"/>
        <v>0.19902169605893114</v>
      </c>
      <c r="S1360" s="42">
        <f t="shared" si="316"/>
        <v>0.4494038298104896</v>
      </c>
      <c r="U1360">
        <f t="shared" si="308"/>
        <v>0</v>
      </c>
      <c r="V1360">
        <f t="shared" si="309"/>
        <v>78.2</v>
      </c>
      <c r="W1360">
        <f t="shared" si="310"/>
        <v>21.722222222222221</v>
      </c>
    </row>
    <row r="1361" spans="2:23" x14ac:dyDescent="0.3">
      <c r="B1361" s="25" t="s">
        <v>53</v>
      </c>
      <c r="C1361" s="25">
        <v>1353</v>
      </c>
      <c r="D1361" s="25">
        <v>331</v>
      </c>
      <c r="E1361" s="24">
        <v>76.8</v>
      </c>
      <c r="F1361" s="41">
        <f t="shared" si="311"/>
        <v>21.333333333333332</v>
      </c>
      <c r="G1361" s="42">
        <f t="shared" si="317"/>
        <v>-0.40277777777777857</v>
      </c>
      <c r="H1361" s="42">
        <f t="shared" si="318"/>
        <v>-1.4500000000000028</v>
      </c>
      <c r="I1361" s="42">
        <f>G1361*'Input Data'!$B$7</f>
        <v>-651.47291666666797</v>
      </c>
      <c r="J1361" s="42">
        <f>IF(F1361=0,0,'Input Data'!$B$11*'Input Data'!$B$7*9.81)</f>
        <v>103.13669925000001</v>
      </c>
      <c r="K1361" s="42">
        <f>'Input Data'!$B$10*'Input Data'!$B$9*'Input Data'!$B$13*WLTC_class_3!F1361^2</f>
        <v>331.45244148622226</v>
      </c>
      <c r="L1361" s="42">
        <f t="shared" si="312"/>
        <v>-216.88377593044572</v>
      </c>
      <c r="M1361" s="42">
        <f t="shared" si="313"/>
        <v>-4626.8538865161754</v>
      </c>
      <c r="N1361" s="42">
        <f t="shared" si="319"/>
        <v>1.9861591183364813</v>
      </c>
      <c r="O1361" s="42">
        <f t="shared" si="320"/>
        <v>0.6432907083485413</v>
      </c>
      <c r="P1361" s="42">
        <f t="shared" si="314"/>
        <v>-4626.8538865161754</v>
      </c>
      <c r="Q1361" s="42">
        <f t="shared" ref="Q1361:Q1370" si="321">-P1361/1000/3600+Q1360</f>
        <v>3.0138123180389574E-3</v>
      </c>
      <c r="R1361" s="42">
        <f t="shared" si="315"/>
        <v>0.19942011958804781</v>
      </c>
      <c r="S1361" s="42">
        <f t="shared" si="316"/>
        <v>0.45030349584397888</v>
      </c>
      <c r="U1361">
        <f t="shared" si="308"/>
        <v>0</v>
      </c>
      <c r="V1361">
        <f t="shared" si="309"/>
        <v>76.8</v>
      </c>
      <c r="W1361">
        <f t="shared" si="310"/>
        <v>21.333333333333332</v>
      </c>
    </row>
    <row r="1362" spans="2:23" x14ac:dyDescent="0.3">
      <c r="B1362" s="25" t="s">
        <v>53</v>
      </c>
      <c r="C1362" s="25">
        <v>1354</v>
      </c>
      <c r="D1362" s="25">
        <v>332</v>
      </c>
      <c r="E1362" s="24">
        <v>75.3</v>
      </c>
      <c r="F1362" s="41">
        <f t="shared" si="311"/>
        <v>20.916666666666668</v>
      </c>
      <c r="G1362" s="42">
        <f t="shared" si="317"/>
        <v>-0.41666666666666663</v>
      </c>
      <c r="H1362" s="42">
        <f t="shared" si="318"/>
        <v>-1.5</v>
      </c>
      <c r="I1362" s="42">
        <f>G1362*'Input Data'!$B$7</f>
        <v>-673.9375</v>
      </c>
      <c r="J1362" s="42">
        <f>IF(F1362=0,0,'Input Data'!$B$11*'Input Data'!$B$7*9.81)</f>
        <v>103.13669925000001</v>
      </c>
      <c r="K1362" s="42">
        <f>'Input Data'!$B$10*'Input Data'!$B$9*'Input Data'!$B$13*WLTC_class_3!F1362^2</f>
        <v>318.63151956288903</v>
      </c>
      <c r="L1362" s="42">
        <f t="shared" si="312"/>
        <v>-252.16928118711098</v>
      </c>
      <c r="M1362" s="42">
        <f t="shared" si="313"/>
        <v>-5274.5407981637381</v>
      </c>
      <c r="N1362" s="42">
        <f t="shared" si="319"/>
        <v>1.9861591183364813</v>
      </c>
      <c r="O1362" s="42">
        <f t="shared" si="320"/>
        <v>0.64475585857025342</v>
      </c>
      <c r="P1362" s="42">
        <f t="shared" si="314"/>
        <v>-5274.5407981637381</v>
      </c>
      <c r="Q1362" s="42">
        <f t="shared" si="321"/>
        <v>4.4789625397511071E-3</v>
      </c>
      <c r="R1362" s="42">
        <f t="shared" si="315"/>
        <v>0.19987431615677856</v>
      </c>
      <c r="S1362" s="42">
        <f t="shared" si="316"/>
        <v>0.45132910099917734</v>
      </c>
      <c r="U1362">
        <f t="shared" si="308"/>
        <v>0</v>
      </c>
      <c r="V1362">
        <f t="shared" si="309"/>
        <v>75.3</v>
      </c>
      <c r="W1362">
        <f t="shared" si="310"/>
        <v>20.916666666666664</v>
      </c>
    </row>
    <row r="1363" spans="2:23" x14ac:dyDescent="0.3">
      <c r="B1363" s="25" t="s">
        <v>53</v>
      </c>
      <c r="C1363" s="25">
        <v>1355</v>
      </c>
      <c r="D1363" s="25">
        <v>333</v>
      </c>
      <c r="E1363" s="24">
        <v>73.8</v>
      </c>
      <c r="F1363" s="41">
        <f t="shared" si="311"/>
        <v>20.5</v>
      </c>
      <c r="G1363" s="42">
        <f t="shared" si="317"/>
        <v>-0.44444444444444481</v>
      </c>
      <c r="H1363" s="42">
        <f t="shared" si="318"/>
        <v>-1.6000000000000014</v>
      </c>
      <c r="I1363" s="42">
        <f>G1363*'Input Data'!$B$7</f>
        <v>-718.86666666666724</v>
      </c>
      <c r="J1363" s="42">
        <f>IF(F1363=0,0,'Input Data'!$B$11*'Input Data'!$B$7*9.81)</f>
        <v>103.13669925000001</v>
      </c>
      <c r="K1363" s="42">
        <f>'Input Data'!$B$10*'Input Data'!$B$9*'Input Data'!$B$13*WLTC_class_3!F1363^2</f>
        <v>306.06347578400005</v>
      </c>
      <c r="L1363" s="42">
        <f t="shared" si="312"/>
        <v>-309.6664916326672</v>
      </c>
      <c r="M1363" s="42">
        <f t="shared" si="313"/>
        <v>-6348.1630784696772</v>
      </c>
      <c r="N1363" s="42">
        <f t="shared" si="319"/>
        <v>1.9861591183364813</v>
      </c>
      <c r="O1363" s="42">
        <f t="shared" si="320"/>
        <v>0.64651923720316162</v>
      </c>
      <c r="P1363" s="42">
        <f t="shared" si="314"/>
        <v>-6348.1630784696772</v>
      </c>
      <c r="Q1363" s="42">
        <f t="shared" si="321"/>
        <v>6.2423411726593506E-3</v>
      </c>
      <c r="R1363" s="42">
        <f t="shared" si="315"/>
        <v>0.20042096353298011</v>
      </c>
      <c r="S1363" s="42">
        <f t="shared" si="316"/>
        <v>0.45256346604221309</v>
      </c>
      <c r="U1363">
        <f t="shared" si="308"/>
        <v>0</v>
      </c>
      <c r="V1363">
        <f t="shared" si="309"/>
        <v>73.8</v>
      </c>
      <c r="W1363">
        <f t="shared" si="310"/>
        <v>20.5</v>
      </c>
    </row>
    <row r="1364" spans="2:23" x14ac:dyDescent="0.3">
      <c r="B1364" s="25" t="s">
        <v>53</v>
      </c>
      <c r="C1364" s="25">
        <v>1356</v>
      </c>
      <c r="D1364" s="25">
        <v>334</v>
      </c>
      <c r="E1364" s="24">
        <v>72.099999999999994</v>
      </c>
      <c r="F1364" s="41">
        <f t="shared" si="311"/>
        <v>20.027777777777779</v>
      </c>
      <c r="G1364" s="42">
        <f t="shared" si="317"/>
        <v>-0.49999999999999922</v>
      </c>
      <c r="H1364" s="42">
        <f t="shared" si="318"/>
        <v>-1.7999999999999972</v>
      </c>
      <c r="I1364" s="42">
        <f>G1364*'Input Data'!$B$7</f>
        <v>-808.72499999999877</v>
      </c>
      <c r="J1364" s="42">
        <f>IF(F1364=0,0,'Input Data'!$B$11*'Input Data'!$B$7*9.81)</f>
        <v>103.13669925000001</v>
      </c>
      <c r="K1364" s="42">
        <f>'Input Data'!$B$10*'Input Data'!$B$9*'Input Data'!$B$13*WLTC_class_3!F1364^2</f>
        <v>292.12539441365442</v>
      </c>
      <c r="L1364" s="42">
        <f t="shared" si="312"/>
        <v>-413.46290633634436</v>
      </c>
      <c r="M1364" s="42">
        <f t="shared" si="313"/>
        <v>-8280.7432074584522</v>
      </c>
      <c r="N1364" s="42">
        <f t="shared" si="319"/>
        <v>1.9861591183364813</v>
      </c>
      <c r="O1364" s="42">
        <f t="shared" si="320"/>
        <v>0.64881944364967781</v>
      </c>
      <c r="P1364" s="42">
        <f t="shared" si="314"/>
        <v>-8280.7432074584522</v>
      </c>
      <c r="Q1364" s="42">
        <f t="shared" si="321"/>
        <v>8.5425476191755868E-3</v>
      </c>
      <c r="R1364" s="42">
        <f t="shared" si="315"/>
        <v>0.20113402753140011</v>
      </c>
      <c r="S1364" s="42">
        <f t="shared" si="316"/>
        <v>0.45417361055477445</v>
      </c>
      <c r="U1364">
        <f t="shared" si="308"/>
        <v>0</v>
      </c>
      <c r="V1364">
        <f t="shared" si="309"/>
        <v>72.099999999999994</v>
      </c>
      <c r="W1364">
        <f t="shared" si="310"/>
        <v>20.027777777777775</v>
      </c>
    </row>
    <row r="1365" spans="2:23" x14ac:dyDescent="0.3">
      <c r="B1365" s="25" t="s">
        <v>53</v>
      </c>
      <c r="C1365" s="25">
        <v>1357</v>
      </c>
      <c r="D1365" s="25">
        <v>335</v>
      </c>
      <c r="E1365" s="24">
        <v>70.2</v>
      </c>
      <c r="F1365" s="41">
        <f t="shared" si="311"/>
        <v>19.5</v>
      </c>
      <c r="G1365" s="42">
        <f t="shared" si="317"/>
        <v>-0.54166666666666552</v>
      </c>
      <c r="H1365" s="42">
        <f t="shared" si="318"/>
        <v>-1.9499999999999957</v>
      </c>
      <c r="I1365" s="42">
        <f>G1365*'Input Data'!$B$7</f>
        <v>-876.11874999999816</v>
      </c>
      <c r="J1365" s="42">
        <f>IF(F1365=0,0,'Input Data'!$B$11*'Input Data'!$B$7*9.81)</f>
        <v>103.13669925000001</v>
      </c>
      <c r="K1365" s="42">
        <f>'Input Data'!$B$10*'Input Data'!$B$9*'Input Data'!$B$13*WLTC_class_3!F1365^2</f>
        <v>276.93191354400005</v>
      </c>
      <c r="L1365" s="42">
        <f t="shared" si="312"/>
        <v>-496.05013720599811</v>
      </c>
      <c r="M1365" s="42">
        <f t="shared" si="313"/>
        <v>-9672.9776755169623</v>
      </c>
      <c r="N1365" s="42">
        <f t="shared" si="319"/>
        <v>1.9861591183364813</v>
      </c>
      <c r="O1365" s="42">
        <f t="shared" si="320"/>
        <v>0.65150638189287702</v>
      </c>
      <c r="P1365" s="42">
        <f t="shared" si="314"/>
        <v>-9672.9776755169623</v>
      </c>
      <c r="Q1365" s="42">
        <f t="shared" si="321"/>
        <v>1.1229485862374744E-2</v>
      </c>
      <c r="R1365" s="42">
        <f t="shared" si="315"/>
        <v>0.20196697838679187</v>
      </c>
      <c r="S1365" s="42">
        <f t="shared" si="316"/>
        <v>0.45605446732501387</v>
      </c>
      <c r="U1365">
        <f t="shared" si="308"/>
        <v>0</v>
      </c>
      <c r="V1365">
        <f t="shared" si="309"/>
        <v>70.2</v>
      </c>
      <c r="W1365">
        <f t="shared" si="310"/>
        <v>19.5</v>
      </c>
    </row>
    <row r="1366" spans="2:23" x14ac:dyDescent="0.3">
      <c r="B1366" s="25" t="s">
        <v>53</v>
      </c>
      <c r="C1366" s="25">
        <v>1358</v>
      </c>
      <c r="D1366" s="25">
        <v>336</v>
      </c>
      <c r="E1366" s="24">
        <v>68.2</v>
      </c>
      <c r="F1366" s="41">
        <f t="shared" si="311"/>
        <v>18.944444444444443</v>
      </c>
      <c r="G1366" s="42">
        <f t="shared" si="317"/>
        <v>-0.56944444444444564</v>
      </c>
      <c r="H1366" s="42">
        <f t="shared" si="318"/>
        <v>-2.0500000000000043</v>
      </c>
      <c r="I1366" s="42">
        <f>G1366*'Input Data'!$B$7</f>
        <v>-921.04791666666858</v>
      </c>
      <c r="J1366" s="42">
        <f>IF(F1366=0,0,'Input Data'!$B$11*'Input Data'!$B$7*9.81)</f>
        <v>103.13669925000001</v>
      </c>
      <c r="K1366" s="42">
        <f>'Input Data'!$B$10*'Input Data'!$B$9*'Input Data'!$B$13*WLTC_class_3!F1366^2</f>
        <v>261.37709790350618</v>
      </c>
      <c r="L1366" s="42">
        <f t="shared" si="312"/>
        <v>-556.53411951316241</v>
      </c>
      <c r="M1366" s="42">
        <f t="shared" si="313"/>
        <v>-10543.229708554909</v>
      </c>
      <c r="N1366" s="42">
        <f t="shared" si="319"/>
        <v>1.9861591183364813</v>
      </c>
      <c r="O1366" s="42">
        <f t="shared" si="320"/>
        <v>0.65443505681192005</v>
      </c>
      <c r="P1366" s="42">
        <f t="shared" si="314"/>
        <v>-10543.229708554909</v>
      </c>
      <c r="Q1366" s="42">
        <f t="shared" si="321"/>
        <v>1.4158160781417774E-2</v>
      </c>
      <c r="R1366" s="42">
        <f t="shared" si="315"/>
        <v>0.20287486761169521</v>
      </c>
      <c r="S1366" s="42">
        <f t="shared" si="316"/>
        <v>0.45810453976834398</v>
      </c>
      <c r="U1366">
        <f t="shared" si="308"/>
        <v>0</v>
      </c>
      <c r="V1366">
        <f t="shared" si="309"/>
        <v>68.2</v>
      </c>
      <c r="W1366">
        <f t="shared" si="310"/>
        <v>18.944444444444446</v>
      </c>
    </row>
    <row r="1367" spans="2:23" x14ac:dyDescent="0.3">
      <c r="B1367" s="25" t="s">
        <v>53</v>
      </c>
      <c r="C1367" s="25">
        <v>1359</v>
      </c>
      <c r="D1367" s="25">
        <v>337</v>
      </c>
      <c r="E1367" s="24">
        <v>66.099999999999994</v>
      </c>
      <c r="F1367" s="41">
        <f t="shared" si="311"/>
        <v>18.361111111111111</v>
      </c>
      <c r="G1367" s="42">
        <f t="shared" si="317"/>
        <v>-0.61111111111111194</v>
      </c>
      <c r="H1367" s="42">
        <f t="shared" si="318"/>
        <v>-2.2000000000000028</v>
      </c>
      <c r="I1367" s="42">
        <f>G1367*'Input Data'!$B$7</f>
        <v>-988.44166666666808</v>
      </c>
      <c r="J1367" s="42">
        <f>IF(F1367=0,0,'Input Data'!$B$11*'Input Data'!$B$7*9.81)</f>
        <v>103.13669925000001</v>
      </c>
      <c r="K1367" s="42">
        <f>'Input Data'!$B$10*'Input Data'!$B$9*'Input Data'!$B$13*WLTC_class_3!F1367^2</f>
        <v>245.52838166402475</v>
      </c>
      <c r="L1367" s="42">
        <f t="shared" si="312"/>
        <v>-639.77658575264331</v>
      </c>
      <c r="M1367" s="42">
        <f t="shared" si="313"/>
        <v>-11747.008977291589</v>
      </c>
      <c r="N1367" s="42">
        <f t="shared" si="319"/>
        <v>1.9861591183364813</v>
      </c>
      <c r="O1367" s="42">
        <f t="shared" si="320"/>
        <v>0.65769811486116769</v>
      </c>
      <c r="P1367" s="42">
        <f t="shared" si="314"/>
        <v>-11747.008977291589</v>
      </c>
      <c r="Q1367" s="42">
        <f t="shared" si="321"/>
        <v>1.7421218830665438E-2</v>
      </c>
      <c r="R1367" s="42">
        <f t="shared" si="315"/>
        <v>0.203886415606962</v>
      </c>
      <c r="S1367" s="42">
        <f t="shared" si="316"/>
        <v>0.46038868040281733</v>
      </c>
      <c r="U1367">
        <f t="shared" si="308"/>
        <v>0</v>
      </c>
      <c r="V1367">
        <f t="shared" si="309"/>
        <v>66.099999999999994</v>
      </c>
      <c r="W1367">
        <f t="shared" si="310"/>
        <v>18.361111111111111</v>
      </c>
    </row>
    <row r="1368" spans="2:23" x14ac:dyDescent="0.3">
      <c r="B1368" s="25" t="s">
        <v>53</v>
      </c>
      <c r="C1368" s="25">
        <v>1360</v>
      </c>
      <c r="D1368" s="25">
        <v>338</v>
      </c>
      <c r="E1368" s="24">
        <v>63.8</v>
      </c>
      <c r="F1368" s="41">
        <f t="shared" si="311"/>
        <v>17.722222222222221</v>
      </c>
      <c r="G1368" s="42">
        <f t="shared" si="317"/>
        <v>-0.624999999999999</v>
      </c>
      <c r="H1368" s="42">
        <f t="shared" si="318"/>
        <v>-2.2499999999999964</v>
      </c>
      <c r="I1368" s="42">
        <f>G1368*'Input Data'!$B$7</f>
        <v>-1010.9062499999984</v>
      </c>
      <c r="J1368" s="42">
        <f>IF(F1368=0,0,'Input Data'!$B$11*'Input Data'!$B$7*9.81)</f>
        <v>103.13669925000001</v>
      </c>
      <c r="K1368" s="42">
        <f>'Input Data'!$B$10*'Input Data'!$B$9*'Input Data'!$B$13*WLTC_class_3!F1368^2</f>
        <v>228.7389587272099</v>
      </c>
      <c r="L1368" s="42">
        <f t="shared" si="312"/>
        <v>-679.03059202278848</v>
      </c>
      <c r="M1368" s="42">
        <f t="shared" si="313"/>
        <v>-12033.931047514972</v>
      </c>
      <c r="N1368" s="42">
        <f t="shared" si="319"/>
        <v>1.9861591183364813</v>
      </c>
      <c r="O1368" s="42">
        <f t="shared" si="320"/>
        <v>0.66104087348547735</v>
      </c>
      <c r="P1368" s="42">
        <f t="shared" si="314"/>
        <v>-12033.931047514972</v>
      </c>
      <c r="Q1368" s="42">
        <f t="shared" si="321"/>
        <v>2.0763977454975151E-2</v>
      </c>
      <c r="R1368" s="42">
        <f t="shared" si="315"/>
        <v>0.20492267078049797</v>
      </c>
      <c r="S1368" s="42">
        <f t="shared" si="316"/>
        <v>0.46272861143983413</v>
      </c>
      <c r="U1368">
        <f t="shared" si="308"/>
        <v>0</v>
      </c>
      <c r="V1368">
        <f t="shared" si="309"/>
        <v>63.8</v>
      </c>
      <c r="W1368">
        <f t="shared" si="310"/>
        <v>17.722222222222221</v>
      </c>
    </row>
    <row r="1369" spans="2:23" x14ac:dyDescent="0.3">
      <c r="B1369" s="25" t="s">
        <v>53</v>
      </c>
      <c r="C1369" s="25">
        <v>1361</v>
      </c>
      <c r="D1369" s="25">
        <v>339</v>
      </c>
      <c r="E1369" s="24">
        <v>61.6</v>
      </c>
      <c r="F1369" s="41">
        <f t="shared" si="311"/>
        <v>17.111111111111111</v>
      </c>
      <c r="G1369" s="42">
        <f t="shared" si="317"/>
        <v>-0.49999999999999922</v>
      </c>
      <c r="H1369" s="42">
        <f t="shared" si="318"/>
        <v>-1.7999999999999972</v>
      </c>
      <c r="I1369" s="42">
        <f>G1369*'Input Data'!$B$7</f>
        <v>-808.72499999999877</v>
      </c>
      <c r="J1369" s="42">
        <f>IF(F1369=0,0,'Input Data'!$B$11*'Input Data'!$B$7*9.81)</f>
        <v>103.13669925000001</v>
      </c>
      <c r="K1369" s="42">
        <f>'Input Data'!$B$10*'Input Data'!$B$9*'Input Data'!$B$13*WLTC_class_3!F1369^2</f>
        <v>213.23584261846918</v>
      </c>
      <c r="L1369" s="42">
        <f t="shared" si="312"/>
        <v>-492.3524581315296</v>
      </c>
      <c r="M1369" s="42">
        <f t="shared" si="313"/>
        <v>-8424.6976169172849</v>
      </c>
      <c r="N1369" s="42">
        <f t="shared" si="319"/>
        <v>1.9861591183364813</v>
      </c>
      <c r="O1369" s="42">
        <f t="shared" si="320"/>
        <v>0.66338106726795443</v>
      </c>
      <c r="P1369" s="42">
        <f t="shared" si="314"/>
        <v>-8424.6976169172849</v>
      </c>
      <c r="Q1369" s="42">
        <f t="shared" si="321"/>
        <v>2.3104171237452176E-2</v>
      </c>
      <c r="R1369" s="42">
        <f t="shared" si="315"/>
        <v>0.20564813085306588</v>
      </c>
      <c r="S1369" s="42">
        <f t="shared" si="316"/>
        <v>0.46436674708756809</v>
      </c>
      <c r="U1369">
        <f t="shared" si="308"/>
        <v>0</v>
      </c>
      <c r="V1369">
        <f t="shared" si="309"/>
        <v>61.6</v>
      </c>
      <c r="W1369">
        <f t="shared" si="310"/>
        <v>17.111111111111111</v>
      </c>
    </row>
    <row r="1370" spans="2:23" x14ac:dyDescent="0.3">
      <c r="B1370" s="25" t="s">
        <v>53</v>
      </c>
      <c r="C1370" s="25">
        <v>1362</v>
      </c>
      <c r="D1370" s="25">
        <v>340</v>
      </c>
      <c r="E1370" s="24">
        <v>60.2</v>
      </c>
      <c r="F1370" s="41">
        <f t="shared" si="311"/>
        <v>16.722222222222221</v>
      </c>
      <c r="G1370" s="42">
        <f t="shared" si="317"/>
        <v>-0.25000000000000061</v>
      </c>
      <c r="H1370" s="42">
        <f t="shared" si="318"/>
        <v>-0.90000000000000213</v>
      </c>
      <c r="I1370" s="42">
        <f>G1370*'Input Data'!$B$7</f>
        <v>-404.36250000000098</v>
      </c>
      <c r="J1370" s="42">
        <f>IF(F1370=0,0,'Input Data'!$B$11*'Input Data'!$B$7*9.81)</f>
        <v>103.13669925000001</v>
      </c>
      <c r="K1370" s="42">
        <f>'Input Data'!$B$10*'Input Data'!$B$9*'Input Data'!$B$13*WLTC_class_3!F1370^2</f>
        <v>203.653446798321</v>
      </c>
      <c r="L1370" s="42">
        <f t="shared" si="312"/>
        <v>-97.572353951679986</v>
      </c>
      <c r="M1370" s="42">
        <f t="shared" si="313"/>
        <v>-1631.6265855253152</v>
      </c>
      <c r="N1370" s="42">
        <f t="shared" si="319"/>
        <v>1.9861591183364813</v>
      </c>
      <c r="O1370" s="42">
        <f t="shared" si="320"/>
        <v>0.6638342968750448</v>
      </c>
      <c r="P1370" s="42">
        <f t="shared" si="314"/>
        <v>-1631.6265855253152</v>
      </c>
      <c r="Q1370" s="42">
        <f t="shared" si="321"/>
        <v>2.3557400844542543E-2</v>
      </c>
      <c r="R1370" s="42">
        <f t="shared" si="315"/>
        <v>0.20578863203126388</v>
      </c>
      <c r="S1370" s="42">
        <f t="shared" si="316"/>
        <v>0.46468400781253133</v>
      </c>
      <c r="U1370">
        <f t="shared" si="308"/>
        <v>0</v>
      </c>
      <c r="V1370">
        <f t="shared" si="309"/>
        <v>60.2</v>
      </c>
      <c r="W1370">
        <f t="shared" si="310"/>
        <v>16.722222222222221</v>
      </c>
    </row>
    <row r="1371" spans="2:23" x14ac:dyDescent="0.3">
      <c r="B1371" s="25" t="s">
        <v>53</v>
      </c>
      <c r="C1371" s="25">
        <v>1363</v>
      </c>
      <c r="D1371" s="25">
        <v>341</v>
      </c>
      <c r="E1371" s="24">
        <v>59.8</v>
      </c>
      <c r="F1371" s="41">
        <f t="shared" si="311"/>
        <v>16.611111111111111</v>
      </c>
      <c r="G1371" s="42">
        <f t="shared" si="317"/>
        <v>2.7777777777777186E-2</v>
      </c>
      <c r="H1371" s="42">
        <f t="shared" si="318"/>
        <v>9.9999999999997868E-2</v>
      </c>
      <c r="I1371" s="42">
        <f>G1371*'Input Data'!$B$7</f>
        <v>44.929166666665708</v>
      </c>
      <c r="J1371" s="42">
        <f>IF(F1371=0,0,'Input Data'!$B$11*'Input Data'!$B$7*9.81)</f>
        <v>103.13669925000001</v>
      </c>
      <c r="K1371" s="42">
        <f>'Input Data'!$B$10*'Input Data'!$B$9*'Input Data'!$B$13*WLTC_class_3!F1371^2</f>
        <v>200.95607992424695</v>
      </c>
      <c r="L1371" s="42">
        <f t="shared" si="312"/>
        <v>349.02194584091262</v>
      </c>
      <c r="M1371" s="42">
        <f t="shared" si="313"/>
        <v>5797.6423225796043</v>
      </c>
      <c r="N1371" s="42">
        <f t="shared" si="319"/>
        <v>1.9877695745371979</v>
      </c>
      <c r="O1371" s="42">
        <f t="shared" si="320"/>
        <v>0.6638342968750448</v>
      </c>
      <c r="P1371" s="42" t="str">
        <f t="shared" si="314"/>
        <v/>
      </c>
      <c r="Q1371" s="42"/>
      <c r="R1371" s="42">
        <f t="shared" si="315"/>
        <v>0.20578863203126388</v>
      </c>
      <c r="S1371" s="42">
        <f t="shared" si="316"/>
        <v>0.46468400781253133</v>
      </c>
      <c r="U1371">
        <f t="shared" si="308"/>
        <v>0</v>
      </c>
      <c r="V1371">
        <f t="shared" si="309"/>
        <v>59.8</v>
      </c>
      <c r="W1371">
        <f t="shared" si="310"/>
        <v>16.611111111111111</v>
      </c>
    </row>
    <row r="1372" spans="2:23" x14ac:dyDescent="0.3">
      <c r="B1372" s="25" t="s">
        <v>53</v>
      </c>
      <c r="C1372" s="25">
        <v>1364</v>
      </c>
      <c r="D1372" s="25">
        <v>342</v>
      </c>
      <c r="E1372" s="24">
        <v>60.4</v>
      </c>
      <c r="F1372" s="41">
        <f t="shared" si="311"/>
        <v>16.777777777777779</v>
      </c>
      <c r="G1372" s="42">
        <f t="shared" si="317"/>
        <v>0.27777777777777779</v>
      </c>
      <c r="H1372" s="42">
        <f t="shared" si="318"/>
        <v>1</v>
      </c>
      <c r="I1372" s="42">
        <f>G1372*'Input Data'!$B$7</f>
        <v>449.29166666666669</v>
      </c>
      <c r="J1372" s="42">
        <f>IF(F1372=0,0,'Input Data'!$B$11*'Input Data'!$B$7*9.81)</f>
        <v>103.13669925000001</v>
      </c>
      <c r="K1372" s="42">
        <f>'Input Data'!$B$10*'Input Data'!$B$9*'Input Data'!$B$13*WLTC_class_3!F1372^2</f>
        <v>205.00887365254329</v>
      </c>
      <c r="L1372" s="42">
        <f t="shared" si="312"/>
        <v>757.43723956921008</v>
      </c>
      <c r="M1372" s="42">
        <f t="shared" si="313"/>
        <v>12708.113686105637</v>
      </c>
      <c r="N1372" s="42">
        <f t="shared" si="319"/>
        <v>1.9912996061166717</v>
      </c>
      <c r="O1372" s="42">
        <f t="shared" si="320"/>
        <v>0.6638342968750448</v>
      </c>
      <c r="P1372" s="42" t="str">
        <f t="shared" si="314"/>
        <v/>
      </c>
      <c r="Q1372" s="42"/>
      <c r="R1372" s="42">
        <f t="shared" si="315"/>
        <v>0.20578863203126388</v>
      </c>
      <c r="S1372" s="42">
        <f t="shared" si="316"/>
        <v>0.46468400781253133</v>
      </c>
      <c r="U1372">
        <f t="shared" si="308"/>
        <v>0</v>
      </c>
      <c r="V1372">
        <f t="shared" si="309"/>
        <v>60.4</v>
      </c>
      <c r="W1372">
        <f t="shared" si="310"/>
        <v>16.777777777777779</v>
      </c>
    </row>
    <row r="1373" spans="2:23" x14ac:dyDescent="0.3">
      <c r="B1373" s="25" t="s">
        <v>53</v>
      </c>
      <c r="C1373" s="25">
        <v>1365</v>
      </c>
      <c r="D1373" s="25">
        <v>343</v>
      </c>
      <c r="E1373" s="24">
        <v>61.8</v>
      </c>
      <c r="F1373" s="41">
        <f t="shared" si="311"/>
        <v>17.166666666666668</v>
      </c>
      <c r="G1373" s="42">
        <f t="shared" si="317"/>
        <v>0.30555555555555597</v>
      </c>
      <c r="H1373" s="42">
        <f t="shared" si="318"/>
        <v>1.1000000000000014</v>
      </c>
      <c r="I1373" s="42">
        <f>G1373*'Input Data'!$B$7</f>
        <v>494.22083333333404</v>
      </c>
      <c r="J1373" s="42">
        <f>IF(F1373=0,0,'Input Data'!$B$11*'Input Data'!$B$7*9.81)</f>
        <v>103.13669925000001</v>
      </c>
      <c r="K1373" s="42">
        <f>'Input Data'!$B$10*'Input Data'!$B$9*'Input Data'!$B$13*WLTC_class_3!F1373^2</f>
        <v>214.62273875288895</v>
      </c>
      <c r="L1373" s="42">
        <f t="shared" si="312"/>
        <v>811.98027133622304</v>
      </c>
      <c r="M1373" s="42">
        <f t="shared" si="313"/>
        <v>13938.994657938496</v>
      </c>
      <c r="N1373" s="42">
        <f t="shared" si="319"/>
        <v>1.9951715490772102</v>
      </c>
      <c r="O1373" s="42">
        <f t="shared" si="320"/>
        <v>0.6638342968750448</v>
      </c>
      <c r="P1373" s="42" t="str">
        <f t="shared" si="314"/>
        <v/>
      </c>
      <c r="Q1373" s="42"/>
      <c r="R1373" s="42">
        <f t="shared" si="315"/>
        <v>0.20578863203126388</v>
      </c>
      <c r="S1373" s="42">
        <f t="shared" si="316"/>
        <v>0.46468400781253133</v>
      </c>
      <c r="U1373">
        <f t="shared" si="308"/>
        <v>0</v>
      </c>
      <c r="V1373">
        <f t="shared" si="309"/>
        <v>61.8</v>
      </c>
      <c r="W1373">
        <f t="shared" si="310"/>
        <v>17.166666666666664</v>
      </c>
    </row>
    <row r="1374" spans="2:23" x14ac:dyDescent="0.3">
      <c r="B1374" s="25" t="s">
        <v>53</v>
      </c>
      <c r="C1374" s="25">
        <v>1366</v>
      </c>
      <c r="D1374" s="25">
        <v>344</v>
      </c>
      <c r="E1374" s="24">
        <v>62.6</v>
      </c>
      <c r="F1374" s="41">
        <f t="shared" si="311"/>
        <v>17.388888888888889</v>
      </c>
      <c r="G1374" s="42">
        <f t="shared" si="317"/>
        <v>0.12500000000000078</v>
      </c>
      <c r="H1374" s="42">
        <f t="shared" si="318"/>
        <v>0.45000000000000284</v>
      </c>
      <c r="I1374" s="42">
        <f>G1374*'Input Data'!$B$7</f>
        <v>202.18125000000126</v>
      </c>
      <c r="J1374" s="42">
        <f>IF(F1374=0,0,'Input Data'!$B$11*'Input Data'!$B$7*9.81)</f>
        <v>103.13669925000001</v>
      </c>
      <c r="K1374" s="42">
        <f>'Input Data'!$B$10*'Input Data'!$B$9*'Input Data'!$B$13*WLTC_class_3!F1374^2</f>
        <v>220.21527940513587</v>
      </c>
      <c r="L1374" s="42">
        <f t="shared" si="312"/>
        <v>525.53322865513712</v>
      </c>
      <c r="M1374" s="42">
        <f t="shared" si="313"/>
        <v>9138.4389205032185</v>
      </c>
      <c r="N1374" s="42">
        <f t="shared" si="319"/>
        <v>1.9977100043329055</v>
      </c>
      <c r="O1374" s="42">
        <f t="shared" si="320"/>
        <v>0.6638342968750448</v>
      </c>
      <c r="P1374" s="42" t="str">
        <f t="shared" si="314"/>
        <v/>
      </c>
      <c r="Q1374" s="42"/>
      <c r="R1374" s="42">
        <f t="shared" si="315"/>
        <v>0.20578863203126388</v>
      </c>
      <c r="S1374" s="42">
        <f t="shared" si="316"/>
        <v>0.46468400781253133</v>
      </c>
      <c r="U1374">
        <f t="shared" si="308"/>
        <v>0</v>
      </c>
      <c r="V1374">
        <f t="shared" si="309"/>
        <v>62.6</v>
      </c>
      <c r="W1374">
        <f t="shared" si="310"/>
        <v>17.388888888888889</v>
      </c>
    </row>
    <row r="1375" spans="2:23" x14ac:dyDescent="0.3">
      <c r="B1375" s="25" t="s">
        <v>53</v>
      </c>
      <c r="C1375" s="25">
        <v>1367</v>
      </c>
      <c r="D1375" s="25">
        <v>345</v>
      </c>
      <c r="E1375" s="24">
        <v>62.7</v>
      </c>
      <c r="F1375" s="41">
        <f t="shared" si="311"/>
        <v>17.416666666666668</v>
      </c>
      <c r="G1375" s="42">
        <f t="shared" si="317"/>
        <v>-9.7222222222222612E-2</v>
      </c>
      <c r="H1375" s="42">
        <f t="shared" si="318"/>
        <v>-0.35000000000000142</v>
      </c>
      <c r="I1375" s="42">
        <f>G1375*'Input Data'!$B$7</f>
        <v>-157.25208333333396</v>
      </c>
      <c r="J1375" s="42">
        <f>IF(F1375=0,0,'Input Data'!$B$11*'Input Data'!$B$7*9.81)</f>
        <v>103.13669925000001</v>
      </c>
      <c r="K1375" s="42">
        <f>'Input Data'!$B$10*'Input Data'!$B$9*'Input Data'!$B$13*WLTC_class_3!F1375^2</f>
        <v>220.91940454955565</v>
      </c>
      <c r="L1375" s="42">
        <f t="shared" si="312"/>
        <v>166.80402046622169</v>
      </c>
      <c r="M1375" s="42">
        <f t="shared" si="313"/>
        <v>2905.170023120028</v>
      </c>
      <c r="N1375" s="42">
        <f t="shared" si="319"/>
        <v>1.9985169960059943</v>
      </c>
      <c r="O1375" s="42">
        <f t="shared" si="320"/>
        <v>0.6638342968750448</v>
      </c>
      <c r="P1375" s="42" t="str">
        <f t="shared" si="314"/>
        <v/>
      </c>
      <c r="Q1375" s="42"/>
      <c r="R1375" s="42">
        <f t="shared" si="315"/>
        <v>0.20578863203126388</v>
      </c>
      <c r="S1375" s="42">
        <f t="shared" si="316"/>
        <v>0.46468400781253133</v>
      </c>
      <c r="U1375">
        <f t="shared" si="308"/>
        <v>0</v>
      </c>
      <c r="V1375">
        <f t="shared" si="309"/>
        <v>62.7</v>
      </c>
      <c r="W1375">
        <f t="shared" si="310"/>
        <v>17.416666666666668</v>
      </c>
    </row>
    <row r="1376" spans="2:23" x14ac:dyDescent="0.3">
      <c r="B1376" s="25" t="s">
        <v>53</v>
      </c>
      <c r="C1376" s="25">
        <v>1368</v>
      </c>
      <c r="D1376" s="25">
        <v>346</v>
      </c>
      <c r="E1376" s="24">
        <v>61.9</v>
      </c>
      <c r="F1376" s="41">
        <f t="shared" si="311"/>
        <v>17.194444444444443</v>
      </c>
      <c r="G1376" s="42">
        <f t="shared" si="317"/>
        <v>-0.37500000000000039</v>
      </c>
      <c r="H1376" s="42">
        <f t="shared" si="318"/>
        <v>-1.3500000000000014</v>
      </c>
      <c r="I1376" s="42">
        <f>G1376*'Input Data'!$B$7</f>
        <v>-606.54375000000061</v>
      </c>
      <c r="J1376" s="42">
        <f>IF(F1376=0,0,'Input Data'!$B$11*'Input Data'!$B$7*9.81)</f>
        <v>103.13669925000001</v>
      </c>
      <c r="K1376" s="42">
        <f>'Input Data'!$B$10*'Input Data'!$B$9*'Input Data'!$B$13*WLTC_class_3!F1376^2</f>
        <v>215.31787267439506</v>
      </c>
      <c r="L1376" s="42">
        <f t="shared" si="312"/>
        <v>-288.08917807560556</v>
      </c>
      <c r="M1376" s="42">
        <f t="shared" si="313"/>
        <v>-4953.5333674666617</v>
      </c>
      <c r="N1376" s="42">
        <f t="shared" si="319"/>
        <v>1.9985169960059943</v>
      </c>
      <c r="O1376" s="42">
        <f t="shared" si="320"/>
        <v>0.66521027836600777</v>
      </c>
      <c r="P1376" s="42">
        <f t="shared" si="314"/>
        <v>-4953.5333674666617</v>
      </c>
      <c r="Q1376" s="42">
        <f>-P1376/1000/3600</f>
        <v>1.3759814909629616E-3</v>
      </c>
      <c r="R1376" s="42">
        <f t="shared" si="315"/>
        <v>0.20621518629346242</v>
      </c>
      <c r="S1376" s="42">
        <f t="shared" si="316"/>
        <v>0.46564719485620543</v>
      </c>
      <c r="U1376">
        <f t="shared" si="308"/>
        <v>0</v>
      </c>
      <c r="V1376">
        <f t="shared" si="309"/>
        <v>61.9</v>
      </c>
      <c r="W1376">
        <f t="shared" si="310"/>
        <v>17.194444444444443</v>
      </c>
    </row>
    <row r="1377" spans="2:23" x14ac:dyDescent="0.3">
      <c r="B1377" s="25" t="s">
        <v>53</v>
      </c>
      <c r="C1377" s="25">
        <v>1369</v>
      </c>
      <c r="D1377" s="25">
        <v>347</v>
      </c>
      <c r="E1377" s="24">
        <v>60</v>
      </c>
      <c r="F1377" s="41">
        <f t="shared" si="311"/>
        <v>16.666666666666668</v>
      </c>
      <c r="G1377" s="42">
        <f t="shared" si="317"/>
        <v>-0.4861111111111111</v>
      </c>
      <c r="H1377" s="42">
        <f t="shared" si="318"/>
        <v>-1.75</v>
      </c>
      <c r="I1377" s="42">
        <f>G1377*'Input Data'!$B$7</f>
        <v>-786.26041666666663</v>
      </c>
      <c r="J1377" s="42">
        <f>IF(F1377=0,0,'Input Data'!$B$11*'Input Data'!$B$7*9.81)</f>
        <v>103.13669925000001</v>
      </c>
      <c r="K1377" s="42">
        <f>'Input Data'!$B$10*'Input Data'!$B$9*'Input Data'!$B$13*WLTC_class_3!F1377^2</f>
        <v>202.30251555555563</v>
      </c>
      <c r="L1377" s="42">
        <f t="shared" si="312"/>
        <v>-480.82120186111104</v>
      </c>
      <c r="M1377" s="42">
        <f t="shared" si="313"/>
        <v>-8013.6866976851843</v>
      </c>
      <c r="N1377" s="42">
        <f t="shared" si="319"/>
        <v>1.9985169960059943</v>
      </c>
      <c r="O1377" s="42">
        <f t="shared" si="320"/>
        <v>0.66743630244869812</v>
      </c>
      <c r="P1377" s="42">
        <f t="shared" si="314"/>
        <v>-8013.6866976851843</v>
      </c>
      <c r="Q1377" s="42">
        <f>-P1377/1000/3600+Q1376</f>
        <v>3.6020055736532908E-3</v>
      </c>
      <c r="R1377" s="42">
        <f t="shared" si="315"/>
        <v>0.20690525375909641</v>
      </c>
      <c r="S1377" s="42">
        <f t="shared" si="316"/>
        <v>0.46720541171408864</v>
      </c>
      <c r="U1377">
        <f t="shared" si="308"/>
        <v>0</v>
      </c>
      <c r="V1377">
        <f t="shared" si="309"/>
        <v>60</v>
      </c>
      <c r="W1377">
        <f t="shared" si="310"/>
        <v>16.666666666666668</v>
      </c>
    </row>
    <row r="1378" spans="2:23" x14ac:dyDescent="0.3">
      <c r="B1378" s="25" t="s">
        <v>53</v>
      </c>
      <c r="C1378" s="25">
        <v>1370</v>
      </c>
      <c r="D1378" s="25">
        <v>348</v>
      </c>
      <c r="E1378" s="24">
        <v>58.4</v>
      </c>
      <c r="F1378" s="41">
        <f t="shared" si="311"/>
        <v>16.222222222222221</v>
      </c>
      <c r="G1378" s="42">
        <f t="shared" si="317"/>
        <v>-0.30555555555555597</v>
      </c>
      <c r="H1378" s="42">
        <f t="shared" si="318"/>
        <v>-1.1000000000000014</v>
      </c>
      <c r="I1378" s="42">
        <f>G1378*'Input Data'!$B$7</f>
        <v>-494.22083333333404</v>
      </c>
      <c r="J1378" s="42">
        <f>IF(F1378=0,0,'Input Data'!$B$11*'Input Data'!$B$7*9.81)</f>
        <v>103.13669925000001</v>
      </c>
      <c r="K1378" s="42">
        <f>'Input Data'!$B$10*'Input Data'!$B$9*'Input Data'!$B$13*WLTC_class_3!F1378^2</f>
        <v>191.65690762587656</v>
      </c>
      <c r="L1378" s="42">
        <f t="shared" si="312"/>
        <v>-199.42722645745749</v>
      </c>
      <c r="M1378" s="42">
        <f t="shared" si="313"/>
        <v>-3235.1527847543102</v>
      </c>
      <c r="N1378" s="42">
        <f t="shared" si="319"/>
        <v>1.9985169960059943</v>
      </c>
      <c r="O1378" s="42">
        <f t="shared" si="320"/>
        <v>0.6683349560000188</v>
      </c>
      <c r="P1378" s="42">
        <f t="shared" si="314"/>
        <v>-3235.1527847543102</v>
      </c>
      <c r="Q1378" s="42">
        <f>-P1378/1000/3600+Q1377</f>
        <v>4.5006591249739328E-3</v>
      </c>
      <c r="R1378" s="42">
        <f t="shared" si="315"/>
        <v>0.20718383636000581</v>
      </c>
      <c r="S1378" s="42">
        <f t="shared" si="316"/>
        <v>0.46783446920001315</v>
      </c>
      <c r="U1378">
        <f t="shared" si="308"/>
        <v>0</v>
      </c>
      <c r="V1378">
        <f t="shared" si="309"/>
        <v>58.4</v>
      </c>
      <c r="W1378">
        <f t="shared" si="310"/>
        <v>16.222222222222221</v>
      </c>
    </row>
    <row r="1379" spans="2:23" x14ac:dyDescent="0.3">
      <c r="B1379" s="25" t="s">
        <v>53</v>
      </c>
      <c r="C1379" s="25">
        <v>1371</v>
      </c>
      <c r="D1379" s="25">
        <v>349</v>
      </c>
      <c r="E1379" s="24">
        <v>57.8</v>
      </c>
      <c r="F1379" s="41">
        <f t="shared" si="311"/>
        <v>16.055555555555557</v>
      </c>
      <c r="G1379" s="42">
        <f t="shared" si="317"/>
        <v>-8.3333333333333523E-2</v>
      </c>
      <c r="H1379" s="42">
        <f t="shared" si="318"/>
        <v>-0.30000000000000071</v>
      </c>
      <c r="I1379" s="42">
        <f>G1379*'Input Data'!$B$7</f>
        <v>-134.78750000000031</v>
      </c>
      <c r="J1379" s="42">
        <f>IF(F1379=0,0,'Input Data'!$B$11*'Input Data'!$B$7*9.81)</f>
        <v>103.13669925000001</v>
      </c>
      <c r="K1379" s="42">
        <f>'Input Data'!$B$10*'Input Data'!$B$9*'Input Data'!$B$13*WLTC_class_3!F1379^2</f>
        <v>187.73898224128402</v>
      </c>
      <c r="L1379" s="42">
        <f t="shared" si="312"/>
        <v>156.08818149128371</v>
      </c>
      <c r="M1379" s="42">
        <f t="shared" si="313"/>
        <v>2506.0824694989442</v>
      </c>
      <c r="N1379" s="42">
        <f t="shared" si="319"/>
        <v>1.9992131300252995</v>
      </c>
      <c r="O1379" s="42">
        <f t="shared" si="320"/>
        <v>0.6683349560000188</v>
      </c>
      <c r="P1379" s="42" t="str">
        <f t="shared" si="314"/>
        <v/>
      </c>
      <c r="Q1379" s="42"/>
      <c r="R1379" s="42">
        <f t="shared" si="315"/>
        <v>0.20718383636000581</v>
      </c>
      <c r="S1379" s="42">
        <f t="shared" si="316"/>
        <v>0.46783446920001315</v>
      </c>
      <c r="U1379">
        <f t="shared" si="308"/>
        <v>0</v>
      </c>
      <c r="V1379">
        <f t="shared" si="309"/>
        <v>57.8</v>
      </c>
      <c r="W1379">
        <f t="shared" si="310"/>
        <v>16.055555555555554</v>
      </c>
    </row>
    <row r="1380" spans="2:23" x14ac:dyDescent="0.3">
      <c r="B1380" s="25" t="s">
        <v>53</v>
      </c>
      <c r="C1380" s="25">
        <v>1372</v>
      </c>
      <c r="D1380" s="25">
        <v>350</v>
      </c>
      <c r="E1380" s="24">
        <v>57.8</v>
      </c>
      <c r="F1380" s="41">
        <f t="shared" si="311"/>
        <v>16.055555555555557</v>
      </c>
      <c r="G1380" s="42">
        <f t="shared" si="317"/>
        <v>0</v>
      </c>
      <c r="H1380" s="42">
        <f t="shared" si="318"/>
        <v>0</v>
      </c>
      <c r="I1380" s="42">
        <f>G1380*'Input Data'!$B$7</f>
        <v>0</v>
      </c>
      <c r="J1380" s="42">
        <f>IF(F1380=0,0,'Input Data'!$B$11*'Input Data'!$B$7*9.81)</f>
        <v>103.13669925000001</v>
      </c>
      <c r="K1380" s="42">
        <f>'Input Data'!$B$10*'Input Data'!$B$9*'Input Data'!$B$13*WLTC_class_3!F1380^2</f>
        <v>187.73898224128402</v>
      </c>
      <c r="L1380" s="42">
        <f t="shared" si="312"/>
        <v>290.87568149128401</v>
      </c>
      <c r="M1380" s="42">
        <f t="shared" si="313"/>
        <v>4670.1706639433942</v>
      </c>
      <c r="N1380" s="42">
        <f t="shared" si="319"/>
        <v>2.0005103996541727</v>
      </c>
      <c r="O1380" s="42">
        <f t="shared" si="320"/>
        <v>0.6683349560000188</v>
      </c>
      <c r="P1380" s="42" t="str">
        <f t="shared" si="314"/>
        <v/>
      </c>
      <c r="Q1380" s="42"/>
      <c r="R1380" s="42">
        <f t="shared" si="315"/>
        <v>0.20718383636000581</v>
      </c>
      <c r="S1380" s="42">
        <f t="shared" si="316"/>
        <v>0.46783446920001315</v>
      </c>
      <c r="U1380">
        <f t="shared" si="308"/>
        <v>0</v>
      </c>
      <c r="V1380">
        <f t="shared" si="309"/>
        <v>57.8</v>
      </c>
      <c r="W1380">
        <f t="shared" si="310"/>
        <v>16.055555555555554</v>
      </c>
    </row>
    <row r="1381" spans="2:23" x14ac:dyDescent="0.3">
      <c r="B1381" s="25" t="s">
        <v>53</v>
      </c>
      <c r="C1381" s="25">
        <v>1373</v>
      </c>
      <c r="D1381" s="25">
        <v>351</v>
      </c>
      <c r="E1381" s="24">
        <v>57.8</v>
      </c>
      <c r="F1381" s="41">
        <f t="shared" si="311"/>
        <v>16.055555555555557</v>
      </c>
      <c r="G1381" s="42">
        <f t="shared" si="317"/>
        <v>-6.9444444444444448E-2</v>
      </c>
      <c r="H1381" s="42">
        <f t="shared" si="318"/>
        <v>-0.25</v>
      </c>
      <c r="I1381" s="42">
        <f>G1381*'Input Data'!$B$7</f>
        <v>-112.32291666666667</v>
      </c>
      <c r="J1381" s="42">
        <f>IF(F1381=0,0,'Input Data'!$B$11*'Input Data'!$B$7*9.81)</f>
        <v>103.13669925000001</v>
      </c>
      <c r="K1381" s="42">
        <f>'Input Data'!$B$10*'Input Data'!$B$9*'Input Data'!$B$13*WLTC_class_3!F1381^2</f>
        <v>187.73898224128402</v>
      </c>
      <c r="L1381" s="42">
        <f t="shared" si="312"/>
        <v>178.55276482461736</v>
      </c>
      <c r="M1381" s="42">
        <f t="shared" si="313"/>
        <v>2866.7638352396903</v>
      </c>
      <c r="N1381" s="42">
        <f t="shared" si="319"/>
        <v>2.0013067229417394</v>
      </c>
      <c r="O1381" s="42">
        <f t="shared" si="320"/>
        <v>0.6683349560000188</v>
      </c>
      <c r="P1381" s="42" t="str">
        <f t="shared" si="314"/>
        <v/>
      </c>
      <c r="Q1381" s="42"/>
      <c r="R1381" s="42">
        <f t="shared" si="315"/>
        <v>0.20718383636000581</v>
      </c>
      <c r="S1381" s="42">
        <f t="shared" si="316"/>
        <v>0.46783446920001315</v>
      </c>
      <c r="U1381">
        <f t="shared" si="308"/>
        <v>0</v>
      </c>
      <c r="V1381">
        <f t="shared" si="309"/>
        <v>57.8</v>
      </c>
      <c r="W1381">
        <f t="shared" si="310"/>
        <v>16.055555555555554</v>
      </c>
    </row>
    <row r="1382" spans="2:23" x14ac:dyDescent="0.3">
      <c r="B1382" s="25" t="s">
        <v>53</v>
      </c>
      <c r="C1382" s="25">
        <v>1374</v>
      </c>
      <c r="D1382" s="25">
        <v>352</v>
      </c>
      <c r="E1382" s="24">
        <v>57.3</v>
      </c>
      <c r="F1382" s="41">
        <f t="shared" si="311"/>
        <v>15.916666666666666</v>
      </c>
      <c r="G1382" s="42">
        <f t="shared" si="317"/>
        <v>-0.22222222222222143</v>
      </c>
      <c r="H1382" s="42">
        <f t="shared" si="318"/>
        <v>-0.79999999999999716</v>
      </c>
      <c r="I1382" s="42">
        <f>G1382*'Input Data'!$B$7</f>
        <v>-359.43333333333209</v>
      </c>
      <c r="J1382" s="42">
        <f>IF(F1382=0,0,'Input Data'!$B$11*'Input Data'!$B$7*9.81)</f>
        <v>103.13669925000001</v>
      </c>
      <c r="K1382" s="42">
        <f>'Input Data'!$B$10*'Input Data'!$B$9*'Input Data'!$B$13*WLTC_class_3!F1382^2</f>
        <v>184.5049517495556</v>
      </c>
      <c r="L1382" s="42">
        <f t="shared" si="312"/>
        <v>-71.791682333776492</v>
      </c>
      <c r="M1382" s="42">
        <f t="shared" si="313"/>
        <v>-1142.6842771459424</v>
      </c>
      <c r="N1382" s="42">
        <f t="shared" si="319"/>
        <v>2.0013067229417394</v>
      </c>
      <c r="O1382" s="42">
        <f t="shared" si="320"/>
        <v>0.66865236829922603</v>
      </c>
      <c r="P1382" s="42">
        <f t="shared" si="314"/>
        <v>-1142.6842771459424</v>
      </c>
      <c r="Q1382" s="42">
        <f>-P1382/1000/3600</f>
        <v>3.1741229920720626E-4</v>
      </c>
      <c r="R1382" s="42">
        <f t="shared" si="315"/>
        <v>0.20728223417276007</v>
      </c>
      <c r="S1382" s="42">
        <f t="shared" si="316"/>
        <v>0.46805665780945821</v>
      </c>
      <c r="U1382">
        <f t="shared" si="308"/>
        <v>0</v>
      </c>
      <c r="V1382">
        <f t="shared" si="309"/>
        <v>57.3</v>
      </c>
      <c r="W1382">
        <f t="shared" si="310"/>
        <v>15.916666666666666</v>
      </c>
    </row>
    <row r="1383" spans="2:23" x14ac:dyDescent="0.3">
      <c r="B1383" s="25" t="s">
        <v>53</v>
      </c>
      <c r="C1383" s="25">
        <v>1375</v>
      </c>
      <c r="D1383" s="25">
        <v>353</v>
      </c>
      <c r="E1383" s="24">
        <v>56.2</v>
      </c>
      <c r="F1383" s="41">
        <f t="shared" si="311"/>
        <v>15.611111111111111</v>
      </c>
      <c r="G1383" s="42">
        <f t="shared" si="317"/>
        <v>-0.41666666666666663</v>
      </c>
      <c r="H1383" s="42">
        <f t="shared" si="318"/>
        <v>-1.5</v>
      </c>
      <c r="I1383" s="42">
        <f>G1383*'Input Data'!$B$7</f>
        <v>-673.9375</v>
      </c>
      <c r="J1383" s="42">
        <f>IF(F1383=0,0,'Input Data'!$B$11*'Input Data'!$B$7*9.81)</f>
        <v>103.13669925000001</v>
      </c>
      <c r="K1383" s="42">
        <f>'Input Data'!$B$10*'Input Data'!$B$9*'Input Data'!$B$13*WLTC_class_3!F1383^2</f>
        <v>177.48898811980251</v>
      </c>
      <c r="L1383" s="42">
        <f t="shared" si="312"/>
        <v>-393.31181263019749</v>
      </c>
      <c r="M1383" s="42">
        <f t="shared" si="313"/>
        <v>-6140.0344082825277</v>
      </c>
      <c r="N1383" s="42">
        <f t="shared" si="319"/>
        <v>2.0013067229417394</v>
      </c>
      <c r="O1383" s="42">
        <f t="shared" si="320"/>
        <v>0.67035793341263783</v>
      </c>
      <c r="P1383" s="42">
        <f t="shared" si="314"/>
        <v>-6140.0344082825277</v>
      </c>
      <c r="Q1383" s="42">
        <f>-P1383/1000/3600+Q1382</f>
        <v>2.0229774126190193E-3</v>
      </c>
      <c r="R1383" s="42">
        <f t="shared" si="315"/>
        <v>0.20781095935791771</v>
      </c>
      <c r="S1383" s="42">
        <f t="shared" si="316"/>
        <v>0.46925055338884647</v>
      </c>
      <c r="U1383">
        <f t="shared" si="308"/>
        <v>0</v>
      </c>
      <c r="V1383">
        <f t="shared" si="309"/>
        <v>56.2</v>
      </c>
      <c r="W1383">
        <f t="shared" si="310"/>
        <v>15.611111111111111</v>
      </c>
    </row>
    <row r="1384" spans="2:23" x14ac:dyDescent="0.3">
      <c r="B1384" s="25" t="s">
        <v>53</v>
      </c>
      <c r="C1384" s="25">
        <v>1376</v>
      </c>
      <c r="D1384" s="25">
        <v>354</v>
      </c>
      <c r="E1384" s="24">
        <v>54.3</v>
      </c>
      <c r="F1384" s="41">
        <f t="shared" si="311"/>
        <v>15.083333333333334</v>
      </c>
      <c r="G1384" s="42">
        <f t="shared" si="317"/>
        <v>-0.75000000000000078</v>
      </c>
      <c r="H1384" s="42">
        <f t="shared" si="318"/>
        <v>-2.7000000000000028</v>
      </c>
      <c r="I1384" s="42">
        <f>G1384*'Input Data'!$B$7</f>
        <v>-1213.0875000000012</v>
      </c>
      <c r="J1384" s="42">
        <f>IF(F1384=0,0,'Input Data'!$B$11*'Input Data'!$B$7*9.81)</f>
        <v>103.13669925000001</v>
      </c>
      <c r="K1384" s="42">
        <f>'Input Data'!$B$10*'Input Data'!$B$9*'Input Data'!$B$13*WLTC_class_3!F1384^2</f>
        <v>165.69081780288894</v>
      </c>
      <c r="L1384" s="42">
        <f t="shared" si="312"/>
        <v>-944.25998294711235</v>
      </c>
      <c r="M1384" s="42">
        <f t="shared" si="313"/>
        <v>-14242.588076118946</v>
      </c>
      <c r="N1384" s="42">
        <f t="shared" si="319"/>
        <v>2.0013067229417394</v>
      </c>
      <c r="O1384" s="42">
        <f t="shared" si="320"/>
        <v>0.67431420787822638</v>
      </c>
      <c r="P1384" s="42">
        <f t="shared" si="314"/>
        <v>-14242.588076118946</v>
      </c>
      <c r="Q1384" s="42">
        <f t="shared" ref="Q1384:Q1389" si="322">-P1384/1000/3600+Q1383</f>
        <v>5.9792518782076148E-3</v>
      </c>
      <c r="R1384" s="42">
        <f t="shared" si="315"/>
        <v>0.20903740444225016</v>
      </c>
      <c r="S1384" s="42">
        <f t="shared" si="316"/>
        <v>0.47201994551475845</v>
      </c>
      <c r="U1384">
        <f t="shared" si="308"/>
        <v>0</v>
      </c>
      <c r="V1384">
        <f t="shared" si="309"/>
        <v>54.3</v>
      </c>
      <c r="W1384">
        <f t="shared" si="310"/>
        <v>15.083333333333332</v>
      </c>
    </row>
    <row r="1385" spans="2:23" x14ac:dyDescent="0.3">
      <c r="B1385" s="25" t="s">
        <v>53</v>
      </c>
      <c r="C1385" s="25">
        <v>1377</v>
      </c>
      <c r="D1385" s="25">
        <v>355</v>
      </c>
      <c r="E1385" s="24">
        <v>50.8</v>
      </c>
      <c r="F1385" s="41">
        <f t="shared" si="311"/>
        <v>14.111111111111111</v>
      </c>
      <c r="G1385" s="42">
        <f t="shared" si="317"/>
        <v>-1.2222222222222219</v>
      </c>
      <c r="H1385" s="42">
        <f t="shared" si="318"/>
        <v>-4.3999999999999986</v>
      </c>
      <c r="I1385" s="42">
        <f>G1385*'Input Data'!$B$7</f>
        <v>-1976.8833333333328</v>
      </c>
      <c r="J1385" s="42">
        <f>IF(F1385=0,0,'Input Data'!$B$11*'Input Data'!$B$7*9.81)</f>
        <v>103.13669925000001</v>
      </c>
      <c r="K1385" s="42">
        <f>'Input Data'!$B$10*'Input Data'!$B$9*'Input Data'!$B$13*WLTC_class_3!F1385^2</f>
        <v>145.01943437313582</v>
      </c>
      <c r="L1385" s="42">
        <f t="shared" si="312"/>
        <v>-1728.7271997101971</v>
      </c>
      <c r="M1385" s="42">
        <f t="shared" si="313"/>
        <v>-24394.261595910557</v>
      </c>
      <c r="N1385" s="42">
        <f t="shared" si="319"/>
        <v>2.0013067229417394</v>
      </c>
      <c r="O1385" s="42">
        <f t="shared" si="320"/>
        <v>0.68109039165486818</v>
      </c>
      <c r="P1385" s="42">
        <f t="shared" si="314"/>
        <v>-24394.261595910557</v>
      </c>
      <c r="Q1385" s="42">
        <f t="shared" si="322"/>
        <v>1.2755435654849436E-2</v>
      </c>
      <c r="R1385" s="42">
        <f t="shared" si="315"/>
        <v>0.21113802141300914</v>
      </c>
      <c r="S1385" s="42">
        <f t="shared" si="316"/>
        <v>0.47676327415840769</v>
      </c>
      <c r="U1385">
        <f t="shared" si="308"/>
        <v>0</v>
      </c>
      <c r="V1385">
        <f t="shared" si="309"/>
        <v>50.8</v>
      </c>
      <c r="W1385">
        <f t="shared" si="310"/>
        <v>14.111111111111111</v>
      </c>
    </row>
    <row r="1386" spans="2:23" x14ac:dyDescent="0.3">
      <c r="B1386" s="25" t="s">
        <v>53</v>
      </c>
      <c r="C1386" s="25">
        <v>1378</v>
      </c>
      <c r="D1386" s="25">
        <v>356</v>
      </c>
      <c r="E1386" s="24">
        <v>45.5</v>
      </c>
      <c r="F1386" s="41">
        <f t="shared" si="311"/>
        <v>12.638888888888889</v>
      </c>
      <c r="G1386" s="42">
        <f t="shared" si="317"/>
        <v>-1.4722222222222214</v>
      </c>
      <c r="H1386" s="42">
        <f t="shared" si="318"/>
        <v>-5.2999999999999972</v>
      </c>
      <c r="I1386" s="42">
        <f>G1386*'Input Data'!$B$7</f>
        <v>-2381.245833333332</v>
      </c>
      <c r="J1386" s="42">
        <f>IF(F1386=0,0,'Input Data'!$B$11*'Input Data'!$B$7*9.81)</f>
        <v>103.13669925000001</v>
      </c>
      <c r="K1386" s="42">
        <f>'Input Data'!$B$10*'Input Data'!$B$9*'Input Data'!$B$13*WLTC_class_3!F1386^2</f>
        <v>116.33799523024693</v>
      </c>
      <c r="L1386" s="42">
        <f t="shared" si="312"/>
        <v>-2161.7711388530847</v>
      </c>
      <c r="M1386" s="42">
        <f t="shared" si="313"/>
        <v>-27322.385227170933</v>
      </c>
      <c r="N1386" s="42">
        <f t="shared" si="319"/>
        <v>2.0013067229417394</v>
      </c>
      <c r="O1386" s="42">
        <f t="shared" si="320"/>
        <v>0.68867994310686009</v>
      </c>
      <c r="P1386" s="42">
        <f t="shared" si="314"/>
        <v>-27322.385227170933</v>
      </c>
      <c r="Q1386" s="42">
        <f t="shared" si="322"/>
        <v>2.0344987106841361E-2</v>
      </c>
      <c r="R1386" s="42">
        <f t="shared" si="315"/>
        <v>0.21349078236312663</v>
      </c>
      <c r="S1386" s="42">
        <f t="shared" si="316"/>
        <v>0.48207596017480203</v>
      </c>
      <c r="U1386">
        <f t="shared" si="308"/>
        <v>0</v>
      </c>
      <c r="V1386">
        <f t="shared" si="309"/>
        <v>45.5</v>
      </c>
      <c r="W1386">
        <f t="shared" si="310"/>
        <v>12.638888888888889</v>
      </c>
    </row>
    <row r="1387" spans="2:23" x14ac:dyDescent="0.3">
      <c r="B1387" s="25" t="s">
        <v>53</v>
      </c>
      <c r="C1387" s="25">
        <v>1379</v>
      </c>
      <c r="D1387" s="25">
        <v>357</v>
      </c>
      <c r="E1387" s="24">
        <v>40.200000000000003</v>
      </c>
      <c r="F1387" s="41">
        <f t="shared" si="311"/>
        <v>11.166666666666666</v>
      </c>
      <c r="G1387" s="42">
        <f t="shared" si="317"/>
        <v>-1.4722222222222223</v>
      </c>
      <c r="H1387" s="42">
        <f t="shared" si="318"/>
        <v>-5.3000000000000007</v>
      </c>
      <c r="I1387" s="42">
        <f>G1387*'Input Data'!$B$7</f>
        <v>-2381.2458333333334</v>
      </c>
      <c r="J1387" s="42">
        <f>IF(F1387=0,0,'Input Data'!$B$11*'Input Data'!$B$7*9.81)</f>
        <v>103.13669925000001</v>
      </c>
      <c r="K1387" s="42">
        <f>'Input Data'!$B$10*'Input Data'!$B$9*'Input Data'!$B$13*WLTC_class_3!F1387^2</f>
        <v>90.81359923288889</v>
      </c>
      <c r="L1387" s="42">
        <f t="shared" si="312"/>
        <v>-2187.2955348504443</v>
      </c>
      <c r="M1387" s="42">
        <f t="shared" si="313"/>
        <v>-24424.800139163293</v>
      </c>
      <c r="N1387" s="42">
        <f t="shared" si="319"/>
        <v>2.0013067229417394</v>
      </c>
      <c r="O1387" s="42">
        <f t="shared" si="320"/>
        <v>0.69546460981218328</v>
      </c>
      <c r="P1387" s="42">
        <f t="shared" si="314"/>
        <v>-24424.800139163293</v>
      </c>
      <c r="Q1387" s="42">
        <f t="shared" si="322"/>
        <v>2.7129653812164499E-2</v>
      </c>
      <c r="R1387" s="42">
        <f t="shared" si="315"/>
        <v>0.21559402904177682</v>
      </c>
      <c r="S1387" s="42">
        <f t="shared" si="316"/>
        <v>0.48682522686852825</v>
      </c>
      <c r="U1387">
        <f t="shared" si="308"/>
        <v>0</v>
      </c>
      <c r="V1387">
        <f t="shared" si="309"/>
        <v>40.200000000000003</v>
      </c>
      <c r="W1387">
        <f t="shared" si="310"/>
        <v>11.166666666666668</v>
      </c>
    </row>
    <row r="1388" spans="2:23" x14ac:dyDescent="0.3">
      <c r="B1388" s="25" t="s">
        <v>53</v>
      </c>
      <c r="C1388" s="25">
        <v>1380</v>
      </c>
      <c r="D1388" s="25">
        <v>358</v>
      </c>
      <c r="E1388" s="24">
        <v>34.9</v>
      </c>
      <c r="F1388" s="41">
        <f t="shared" si="311"/>
        <v>9.6944444444444446</v>
      </c>
      <c r="G1388" s="42">
        <f t="shared" si="317"/>
        <v>-1.4722222222222223</v>
      </c>
      <c r="H1388" s="42">
        <f t="shared" si="318"/>
        <v>-5.3000000000000007</v>
      </c>
      <c r="I1388" s="42">
        <f>G1388*'Input Data'!$B$7</f>
        <v>-2381.2458333333334</v>
      </c>
      <c r="J1388" s="42">
        <f>IF(F1388=0,0,'Input Data'!$B$11*'Input Data'!$B$7*9.81)</f>
        <v>103.13669925000001</v>
      </c>
      <c r="K1388" s="42">
        <f>'Input Data'!$B$10*'Input Data'!$B$9*'Input Data'!$B$13*WLTC_class_3!F1388^2</f>
        <v>68.446246381061755</v>
      </c>
      <c r="L1388" s="42">
        <f t="shared" si="312"/>
        <v>-2209.6628877022713</v>
      </c>
      <c r="M1388" s="42">
        <f t="shared" si="313"/>
        <v>-21421.454105780354</v>
      </c>
      <c r="N1388" s="42">
        <f t="shared" si="319"/>
        <v>2.0013067229417394</v>
      </c>
      <c r="O1388" s="42">
        <f t="shared" si="320"/>
        <v>0.70141501373045556</v>
      </c>
      <c r="P1388" s="42">
        <f t="shared" si="314"/>
        <v>-21421.454105780354</v>
      </c>
      <c r="Q1388" s="42">
        <f t="shared" si="322"/>
        <v>3.3080057730436818E-2</v>
      </c>
      <c r="R1388" s="42">
        <f t="shared" si="315"/>
        <v>0.21743865425644121</v>
      </c>
      <c r="S1388" s="42">
        <f t="shared" si="316"/>
        <v>0.49099050961131885</v>
      </c>
      <c r="U1388">
        <f t="shared" si="308"/>
        <v>0</v>
      </c>
      <c r="V1388">
        <f t="shared" si="309"/>
        <v>34.9</v>
      </c>
      <c r="W1388">
        <f t="shared" si="310"/>
        <v>9.6944444444444446</v>
      </c>
    </row>
    <row r="1389" spans="2:23" x14ac:dyDescent="0.3">
      <c r="B1389" s="25" t="s">
        <v>53</v>
      </c>
      <c r="C1389" s="25">
        <v>1381</v>
      </c>
      <c r="D1389" s="25">
        <v>359</v>
      </c>
      <c r="E1389" s="24">
        <v>29.6</v>
      </c>
      <c r="F1389" s="41">
        <f t="shared" si="311"/>
        <v>8.2222222222222214</v>
      </c>
      <c r="G1389" s="42">
        <f t="shared" si="317"/>
        <v>-1.0555555555555551</v>
      </c>
      <c r="H1389" s="42">
        <f t="shared" si="318"/>
        <v>-3.7999999999999989</v>
      </c>
      <c r="I1389" s="42">
        <f>G1389*'Input Data'!$B$7</f>
        <v>-1707.3083333333327</v>
      </c>
      <c r="J1389" s="42">
        <f>IF(F1389=0,0,'Input Data'!$B$11*'Input Data'!$B$7*9.81)</f>
        <v>103.13669925000001</v>
      </c>
      <c r="K1389" s="42">
        <f>'Input Data'!$B$10*'Input Data'!$B$9*'Input Data'!$B$13*WLTC_class_3!F1389^2</f>
        <v>49.235936674765433</v>
      </c>
      <c r="L1389" s="42">
        <f t="shared" si="312"/>
        <v>-1554.9356974085672</v>
      </c>
      <c r="M1389" s="42">
        <f t="shared" si="313"/>
        <v>-12785.026845359329</v>
      </c>
      <c r="N1389" s="42">
        <f t="shared" si="319"/>
        <v>2.0013067229417394</v>
      </c>
      <c r="O1389" s="42">
        <f t="shared" si="320"/>
        <v>0.70496641007638872</v>
      </c>
      <c r="P1389" s="42">
        <f t="shared" si="314"/>
        <v>-12785.026845359329</v>
      </c>
      <c r="Q1389" s="42">
        <f t="shared" si="322"/>
        <v>3.6631454076369967E-2</v>
      </c>
      <c r="R1389" s="42">
        <f t="shared" si="315"/>
        <v>0.21853958712368049</v>
      </c>
      <c r="S1389" s="42">
        <f t="shared" si="316"/>
        <v>0.49347648705347208</v>
      </c>
      <c r="U1389">
        <f t="shared" si="308"/>
        <v>0</v>
      </c>
      <c r="V1389">
        <f t="shared" si="309"/>
        <v>29.6</v>
      </c>
      <c r="W1389">
        <f t="shared" si="310"/>
        <v>8.2222222222222232</v>
      </c>
    </row>
    <row r="1390" spans="2:23" x14ac:dyDescent="0.3">
      <c r="B1390" s="25" t="s">
        <v>53</v>
      </c>
      <c r="C1390" s="25">
        <v>1382</v>
      </c>
      <c r="D1390" s="25">
        <v>360</v>
      </c>
      <c r="E1390" s="24">
        <v>27.3</v>
      </c>
      <c r="F1390" s="41">
        <f t="shared" si="311"/>
        <v>7.583333333333333</v>
      </c>
      <c r="G1390" s="42">
        <f t="shared" si="317"/>
        <v>-4.1666666666666761E-2</v>
      </c>
      <c r="H1390" s="42">
        <f t="shared" si="318"/>
        <v>-0.15000000000000036</v>
      </c>
      <c r="I1390" s="42">
        <f>G1390*'Input Data'!$B$7</f>
        <v>-67.393750000000153</v>
      </c>
      <c r="J1390" s="42">
        <f>IF(F1390=0,0,'Input Data'!$B$11*'Input Data'!$B$7*9.81)</f>
        <v>103.13669925000001</v>
      </c>
      <c r="K1390" s="42">
        <f>'Input Data'!$B$10*'Input Data'!$B$9*'Input Data'!$B$13*WLTC_class_3!F1390^2</f>
        <v>41.881678282888899</v>
      </c>
      <c r="L1390" s="42">
        <f t="shared" si="312"/>
        <v>77.624627532888752</v>
      </c>
      <c r="M1390" s="42">
        <f t="shared" si="313"/>
        <v>588.65342545773967</v>
      </c>
      <c r="N1390" s="42">
        <f t="shared" si="319"/>
        <v>2.0014702377821445</v>
      </c>
      <c r="O1390" s="42">
        <f t="shared" si="320"/>
        <v>0.70496641007638872</v>
      </c>
      <c r="P1390" s="42" t="str">
        <f t="shared" si="314"/>
        <v/>
      </c>
      <c r="Q1390" s="42"/>
      <c r="R1390" s="42">
        <f t="shared" si="315"/>
        <v>0.21853958712368049</v>
      </c>
      <c r="S1390" s="42">
        <f t="shared" si="316"/>
        <v>0.49347648705347208</v>
      </c>
      <c r="U1390">
        <f t="shared" si="308"/>
        <v>0</v>
      </c>
      <c r="V1390">
        <f t="shared" si="309"/>
        <v>27.3</v>
      </c>
      <c r="W1390">
        <f t="shared" si="310"/>
        <v>7.583333333333333</v>
      </c>
    </row>
    <row r="1391" spans="2:23" x14ac:dyDescent="0.3">
      <c r="B1391" s="25" t="s">
        <v>53</v>
      </c>
      <c r="C1391" s="25">
        <v>1383</v>
      </c>
      <c r="D1391" s="25">
        <v>361</v>
      </c>
      <c r="E1391" s="24">
        <v>29.3</v>
      </c>
      <c r="F1391" s="41">
        <f t="shared" si="311"/>
        <v>8.1388888888888893</v>
      </c>
      <c r="G1391" s="42">
        <f t="shared" si="317"/>
        <v>0.77777777777777746</v>
      </c>
      <c r="H1391" s="42">
        <f t="shared" si="318"/>
        <v>2.7999999999999989</v>
      </c>
      <c r="I1391" s="42">
        <f>G1391*'Input Data'!$B$7</f>
        <v>1258.0166666666662</v>
      </c>
      <c r="J1391" s="42">
        <f>IF(F1391=0,0,'Input Data'!$B$11*'Input Data'!$B$7*9.81)</f>
        <v>103.13669925000001</v>
      </c>
      <c r="K1391" s="42">
        <f>'Input Data'!$B$10*'Input Data'!$B$9*'Input Data'!$B$13*WLTC_class_3!F1391^2</f>
        <v>48.242968494246924</v>
      </c>
      <c r="L1391" s="42">
        <f t="shared" si="312"/>
        <v>1409.3963344109131</v>
      </c>
      <c r="M1391" s="42">
        <f t="shared" si="313"/>
        <v>11470.92016617771</v>
      </c>
      <c r="N1391" s="42">
        <f t="shared" si="319"/>
        <v>2.0046566044949716</v>
      </c>
      <c r="O1391" s="42">
        <f t="shared" si="320"/>
        <v>0.70496641007638872</v>
      </c>
      <c r="P1391" s="42" t="str">
        <f t="shared" si="314"/>
        <v/>
      </c>
      <c r="Q1391" s="42"/>
      <c r="R1391" s="42">
        <f t="shared" si="315"/>
        <v>0.21853958712368049</v>
      </c>
      <c r="S1391" s="42">
        <f t="shared" si="316"/>
        <v>0.49347648705347208</v>
      </c>
      <c r="U1391">
        <f t="shared" si="308"/>
        <v>0</v>
      </c>
      <c r="V1391">
        <f t="shared" si="309"/>
        <v>29.3</v>
      </c>
      <c r="W1391">
        <f t="shared" si="310"/>
        <v>8.1388888888888893</v>
      </c>
    </row>
    <row r="1392" spans="2:23" x14ac:dyDescent="0.3">
      <c r="B1392" s="25" t="s">
        <v>53</v>
      </c>
      <c r="C1392" s="25">
        <v>1384</v>
      </c>
      <c r="D1392" s="25">
        <v>362</v>
      </c>
      <c r="E1392" s="24">
        <v>32.9</v>
      </c>
      <c r="F1392" s="41">
        <f t="shared" si="311"/>
        <v>9.1388888888888893</v>
      </c>
      <c r="G1392" s="42">
        <f t="shared" si="317"/>
        <v>0.87500000000000011</v>
      </c>
      <c r="H1392" s="42">
        <f t="shared" si="318"/>
        <v>3.1500000000000004</v>
      </c>
      <c r="I1392" s="42">
        <f>G1392*'Input Data'!$B$7</f>
        <v>1415.2687500000002</v>
      </c>
      <c r="J1392" s="42">
        <f>IF(F1392=0,0,'Input Data'!$B$11*'Input Data'!$B$7*9.81)</f>
        <v>103.13669925000001</v>
      </c>
      <c r="K1392" s="42">
        <f>'Input Data'!$B$10*'Input Data'!$B$9*'Input Data'!$B$13*WLTC_class_3!F1392^2</f>
        <v>60.82618496180249</v>
      </c>
      <c r="L1392" s="42">
        <f t="shared" si="312"/>
        <v>1579.2316342118027</v>
      </c>
      <c r="M1392" s="42">
        <f t="shared" si="313"/>
        <v>14432.422434880085</v>
      </c>
      <c r="N1392" s="42">
        <f t="shared" si="319"/>
        <v>2.0086656107268825</v>
      </c>
      <c r="O1392" s="42">
        <f t="shared" si="320"/>
        <v>0.70496641007638872</v>
      </c>
      <c r="P1392" s="42" t="str">
        <f t="shared" si="314"/>
        <v/>
      </c>
      <c r="Q1392" s="42"/>
      <c r="R1392" s="42">
        <f t="shared" si="315"/>
        <v>0.21853958712368049</v>
      </c>
      <c r="S1392" s="42">
        <f t="shared" si="316"/>
        <v>0.49347648705347208</v>
      </c>
      <c r="U1392">
        <f t="shared" si="308"/>
        <v>0</v>
      </c>
      <c r="V1392">
        <f t="shared" si="309"/>
        <v>32.9</v>
      </c>
      <c r="W1392">
        <f t="shared" si="310"/>
        <v>9.1388888888888875</v>
      </c>
    </row>
    <row r="1393" spans="2:23" x14ac:dyDescent="0.3">
      <c r="B1393" s="25" t="s">
        <v>53</v>
      </c>
      <c r="C1393" s="25">
        <v>1385</v>
      </c>
      <c r="D1393" s="25">
        <v>363</v>
      </c>
      <c r="E1393" s="24">
        <v>35.6</v>
      </c>
      <c r="F1393" s="41">
        <f t="shared" si="311"/>
        <v>9.8888888888888893</v>
      </c>
      <c r="G1393" s="42">
        <f t="shared" si="317"/>
        <v>0.52777777777777835</v>
      </c>
      <c r="H1393" s="42">
        <f t="shared" si="318"/>
        <v>1.9000000000000021</v>
      </c>
      <c r="I1393" s="42">
        <f>G1393*'Input Data'!$B$7</f>
        <v>853.65416666666761</v>
      </c>
      <c r="J1393" s="42">
        <f>IF(F1393=0,0,'Input Data'!$B$11*'Input Data'!$B$7*9.81)</f>
        <v>103.13669925000001</v>
      </c>
      <c r="K1393" s="42">
        <f>'Input Data'!$B$10*'Input Data'!$B$9*'Input Data'!$B$13*WLTC_class_3!F1393^2</f>
        <v>71.219476698469151</v>
      </c>
      <c r="L1393" s="42">
        <f t="shared" si="312"/>
        <v>1028.0103426151368</v>
      </c>
      <c r="M1393" s="42">
        <f t="shared" si="313"/>
        <v>10165.880054749687</v>
      </c>
      <c r="N1393" s="42">
        <f t="shared" si="319"/>
        <v>2.0114894662976464</v>
      </c>
      <c r="O1393" s="42">
        <f t="shared" si="320"/>
        <v>0.70496641007638872</v>
      </c>
      <c r="P1393" s="42" t="str">
        <f t="shared" si="314"/>
        <v/>
      </c>
      <c r="Q1393" s="42"/>
      <c r="R1393" s="42">
        <f t="shared" si="315"/>
        <v>0.21853958712368049</v>
      </c>
      <c r="S1393" s="42">
        <f t="shared" si="316"/>
        <v>0.49347648705347208</v>
      </c>
      <c r="U1393">
        <f t="shared" si="308"/>
        <v>0</v>
      </c>
      <c r="V1393">
        <f t="shared" si="309"/>
        <v>35.6</v>
      </c>
      <c r="W1393">
        <f t="shared" si="310"/>
        <v>9.8888888888888893</v>
      </c>
    </row>
    <row r="1394" spans="2:23" x14ac:dyDescent="0.3">
      <c r="B1394" s="25" t="s">
        <v>53</v>
      </c>
      <c r="C1394" s="25">
        <v>1386</v>
      </c>
      <c r="D1394" s="25">
        <v>364</v>
      </c>
      <c r="E1394" s="24">
        <v>36.700000000000003</v>
      </c>
      <c r="F1394" s="41">
        <f t="shared" si="311"/>
        <v>10.194444444444445</v>
      </c>
      <c r="G1394" s="42">
        <f t="shared" si="317"/>
        <v>0.27777777777777779</v>
      </c>
      <c r="H1394" s="42">
        <f t="shared" si="318"/>
        <v>1</v>
      </c>
      <c r="I1394" s="42">
        <f>G1394*'Input Data'!$B$7</f>
        <v>449.29166666666669</v>
      </c>
      <c r="J1394" s="42">
        <f>IF(F1394=0,0,'Input Data'!$B$11*'Input Data'!$B$7*9.81)</f>
        <v>103.13669925000001</v>
      </c>
      <c r="K1394" s="42">
        <f>'Input Data'!$B$10*'Input Data'!$B$9*'Input Data'!$B$13*WLTC_class_3!F1394^2</f>
        <v>75.688676437950633</v>
      </c>
      <c r="L1394" s="42">
        <f t="shared" si="312"/>
        <v>628.11704235461741</v>
      </c>
      <c r="M1394" s="42">
        <f t="shared" si="313"/>
        <v>6403.3042928929053</v>
      </c>
      <c r="N1394" s="42">
        <f t="shared" si="319"/>
        <v>2.0132681619345609</v>
      </c>
      <c r="O1394" s="42">
        <f t="shared" si="320"/>
        <v>0.70496641007638872</v>
      </c>
      <c r="P1394" s="42" t="str">
        <f t="shared" si="314"/>
        <v/>
      </c>
      <c r="Q1394" s="42"/>
      <c r="R1394" s="42">
        <f t="shared" si="315"/>
        <v>0.21853958712368049</v>
      </c>
      <c r="S1394" s="42">
        <f t="shared" si="316"/>
        <v>0.49347648705347208</v>
      </c>
      <c r="U1394">
        <f t="shared" si="308"/>
        <v>0</v>
      </c>
      <c r="V1394">
        <f t="shared" si="309"/>
        <v>36.700000000000003</v>
      </c>
      <c r="W1394">
        <f t="shared" si="310"/>
        <v>10.194444444444445</v>
      </c>
    </row>
    <row r="1395" spans="2:23" x14ac:dyDescent="0.3">
      <c r="B1395" s="25" t="s">
        <v>53</v>
      </c>
      <c r="C1395" s="25">
        <v>1387</v>
      </c>
      <c r="D1395" s="25">
        <v>365</v>
      </c>
      <c r="E1395" s="24">
        <v>37.6</v>
      </c>
      <c r="F1395" s="41">
        <f t="shared" si="311"/>
        <v>10.444444444444445</v>
      </c>
      <c r="G1395" s="42">
        <f t="shared" si="317"/>
        <v>0.37499999999999939</v>
      </c>
      <c r="H1395" s="42">
        <f t="shared" si="318"/>
        <v>1.3499999999999979</v>
      </c>
      <c r="I1395" s="42">
        <f>G1395*'Input Data'!$B$7</f>
        <v>606.54374999999902</v>
      </c>
      <c r="J1395" s="42">
        <f>IF(F1395=0,0,'Input Data'!$B$11*'Input Data'!$B$7*9.81)</f>
        <v>103.13669925000001</v>
      </c>
      <c r="K1395" s="42">
        <f>'Input Data'!$B$10*'Input Data'!$B$9*'Input Data'!$B$13*WLTC_class_3!F1395^2</f>
        <v>79.446445664395071</v>
      </c>
      <c r="L1395" s="42">
        <f t="shared" si="312"/>
        <v>789.12689491439414</v>
      </c>
      <c r="M1395" s="42">
        <f t="shared" si="313"/>
        <v>8241.9920135503398</v>
      </c>
      <c r="N1395" s="42">
        <f t="shared" si="319"/>
        <v>2.0155576041605472</v>
      </c>
      <c r="O1395" s="42">
        <f t="shared" si="320"/>
        <v>0.70496641007638872</v>
      </c>
      <c r="P1395" s="42" t="str">
        <f t="shared" si="314"/>
        <v/>
      </c>
      <c r="Q1395" s="42"/>
      <c r="R1395" s="42">
        <f t="shared" si="315"/>
        <v>0.21853958712368049</v>
      </c>
      <c r="S1395" s="42">
        <f t="shared" si="316"/>
        <v>0.49347648705347208</v>
      </c>
      <c r="U1395">
        <f t="shared" si="308"/>
        <v>0</v>
      </c>
      <c r="V1395">
        <f t="shared" si="309"/>
        <v>37.6</v>
      </c>
      <c r="W1395">
        <f t="shared" si="310"/>
        <v>10.444444444444445</v>
      </c>
    </row>
    <row r="1396" spans="2:23" x14ac:dyDescent="0.3">
      <c r="B1396" s="25" t="s">
        <v>53</v>
      </c>
      <c r="C1396" s="25">
        <v>1388</v>
      </c>
      <c r="D1396" s="25">
        <v>366</v>
      </c>
      <c r="E1396" s="24">
        <v>39.4</v>
      </c>
      <c r="F1396" s="41">
        <f t="shared" si="311"/>
        <v>10.944444444444445</v>
      </c>
      <c r="G1396" s="42">
        <f t="shared" si="317"/>
        <v>0.68055555555555536</v>
      </c>
      <c r="H1396" s="42">
        <f t="shared" si="318"/>
        <v>2.4499999999999993</v>
      </c>
      <c r="I1396" s="42">
        <f>G1396*'Input Data'!$B$7</f>
        <v>1100.7645833333331</v>
      </c>
      <c r="J1396" s="42">
        <f>IF(F1396=0,0,'Input Data'!$B$11*'Input Data'!$B$7*9.81)</f>
        <v>103.13669925000001</v>
      </c>
      <c r="K1396" s="42">
        <f>'Input Data'!$B$10*'Input Data'!$B$9*'Input Data'!$B$13*WLTC_class_3!F1396^2</f>
        <v>87.235092513283973</v>
      </c>
      <c r="L1396" s="42">
        <f t="shared" si="312"/>
        <v>1291.136375096617</v>
      </c>
      <c r="M1396" s="42">
        <f t="shared" si="313"/>
        <v>14130.770327446309</v>
      </c>
      <c r="N1396" s="42">
        <f t="shared" si="319"/>
        <v>2.0194828181403932</v>
      </c>
      <c r="O1396" s="42">
        <f t="shared" si="320"/>
        <v>0.70496641007638872</v>
      </c>
      <c r="P1396" s="42" t="str">
        <f t="shared" si="314"/>
        <v/>
      </c>
      <c r="Q1396" s="42"/>
      <c r="R1396" s="42">
        <f t="shared" si="315"/>
        <v>0.21853958712368049</v>
      </c>
      <c r="S1396" s="42">
        <f t="shared" si="316"/>
        <v>0.49347648705347208</v>
      </c>
      <c r="U1396">
        <f t="shared" si="308"/>
        <v>0</v>
      </c>
      <c r="V1396">
        <f t="shared" si="309"/>
        <v>39.4</v>
      </c>
      <c r="W1396">
        <f t="shared" si="310"/>
        <v>10.944444444444445</v>
      </c>
    </row>
    <row r="1397" spans="2:23" x14ac:dyDescent="0.3">
      <c r="B1397" s="25" t="s">
        <v>53</v>
      </c>
      <c r="C1397" s="25">
        <v>1389</v>
      </c>
      <c r="D1397" s="25">
        <v>367</v>
      </c>
      <c r="E1397" s="24">
        <v>42.5</v>
      </c>
      <c r="F1397" s="41">
        <f t="shared" si="311"/>
        <v>11.805555555555555</v>
      </c>
      <c r="G1397" s="42">
        <f t="shared" si="317"/>
        <v>0.98611111111111127</v>
      </c>
      <c r="H1397" s="42">
        <f t="shared" si="318"/>
        <v>3.5500000000000007</v>
      </c>
      <c r="I1397" s="42">
        <f>G1397*'Input Data'!$B$7</f>
        <v>1594.9854166666669</v>
      </c>
      <c r="J1397" s="42">
        <f>IF(F1397=0,0,'Input Data'!$B$11*'Input Data'!$B$7*9.81)</f>
        <v>103.13669925000001</v>
      </c>
      <c r="K1397" s="42">
        <f>'Input Data'!$B$10*'Input Data'!$B$9*'Input Data'!$B$13*WLTC_class_3!F1397^2</f>
        <v>101.50247742283952</v>
      </c>
      <c r="L1397" s="42">
        <f t="shared" si="312"/>
        <v>1799.6245933395064</v>
      </c>
      <c r="M1397" s="42">
        <f t="shared" si="313"/>
        <v>21245.568115813618</v>
      </c>
      <c r="N1397" s="42">
        <f t="shared" si="319"/>
        <v>2.0253843648392302</v>
      </c>
      <c r="O1397" s="42">
        <f t="shared" si="320"/>
        <v>0.70496641007638872</v>
      </c>
      <c r="P1397" s="42" t="str">
        <f t="shared" si="314"/>
        <v/>
      </c>
      <c r="Q1397" s="42"/>
      <c r="R1397" s="42">
        <f t="shared" si="315"/>
        <v>0.21853958712368049</v>
      </c>
      <c r="S1397" s="42">
        <f t="shared" si="316"/>
        <v>0.49347648705347208</v>
      </c>
      <c r="U1397">
        <f t="shared" si="308"/>
        <v>0</v>
      </c>
      <c r="V1397">
        <f t="shared" si="309"/>
        <v>42.5</v>
      </c>
      <c r="W1397">
        <f t="shared" si="310"/>
        <v>11.805555555555555</v>
      </c>
    </row>
    <row r="1398" spans="2:23" x14ac:dyDescent="0.3">
      <c r="B1398" s="25" t="s">
        <v>53</v>
      </c>
      <c r="C1398" s="25">
        <v>1390</v>
      </c>
      <c r="D1398" s="25">
        <v>368</v>
      </c>
      <c r="E1398" s="24">
        <v>46.5</v>
      </c>
      <c r="F1398" s="41">
        <f t="shared" si="311"/>
        <v>12.916666666666666</v>
      </c>
      <c r="G1398" s="42">
        <f t="shared" si="317"/>
        <v>1.0694444444444449</v>
      </c>
      <c r="H1398" s="42">
        <f t="shared" si="318"/>
        <v>3.8500000000000014</v>
      </c>
      <c r="I1398" s="42">
        <f>G1398*'Input Data'!$B$7</f>
        <v>1729.7729166666675</v>
      </c>
      <c r="J1398" s="42">
        <f>IF(F1398=0,0,'Input Data'!$B$11*'Input Data'!$B$7*9.81)</f>
        <v>103.13669925000001</v>
      </c>
      <c r="K1398" s="42">
        <f>'Input Data'!$B$10*'Input Data'!$B$9*'Input Data'!$B$13*WLTC_class_3!F1398^2</f>
        <v>121.50794840555558</v>
      </c>
      <c r="L1398" s="42">
        <f t="shared" si="312"/>
        <v>1954.4175643222231</v>
      </c>
      <c r="M1398" s="42">
        <f t="shared" si="313"/>
        <v>25244.560205828715</v>
      </c>
      <c r="N1398" s="42">
        <f t="shared" si="319"/>
        <v>2.0323967426741825</v>
      </c>
      <c r="O1398" s="42">
        <f t="shared" si="320"/>
        <v>0.70496641007638872</v>
      </c>
      <c r="P1398" s="42" t="str">
        <f t="shared" si="314"/>
        <v/>
      </c>
      <c r="Q1398" s="42"/>
      <c r="R1398" s="42">
        <f t="shared" si="315"/>
        <v>0.21853958712368049</v>
      </c>
      <c r="S1398" s="42">
        <f t="shared" si="316"/>
        <v>0.49347648705347208</v>
      </c>
      <c r="U1398">
        <f t="shared" si="308"/>
        <v>0</v>
      </c>
      <c r="V1398">
        <f t="shared" si="309"/>
        <v>46.5</v>
      </c>
      <c r="W1398">
        <f t="shared" si="310"/>
        <v>12.916666666666666</v>
      </c>
    </row>
    <row r="1399" spans="2:23" x14ac:dyDescent="0.3">
      <c r="B1399" s="25" t="s">
        <v>53</v>
      </c>
      <c r="C1399" s="25">
        <v>1391</v>
      </c>
      <c r="D1399" s="25">
        <v>369</v>
      </c>
      <c r="E1399" s="24">
        <v>50.2</v>
      </c>
      <c r="F1399" s="41">
        <f t="shared" si="311"/>
        <v>13.944444444444445</v>
      </c>
      <c r="G1399" s="42">
        <f t="shared" si="317"/>
        <v>0.87499999999999956</v>
      </c>
      <c r="H1399" s="42">
        <f t="shared" si="318"/>
        <v>3.1499999999999986</v>
      </c>
      <c r="I1399" s="42">
        <f>G1399*'Input Data'!$B$7</f>
        <v>1415.2687499999993</v>
      </c>
      <c r="J1399" s="42">
        <f>IF(F1399=0,0,'Input Data'!$B$11*'Input Data'!$B$7*9.81)</f>
        <v>103.13669925000001</v>
      </c>
      <c r="K1399" s="42">
        <f>'Input Data'!$B$10*'Input Data'!$B$9*'Input Data'!$B$13*WLTC_class_3!F1399^2</f>
        <v>141.61400869461733</v>
      </c>
      <c r="L1399" s="42">
        <f t="shared" si="312"/>
        <v>1660.0194579446165</v>
      </c>
      <c r="M1399" s="42">
        <f t="shared" si="313"/>
        <v>23148.049108005485</v>
      </c>
      <c r="N1399" s="42">
        <f t="shared" si="319"/>
        <v>2.0388267563152951</v>
      </c>
      <c r="O1399" s="42">
        <f t="shared" si="320"/>
        <v>0.70496641007638872</v>
      </c>
      <c r="P1399" s="42" t="str">
        <f t="shared" si="314"/>
        <v/>
      </c>
      <c r="Q1399" s="42"/>
      <c r="R1399" s="42">
        <f t="shared" si="315"/>
        <v>0.21853958712368049</v>
      </c>
      <c r="S1399" s="42">
        <f t="shared" si="316"/>
        <v>0.49347648705347208</v>
      </c>
      <c r="U1399">
        <f t="shared" si="308"/>
        <v>0</v>
      </c>
      <c r="V1399">
        <f t="shared" si="309"/>
        <v>50.2</v>
      </c>
      <c r="W1399">
        <f t="shared" si="310"/>
        <v>13.944444444444445</v>
      </c>
    </row>
    <row r="1400" spans="2:23" x14ac:dyDescent="0.3">
      <c r="B1400" s="25" t="s">
        <v>53</v>
      </c>
      <c r="C1400" s="25">
        <v>1392</v>
      </c>
      <c r="D1400" s="25">
        <v>370</v>
      </c>
      <c r="E1400" s="24">
        <v>52.8</v>
      </c>
      <c r="F1400" s="41">
        <f t="shared" si="311"/>
        <v>14.666666666666666</v>
      </c>
      <c r="G1400" s="42">
        <f t="shared" si="317"/>
        <v>0.56944444444444364</v>
      </c>
      <c r="H1400" s="42">
        <f t="shared" si="318"/>
        <v>2.0499999999999972</v>
      </c>
      <c r="I1400" s="42">
        <f>G1400*'Input Data'!$B$7</f>
        <v>921.0479166666654</v>
      </c>
      <c r="J1400" s="42">
        <f>IF(F1400=0,0,'Input Data'!$B$11*'Input Data'!$B$7*9.81)</f>
        <v>103.13669925000001</v>
      </c>
      <c r="K1400" s="42">
        <f>'Input Data'!$B$10*'Input Data'!$B$9*'Input Data'!$B$13*WLTC_class_3!F1400^2</f>
        <v>156.66306804622224</v>
      </c>
      <c r="L1400" s="42">
        <f t="shared" si="312"/>
        <v>1180.8476839628877</v>
      </c>
      <c r="M1400" s="42">
        <f t="shared" si="313"/>
        <v>17319.099364789017</v>
      </c>
      <c r="N1400" s="42">
        <f t="shared" si="319"/>
        <v>2.0436376172499586</v>
      </c>
      <c r="O1400" s="42">
        <f t="shared" si="320"/>
        <v>0.70496641007638872</v>
      </c>
      <c r="P1400" s="42" t="str">
        <f t="shared" si="314"/>
        <v/>
      </c>
      <c r="Q1400" s="42"/>
      <c r="R1400" s="42">
        <f t="shared" si="315"/>
        <v>0.21853958712368049</v>
      </c>
      <c r="S1400" s="42">
        <f t="shared" si="316"/>
        <v>0.49347648705347208</v>
      </c>
      <c r="U1400">
        <f t="shared" si="308"/>
        <v>0</v>
      </c>
      <c r="V1400">
        <f t="shared" si="309"/>
        <v>52.8</v>
      </c>
      <c r="W1400">
        <f t="shared" si="310"/>
        <v>14.666666666666666</v>
      </c>
    </row>
    <row r="1401" spans="2:23" x14ac:dyDescent="0.3">
      <c r="B1401" s="25" t="s">
        <v>53</v>
      </c>
      <c r="C1401" s="25">
        <v>1393</v>
      </c>
      <c r="D1401" s="25">
        <v>371</v>
      </c>
      <c r="E1401" s="24">
        <v>54.3</v>
      </c>
      <c r="F1401" s="41">
        <f t="shared" si="311"/>
        <v>15.083333333333334</v>
      </c>
      <c r="G1401" s="42">
        <f t="shared" si="317"/>
        <v>0.29166666666666685</v>
      </c>
      <c r="H1401" s="42">
        <f t="shared" si="318"/>
        <v>1.0500000000000007</v>
      </c>
      <c r="I1401" s="42">
        <f>G1401*'Input Data'!$B$7</f>
        <v>471.75625000000031</v>
      </c>
      <c r="J1401" s="42">
        <f>IF(F1401=0,0,'Input Data'!$B$11*'Input Data'!$B$7*9.81)</f>
        <v>103.13669925000001</v>
      </c>
      <c r="K1401" s="42">
        <f>'Input Data'!$B$10*'Input Data'!$B$9*'Input Data'!$B$13*WLTC_class_3!F1401^2</f>
        <v>165.69081780288894</v>
      </c>
      <c r="L1401" s="42">
        <f t="shared" si="312"/>
        <v>740.58376705288924</v>
      </c>
      <c r="M1401" s="42">
        <f t="shared" si="313"/>
        <v>11170.471819714414</v>
      </c>
      <c r="N1401" s="42">
        <f t="shared" si="319"/>
        <v>2.0467405260887683</v>
      </c>
      <c r="O1401" s="42">
        <f t="shared" si="320"/>
        <v>0.70496641007638872</v>
      </c>
      <c r="P1401" s="42" t="str">
        <f t="shared" si="314"/>
        <v/>
      </c>
      <c r="Q1401" s="42"/>
      <c r="R1401" s="42">
        <f t="shared" si="315"/>
        <v>0.21853958712368049</v>
      </c>
      <c r="S1401" s="42">
        <f t="shared" si="316"/>
        <v>0.49347648705347208</v>
      </c>
      <c r="U1401">
        <f t="shared" si="308"/>
        <v>0</v>
      </c>
      <c r="V1401">
        <f t="shared" si="309"/>
        <v>54.3</v>
      </c>
      <c r="W1401">
        <f t="shared" si="310"/>
        <v>15.083333333333332</v>
      </c>
    </row>
    <row r="1402" spans="2:23" x14ac:dyDescent="0.3">
      <c r="B1402" s="25" t="s">
        <v>53</v>
      </c>
      <c r="C1402" s="25">
        <v>1394</v>
      </c>
      <c r="D1402" s="25">
        <v>372</v>
      </c>
      <c r="E1402" s="24">
        <v>54.9</v>
      </c>
      <c r="F1402" s="41">
        <f t="shared" si="311"/>
        <v>15.25</v>
      </c>
      <c r="G1402" s="42">
        <f t="shared" si="317"/>
        <v>8.3333333333333523E-2</v>
      </c>
      <c r="H1402" s="42">
        <f t="shared" si="318"/>
        <v>0.30000000000000071</v>
      </c>
      <c r="I1402" s="42">
        <f>G1402*'Input Data'!$B$7</f>
        <v>134.78750000000031</v>
      </c>
      <c r="J1402" s="42">
        <f>IF(F1402=0,0,'Input Data'!$B$11*'Input Data'!$B$7*9.81)</f>
        <v>103.13669925000001</v>
      </c>
      <c r="K1402" s="42">
        <f>'Input Data'!$B$10*'Input Data'!$B$9*'Input Data'!$B$13*WLTC_class_3!F1402^2</f>
        <v>169.37272358600003</v>
      </c>
      <c r="L1402" s="42">
        <f t="shared" si="312"/>
        <v>407.29692283600036</v>
      </c>
      <c r="M1402" s="42">
        <f t="shared" si="313"/>
        <v>6211.2780732490055</v>
      </c>
      <c r="N1402" s="42">
        <f t="shared" si="319"/>
        <v>2.0484658811091152</v>
      </c>
      <c r="O1402" s="42">
        <f t="shared" si="320"/>
        <v>0.70496641007638872</v>
      </c>
      <c r="P1402" s="42" t="str">
        <f t="shared" si="314"/>
        <v/>
      </c>
      <c r="Q1402" s="42"/>
      <c r="R1402" s="42">
        <f t="shared" si="315"/>
        <v>0.21853958712368049</v>
      </c>
      <c r="S1402" s="42">
        <f t="shared" si="316"/>
        <v>0.49347648705347208</v>
      </c>
      <c r="U1402">
        <f t="shared" si="308"/>
        <v>0</v>
      </c>
      <c r="V1402">
        <f t="shared" si="309"/>
        <v>54.9</v>
      </c>
      <c r="W1402">
        <f t="shared" si="310"/>
        <v>15.25</v>
      </c>
    </row>
    <row r="1403" spans="2:23" x14ac:dyDescent="0.3">
      <c r="B1403" s="25" t="s">
        <v>53</v>
      </c>
      <c r="C1403" s="25">
        <v>1395</v>
      </c>
      <c r="D1403" s="25">
        <v>373</v>
      </c>
      <c r="E1403" s="24">
        <v>54.9</v>
      </c>
      <c r="F1403" s="41">
        <f t="shared" si="311"/>
        <v>15.25</v>
      </c>
      <c r="G1403" s="42">
        <f t="shared" si="317"/>
        <v>-2.7777777777777186E-2</v>
      </c>
      <c r="H1403" s="42">
        <f t="shared" si="318"/>
        <v>-9.9999999999997868E-2</v>
      </c>
      <c r="I1403" s="42">
        <f>G1403*'Input Data'!$B$7</f>
        <v>-44.929166666665708</v>
      </c>
      <c r="J1403" s="42">
        <f>IF(F1403=0,0,'Input Data'!$B$11*'Input Data'!$B$7*9.81)</f>
        <v>103.13669925000001</v>
      </c>
      <c r="K1403" s="42">
        <f>'Input Data'!$B$10*'Input Data'!$B$9*'Input Data'!$B$13*WLTC_class_3!F1403^2</f>
        <v>169.37272358600003</v>
      </c>
      <c r="L1403" s="42">
        <f t="shared" si="312"/>
        <v>227.58025616933435</v>
      </c>
      <c r="M1403" s="42">
        <f t="shared" si="313"/>
        <v>3470.5989065823487</v>
      </c>
      <c r="N1403" s="42">
        <f t="shared" si="319"/>
        <v>2.0494299363609438</v>
      </c>
      <c r="O1403" s="42">
        <f t="shared" si="320"/>
        <v>0.70496641007638872</v>
      </c>
      <c r="P1403" s="42" t="str">
        <f t="shared" si="314"/>
        <v/>
      </c>
      <c r="Q1403" s="42"/>
      <c r="R1403" s="42">
        <f t="shared" si="315"/>
        <v>0.21853958712368049</v>
      </c>
      <c r="S1403" s="42">
        <f t="shared" si="316"/>
        <v>0.49347648705347208</v>
      </c>
      <c r="U1403">
        <f t="shared" si="308"/>
        <v>0</v>
      </c>
      <c r="V1403">
        <f t="shared" si="309"/>
        <v>54.9</v>
      </c>
      <c r="W1403">
        <f t="shared" si="310"/>
        <v>15.25</v>
      </c>
    </row>
    <row r="1404" spans="2:23" x14ac:dyDescent="0.3">
      <c r="B1404" s="25" t="s">
        <v>53</v>
      </c>
      <c r="C1404" s="25">
        <v>1396</v>
      </c>
      <c r="D1404" s="25">
        <v>374</v>
      </c>
      <c r="E1404" s="24">
        <v>54.7</v>
      </c>
      <c r="F1404" s="41">
        <f t="shared" si="311"/>
        <v>15.194444444444445</v>
      </c>
      <c r="G1404" s="42">
        <f t="shared" si="317"/>
        <v>-0.11111111111111072</v>
      </c>
      <c r="H1404" s="42">
        <f t="shared" si="318"/>
        <v>-0.39999999999999858</v>
      </c>
      <c r="I1404" s="42">
        <f>G1404*'Input Data'!$B$7</f>
        <v>-179.71666666666604</v>
      </c>
      <c r="J1404" s="42">
        <f>IF(F1404=0,0,'Input Data'!$B$11*'Input Data'!$B$7*9.81)</f>
        <v>103.13669925000001</v>
      </c>
      <c r="K1404" s="42">
        <f>'Input Data'!$B$10*'Input Data'!$B$9*'Input Data'!$B$13*WLTC_class_3!F1404^2</f>
        <v>168.14092604683955</v>
      </c>
      <c r="L1404" s="42">
        <f t="shared" si="312"/>
        <v>91.560958630173516</v>
      </c>
      <c r="M1404" s="42">
        <f t="shared" si="313"/>
        <v>1391.2178991862477</v>
      </c>
      <c r="N1404" s="42">
        <f t="shared" si="319"/>
        <v>2.0498163857773846</v>
      </c>
      <c r="O1404" s="42">
        <f t="shared" si="320"/>
        <v>0.70496641007638872</v>
      </c>
      <c r="P1404" s="42" t="str">
        <f t="shared" si="314"/>
        <v/>
      </c>
      <c r="Q1404" s="42"/>
      <c r="R1404" s="42">
        <f t="shared" si="315"/>
        <v>0.21853958712368049</v>
      </c>
      <c r="S1404" s="42">
        <f t="shared" si="316"/>
        <v>0.49347648705347208</v>
      </c>
      <c r="U1404">
        <f t="shared" si="308"/>
        <v>0</v>
      </c>
      <c r="V1404">
        <f t="shared" si="309"/>
        <v>54.7</v>
      </c>
      <c r="W1404">
        <f t="shared" si="310"/>
        <v>15.194444444444445</v>
      </c>
    </row>
    <row r="1405" spans="2:23" x14ac:dyDescent="0.3">
      <c r="B1405" s="25" t="s">
        <v>53</v>
      </c>
      <c r="C1405" s="25">
        <v>1397</v>
      </c>
      <c r="D1405" s="25">
        <v>375</v>
      </c>
      <c r="E1405" s="24">
        <v>54.1</v>
      </c>
      <c r="F1405" s="41">
        <f t="shared" si="311"/>
        <v>15.027777777777779</v>
      </c>
      <c r="G1405" s="42">
        <f t="shared" si="317"/>
        <v>-0.20833333333333331</v>
      </c>
      <c r="H1405" s="42">
        <f t="shared" si="318"/>
        <v>-0.75</v>
      </c>
      <c r="I1405" s="42">
        <f>G1405*'Input Data'!$B$7</f>
        <v>-336.96875</v>
      </c>
      <c r="J1405" s="42">
        <f>IF(F1405=0,0,'Input Data'!$B$11*'Input Data'!$B$7*9.81)</f>
        <v>103.13669925000001</v>
      </c>
      <c r="K1405" s="42">
        <f>'Input Data'!$B$10*'Input Data'!$B$9*'Input Data'!$B$13*WLTC_class_3!F1405^2</f>
        <v>164.47250709809882</v>
      </c>
      <c r="L1405" s="42">
        <f t="shared" si="312"/>
        <v>-69.359543651901191</v>
      </c>
      <c r="M1405" s="42">
        <f t="shared" si="313"/>
        <v>-1042.3198087688486</v>
      </c>
      <c r="N1405" s="42">
        <f t="shared" si="319"/>
        <v>2.0498163857773846</v>
      </c>
      <c r="O1405" s="42">
        <f t="shared" si="320"/>
        <v>0.70525594335660224</v>
      </c>
      <c r="P1405" s="42">
        <f t="shared" si="314"/>
        <v>-1042.3198087688486</v>
      </c>
      <c r="Q1405" s="42">
        <f>-P1405/1000/3600</f>
        <v>2.8953328021356906E-4</v>
      </c>
      <c r="R1405" s="42">
        <f t="shared" si="315"/>
        <v>0.21862934244054669</v>
      </c>
      <c r="S1405" s="42">
        <f t="shared" si="316"/>
        <v>0.49367916034962156</v>
      </c>
      <c r="U1405">
        <f t="shared" si="308"/>
        <v>0</v>
      </c>
      <c r="V1405">
        <f t="shared" si="309"/>
        <v>54.1</v>
      </c>
      <c r="W1405">
        <f t="shared" si="310"/>
        <v>15.027777777777779</v>
      </c>
    </row>
    <row r="1406" spans="2:23" x14ac:dyDescent="0.3">
      <c r="B1406" s="25" t="s">
        <v>53</v>
      </c>
      <c r="C1406" s="25">
        <v>1398</v>
      </c>
      <c r="D1406" s="25">
        <v>376</v>
      </c>
      <c r="E1406" s="24">
        <v>53.2</v>
      </c>
      <c r="F1406" s="41">
        <f t="shared" si="311"/>
        <v>14.777777777777779</v>
      </c>
      <c r="G1406" s="42">
        <f t="shared" si="317"/>
        <v>-0.27777777777777779</v>
      </c>
      <c r="H1406" s="42">
        <f t="shared" si="318"/>
        <v>-1</v>
      </c>
      <c r="I1406" s="42">
        <f>G1406*'Input Data'!$B$7</f>
        <v>-449.29166666666669</v>
      </c>
      <c r="J1406" s="42">
        <f>IF(F1406=0,0,'Input Data'!$B$11*'Input Data'!$B$7*9.81)</f>
        <v>103.13669925000001</v>
      </c>
      <c r="K1406" s="42">
        <f>'Input Data'!$B$10*'Input Data'!$B$9*'Input Data'!$B$13*WLTC_class_3!F1406^2</f>
        <v>159.04574211832104</v>
      </c>
      <c r="L1406" s="42">
        <f t="shared" si="312"/>
        <v>-187.10922529834565</v>
      </c>
      <c r="M1406" s="42">
        <f t="shared" si="313"/>
        <v>-2765.058551631108</v>
      </c>
      <c r="N1406" s="42">
        <f t="shared" si="319"/>
        <v>2.0498163857773846</v>
      </c>
      <c r="O1406" s="42">
        <f t="shared" si="320"/>
        <v>0.70602401517649982</v>
      </c>
      <c r="P1406" s="42">
        <f t="shared" si="314"/>
        <v>-2765.058551631108</v>
      </c>
      <c r="Q1406" s="42">
        <f>-P1406/1000/3600+Q1405</f>
        <v>1.0576051001110992E-3</v>
      </c>
      <c r="R1406" s="42">
        <f t="shared" si="315"/>
        <v>0.21886744470471495</v>
      </c>
      <c r="S1406" s="42">
        <f t="shared" si="316"/>
        <v>0.49421681062354983</v>
      </c>
      <c r="U1406">
        <f t="shared" si="308"/>
        <v>0</v>
      </c>
      <c r="V1406">
        <f t="shared" si="309"/>
        <v>53.2</v>
      </c>
      <c r="W1406">
        <f t="shared" si="310"/>
        <v>14.777777777777779</v>
      </c>
    </row>
    <row r="1407" spans="2:23" x14ac:dyDescent="0.3">
      <c r="B1407" s="25" t="s">
        <v>53</v>
      </c>
      <c r="C1407" s="25">
        <v>1399</v>
      </c>
      <c r="D1407" s="25">
        <v>377</v>
      </c>
      <c r="E1407" s="24">
        <v>52.1</v>
      </c>
      <c r="F1407" s="41">
        <f t="shared" si="311"/>
        <v>14.472222222222221</v>
      </c>
      <c r="G1407" s="42">
        <f t="shared" si="317"/>
        <v>-0.34722222222222221</v>
      </c>
      <c r="H1407" s="42">
        <f t="shared" si="318"/>
        <v>-1.25</v>
      </c>
      <c r="I1407" s="42">
        <f>G1407*'Input Data'!$B$7</f>
        <v>-561.61458333333337</v>
      </c>
      <c r="J1407" s="42">
        <f>IF(F1407=0,0,'Input Data'!$B$11*'Input Data'!$B$7*9.81)</f>
        <v>103.13669925000001</v>
      </c>
      <c r="K1407" s="42">
        <f>'Input Data'!$B$10*'Input Data'!$B$9*'Input Data'!$B$13*WLTC_class_3!F1407^2</f>
        <v>152.53665868032098</v>
      </c>
      <c r="L1407" s="42">
        <f t="shared" si="312"/>
        <v>-305.94122540301237</v>
      </c>
      <c r="M1407" s="42">
        <f t="shared" si="313"/>
        <v>-4427.6494009713733</v>
      </c>
      <c r="N1407" s="42">
        <f t="shared" si="319"/>
        <v>2.0498163857773846</v>
      </c>
      <c r="O1407" s="42">
        <f t="shared" si="320"/>
        <v>0.70725391778788071</v>
      </c>
      <c r="P1407" s="42">
        <f t="shared" si="314"/>
        <v>-4427.6494009713733</v>
      </c>
      <c r="Q1407" s="42">
        <f t="shared" ref="Q1407:Q1415" si="323">-P1407/1000/3600+Q1406</f>
        <v>2.2875077114920361E-3</v>
      </c>
      <c r="R1407" s="42">
        <f t="shared" si="315"/>
        <v>0.21924871451424302</v>
      </c>
      <c r="S1407" s="42">
        <f t="shared" si="316"/>
        <v>0.49507774245151648</v>
      </c>
      <c r="U1407">
        <f t="shared" si="308"/>
        <v>0</v>
      </c>
      <c r="V1407">
        <f t="shared" si="309"/>
        <v>52.1</v>
      </c>
      <c r="W1407">
        <f t="shared" si="310"/>
        <v>14.472222222222221</v>
      </c>
    </row>
    <row r="1408" spans="2:23" x14ac:dyDescent="0.3">
      <c r="B1408" s="25" t="s">
        <v>53</v>
      </c>
      <c r="C1408" s="25">
        <v>1400</v>
      </c>
      <c r="D1408" s="25">
        <v>378</v>
      </c>
      <c r="E1408" s="24">
        <v>50.7</v>
      </c>
      <c r="F1408" s="41">
        <f t="shared" si="311"/>
        <v>14.083333333333334</v>
      </c>
      <c r="G1408" s="42">
        <f t="shared" si="317"/>
        <v>-0.41666666666666663</v>
      </c>
      <c r="H1408" s="42">
        <f t="shared" si="318"/>
        <v>-1.5</v>
      </c>
      <c r="I1408" s="42">
        <f>G1408*'Input Data'!$B$7</f>
        <v>-673.9375</v>
      </c>
      <c r="J1408" s="42">
        <f>IF(F1408=0,0,'Input Data'!$B$11*'Input Data'!$B$7*9.81)</f>
        <v>103.13669925000001</v>
      </c>
      <c r="K1408" s="42">
        <f>'Input Data'!$B$10*'Input Data'!$B$9*'Input Data'!$B$13*WLTC_class_3!F1408^2</f>
        <v>144.44905366955561</v>
      </c>
      <c r="L1408" s="42">
        <f t="shared" si="312"/>
        <v>-426.3517470804444</v>
      </c>
      <c r="M1408" s="42">
        <f t="shared" si="313"/>
        <v>-6004.4537713829259</v>
      </c>
      <c r="N1408" s="42">
        <f t="shared" si="319"/>
        <v>2.0498163857773846</v>
      </c>
      <c r="O1408" s="42">
        <f t="shared" si="320"/>
        <v>0.70892182161326489</v>
      </c>
      <c r="P1408" s="42">
        <f t="shared" si="314"/>
        <v>-6004.4537713829259</v>
      </c>
      <c r="Q1408" s="42">
        <f t="shared" si="323"/>
        <v>3.9554115368761822E-3</v>
      </c>
      <c r="R1408" s="42">
        <f t="shared" si="315"/>
        <v>0.21976576470011211</v>
      </c>
      <c r="S1408" s="42">
        <f t="shared" si="316"/>
        <v>0.4962452751292854</v>
      </c>
      <c r="U1408">
        <f t="shared" si="308"/>
        <v>0</v>
      </c>
      <c r="V1408">
        <f t="shared" si="309"/>
        <v>50.7</v>
      </c>
      <c r="W1408">
        <f t="shared" si="310"/>
        <v>14.083333333333334</v>
      </c>
    </row>
    <row r="1409" spans="2:23" x14ac:dyDescent="0.3">
      <c r="B1409" s="25" t="s">
        <v>53</v>
      </c>
      <c r="C1409" s="25">
        <v>1401</v>
      </c>
      <c r="D1409" s="25">
        <v>379</v>
      </c>
      <c r="E1409" s="24">
        <v>49.1</v>
      </c>
      <c r="F1409" s="41">
        <f t="shared" si="311"/>
        <v>13.638888888888889</v>
      </c>
      <c r="G1409" s="42">
        <f t="shared" si="317"/>
        <v>-0.45833333333333393</v>
      </c>
      <c r="H1409" s="42">
        <f t="shared" si="318"/>
        <v>-1.6500000000000021</v>
      </c>
      <c r="I1409" s="42">
        <f>G1409*'Input Data'!$B$7</f>
        <v>-741.33125000000098</v>
      </c>
      <c r="J1409" s="42">
        <f>IF(F1409=0,0,'Input Data'!$B$11*'Input Data'!$B$7*9.81)</f>
        <v>103.13669925000001</v>
      </c>
      <c r="K1409" s="42">
        <f>'Input Data'!$B$10*'Input Data'!$B$9*'Input Data'!$B$13*WLTC_class_3!F1409^2</f>
        <v>135.47581320180251</v>
      </c>
      <c r="L1409" s="42">
        <f t="shared" si="312"/>
        <v>-502.71873754819848</v>
      </c>
      <c r="M1409" s="42">
        <f t="shared" si="313"/>
        <v>-6856.5250037823735</v>
      </c>
      <c r="N1409" s="42">
        <f t="shared" si="319"/>
        <v>2.0498163857773846</v>
      </c>
      <c r="O1409" s="42">
        <f t="shared" si="320"/>
        <v>0.71082641189209328</v>
      </c>
      <c r="P1409" s="42">
        <f t="shared" si="314"/>
        <v>-6856.5250037823735</v>
      </c>
      <c r="Q1409" s="42">
        <f t="shared" si="323"/>
        <v>5.8600018157046194E-3</v>
      </c>
      <c r="R1409" s="42">
        <f t="shared" si="315"/>
        <v>0.22035618768654891</v>
      </c>
      <c r="S1409" s="42">
        <f t="shared" si="316"/>
        <v>0.49757848832446527</v>
      </c>
      <c r="U1409">
        <f t="shared" si="308"/>
        <v>0</v>
      </c>
      <c r="V1409">
        <f t="shared" si="309"/>
        <v>49.1</v>
      </c>
      <c r="W1409">
        <f t="shared" si="310"/>
        <v>13.638888888888889</v>
      </c>
    </row>
    <row r="1410" spans="2:23" x14ac:dyDescent="0.3">
      <c r="B1410" s="25" t="s">
        <v>53</v>
      </c>
      <c r="C1410" s="25">
        <v>1402</v>
      </c>
      <c r="D1410" s="25">
        <v>380</v>
      </c>
      <c r="E1410" s="24">
        <v>47.4</v>
      </c>
      <c r="F1410" s="41">
        <f t="shared" si="311"/>
        <v>13.166666666666666</v>
      </c>
      <c r="G1410" s="42">
        <f t="shared" si="317"/>
        <v>-0.54166666666666641</v>
      </c>
      <c r="H1410" s="42">
        <f t="shared" si="318"/>
        <v>-1.9499999999999993</v>
      </c>
      <c r="I1410" s="42">
        <f>G1410*'Input Data'!$B$7</f>
        <v>-876.11874999999964</v>
      </c>
      <c r="J1410" s="42">
        <f>IF(F1410=0,0,'Input Data'!$B$11*'Input Data'!$B$7*9.81)</f>
        <v>103.13669925000001</v>
      </c>
      <c r="K1410" s="42">
        <f>'Input Data'!$B$10*'Input Data'!$B$9*'Input Data'!$B$13*WLTC_class_3!F1410^2</f>
        <v>126.25699995822224</v>
      </c>
      <c r="L1410" s="42">
        <f t="shared" si="312"/>
        <v>-646.72505079177745</v>
      </c>
      <c r="M1410" s="42">
        <f t="shared" si="313"/>
        <v>-8515.2131687584024</v>
      </c>
      <c r="N1410" s="42">
        <f t="shared" si="319"/>
        <v>2.0498163857773846</v>
      </c>
      <c r="O1410" s="42">
        <f t="shared" si="320"/>
        <v>0.71319174888341508</v>
      </c>
      <c r="P1410" s="42">
        <f t="shared" si="314"/>
        <v>-8515.2131687584024</v>
      </c>
      <c r="Q1410" s="42">
        <f t="shared" si="323"/>
        <v>8.2253388070263975E-3</v>
      </c>
      <c r="R1410" s="42">
        <f t="shared" si="315"/>
        <v>0.22108944215385867</v>
      </c>
      <c r="S1410" s="42">
        <f t="shared" si="316"/>
        <v>0.49923422421839053</v>
      </c>
      <c r="U1410">
        <f t="shared" si="308"/>
        <v>0</v>
      </c>
      <c r="V1410">
        <f t="shared" si="309"/>
        <v>47.4</v>
      </c>
      <c r="W1410">
        <f t="shared" si="310"/>
        <v>13.166666666666666</v>
      </c>
    </row>
    <row r="1411" spans="2:23" x14ac:dyDescent="0.3">
      <c r="B1411" s="25" t="s">
        <v>53</v>
      </c>
      <c r="C1411" s="25">
        <v>1403</v>
      </c>
      <c r="D1411" s="25">
        <v>381</v>
      </c>
      <c r="E1411" s="24">
        <v>45.2</v>
      </c>
      <c r="F1411" s="41">
        <f t="shared" si="311"/>
        <v>12.555555555555555</v>
      </c>
      <c r="G1411" s="42">
        <f t="shared" si="317"/>
        <v>-0.7777777777777779</v>
      </c>
      <c r="H1411" s="42">
        <f t="shared" si="318"/>
        <v>-2.8000000000000007</v>
      </c>
      <c r="I1411" s="42">
        <f>G1411*'Input Data'!$B$7</f>
        <v>-1258.0166666666669</v>
      </c>
      <c r="J1411" s="42">
        <f>IF(F1411=0,0,'Input Data'!$B$11*'Input Data'!$B$7*9.81)</f>
        <v>103.13669925000001</v>
      </c>
      <c r="K1411" s="42">
        <f>'Input Data'!$B$10*'Input Data'!$B$9*'Input Data'!$B$13*WLTC_class_3!F1411^2</f>
        <v>114.80892538350619</v>
      </c>
      <c r="L1411" s="42">
        <f t="shared" si="312"/>
        <v>-1040.0710420331607</v>
      </c>
      <c r="M1411" s="42">
        <f t="shared" si="313"/>
        <v>-13058.669749971907</v>
      </c>
      <c r="N1411" s="42">
        <f t="shared" si="319"/>
        <v>2.0498163857773846</v>
      </c>
      <c r="O1411" s="42">
        <f t="shared" si="320"/>
        <v>0.71681915714729616</v>
      </c>
      <c r="P1411" s="42">
        <f t="shared" si="314"/>
        <v>-13058.669749971907</v>
      </c>
      <c r="Q1411" s="42">
        <f t="shared" si="323"/>
        <v>1.1852747070907483E-2</v>
      </c>
      <c r="R1411" s="42">
        <f t="shared" si="315"/>
        <v>0.22221393871566181</v>
      </c>
      <c r="S1411" s="42">
        <f t="shared" si="316"/>
        <v>0.50177341000310727</v>
      </c>
      <c r="U1411">
        <f t="shared" si="308"/>
        <v>0</v>
      </c>
      <c r="V1411">
        <f t="shared" si="309"/>
        <v>45.2</v>
      </c>
      <c r="W1411">
        <f t="shared" si="310"/>
        <v>12.555555555555555</v>
      </c>
    </row>
    <row r="1412" spans="2:23" x14ac:dyDescent="0.3">
      <c r="B1412" s="25" t="s">
        <v>53</v>
      </c>
      <c r="C1412" s="25">
        <v>1404</v>
      </c>
      <c r="D1412" s="25">
        <v>382</v>
      </c>
      <c r="E1412" s="24">
        <v>41.8</v>
      </c>
      <c r="F1412" s="41">
        <f t="shared" si="311"/>
        <v>11.611111111111111</v>
      </c>
      <c r="G1412" s="42">
        <f t="shared" si="317"/>
        <v>-1.2083333333333337</v>
      </c>
      <c r="H1412" s="42">
        <f t="shared" si="318"/>
        <v>-4.3500000000000014</v>
      </c>
      <c r="I1412" s="42">
        <f>G1412*'Input Data'!$B$7</f>
        <v>-1954.4187500000007</v>
      </c>
      <c r="J1412" s="42">
        <f>IF(F1412=0,0,'Input Data'!$B$11*'Input Data'!$B$7*9.81)</f>
        <v>103.13669925000001</v>
      </c>
      <c r="K1412" s="42">
        <f>'Input Data'!$B$10*'Input Data'!$B$9*'Input Data'!$B$13*WLTC_class_3!F1412^2</f>
        <v>98.186402022024708</v>
      </c>
      <c r="L1412" s="42">
        <f t="shared" si="312"/>
        <v>-1753.0956487279759</v>
      </c>
      <c r="M1412" s="42">
        <f t="shared" si="313"/>
        <v>-20355.388365785941</v>
      </c>
      <c r="N1412" s="42">
        <f t="shared" si="319"/>
        <v>2.0498163857773846</v>
      </c>
      <c r="O1412" s="42">
        <f t="shared" si="320"/>
        <v>0.72247343169334777</v>
      </c>
      <c r="P1412" s="42">
        <f t="shared" si="314"/>
        <v>-20355.388365785941</v>
      </c>
      <c r="Q1412" s="42">
        <f t="shared" si="323"/>
        <v>1.7507021616959134E-2</v>
      </c>
      <c r="R1412" s="42">
        <f t="shared" si="315"/>
        <v>0.2239667638249378</v>
      </c>
      <c r="S1412" s="42">
        <f t="shared" si="316"/>
        <v>0.5057314021853434</v>
      </c>
      <c r="U1412">
        <f t="shared" si="308"/>
        <v>0</v>
      </c>
      <c r="V1412">
        <f t="shared" si="309"/>
        <v>41.8</v>
      </c>
      <c r="W1412">
        <f t="shared" si="310"/>
        <v>11.611111111111111</v>
      </c>
    </row>
    <row r="1413" spans="2:23" x14ac:dyDescent="0.3">
      <c r="B1413" s="25" t="s">
        <v>53</v>
      </c>
      <c r="C1413" s="25">
        <v>1405</v>
      </c>
      <c r="D1413" s="25">
        <v>383</v>
      </c>
      <c r="E1413" s="24">
        <v>36.5</v>
      </c>
      <c r="F1413" s="41">
        <f t="shared" si="311"/>
        <v>10.138888888888889</v>
      </c>
      <c r="G1413" s="42">
        <f t="shared" si="317"/>
        <v>-1.4722222222222219</v>
      </c>
      <c r="H1413" s="42">
        <f t="shared" si="318"/>
        <v>-5.2999999999999989</v>
      </c>
      <c r="I1413" s="42">
        <f>G1413*'Input Data'!$B$7</f>
        <v>-2381.2458333333329</v>
      </c>
      <c r="J1413" s="42">
        <f>IF(F1413=0,0,'Input Data'!$B$11*'Input Data'!$B$7*9.81)</f>
        <v>103.13669925000001</v>
      </c>
      <c r="K1413" s="42">
        <f>'Input Data'!$B$10*'Input Data'!$B$9*'Input Data'!$B$13*WLTC_class_3!F1413^2</f>
        <v>74.865979541358044</v>
      </c>
      <c r="L1413" s="42">
        <f t="shared" si="312"/>
        <v>-2203.2431545419745</v>
      </c>
      <c r="M1413" s="42">
        <f t="shared" si="313"/>
        <v>-22338.437539106129</v>
      </c>
      <c r="N1413" s="42">
        <f t="shared" si="319"/>
        <v>2.0498163857773846</v>
      </c>
      <c r="O1413" s="42">
        <f t="shared" si="320"/>
        <v>0.72867855323198838</v>
      </c>
      <c r="P1413" s="42">
        <f t="shared" si="314"/>
        <v>-22338.437539106129</v>
      </c>
      <c r="Q1413" s="42">
        <f t="shared" si="323"/>
        <v>2.3712143155599726E-2</v>
      </c>
      <c r="R1413" s="42">
        <f t="shared" si="315"/>
        <v>0.22589035150191639</v>
      </c>
      <c r="S1413" s="42">
        <f t="shared" si="316"/>
        <v>0.51007498726239187</v>
      </c>
      <c r="U1413">
        <f t="shared" si="308"/>
        <v>0</v>
      </c>
      <c r="V1413">
        <f t="shared" si="309"/>
        <v>36.5</v>
      </c>
      <c r="W1413">
        <f t="shared" si="310"/>
        <v>10.138888888888889</v>
      </c>
    </row>
    <row r="1414" spans="2:23" x14ac:dyDescent="0.3">
      <c r="B1414" s="25" t="s">
        <v>53</v>
      </c>
      <c r="C1414" s="25">
        <v>1406</v>
      </c>
      <c r="D1414" s="25">
        <v>384</v>
      </c>
      <c r="E1414" s="24">
        <v>31.2</v>
      </c>
      <c r="F1414" s="41">
        <f t="shared" si="311"/>
        <v>8.6666666666666661</v>
      </c>
      <c r="G1414" s="42">
        <f t="shared" si="317"/>
        <v>-1.2361111111111109</v>
      </c>
      <c r="H1414" s="42">
        <f t="shared" si="318"/>
        <v>-4.4499999999999993</v>
      </c>
      <c r="I1414" s="42">
        <f>G1414*'Input Data'!$B$7</f>
        <v>-1999.3479166666664</v>
      </c>
      <c r="J1414" s="42">
        <f>IF(F1414=0,0,'Input Data'!$B$11*'Input Data'!$B$7*9.81)</f>
        <v>103.13669925000001</v>
      </c>
      <c r="K1414" s="42">
        <f>'Input Data'!$B$10*'Input Data'!$B$9*'Input Data'!$B$13*WLTC_class_3!F1414^2</f>
        <v>54.702600206222229</v>
      </c>
      <c r="L1414" s="42">
        <f t="shared" si="312"/>
        <v>-1841.5086172104441</v>
      </c>
      <c r="M1414" s="42">
        <f t="shared" si="313"/>
        <v>-15959.741349157181</v>
      </c>
      <c r="N1414" s="42">
        <f t="shared" si="319"/>
        <v>2.0498163857773846</v>
      </c>
      <c r="O1414" s="42">
        <f t="shared" si="320"/>
        <v>0.73311181471786535</v>
      </c>
      <c r="P1414" s="42">
        <f t="shared" si="314"/>
        <v>-15959.741349157181</v>
      </c>
      <c r="Q1414" s="42">
        <f t="shared" si="323"/>
        <v>2.8145404641476721E-2</v>
      </c>
      <c r="R1414" s="42">
        <f t="shared" si="315"/>
        <v>0.22726466256253824</v>
      </c>
      <c r="S1414" s="42">
        <f t="shared" si="316"/>
        <v>0.51317827030250573</v>
      </c>
      <c r="U1414">
        <f t="shared" si="308"/>
        <v>0</v>
      </c>
      <c r="V1414">
        <f t="shared" si="309"/>
        <v>31.2</v>
      </c>
      <c r="W1414">
        <f t="shared" si="310"/>
        <v>8.6666666666666661</v>
      </c>
    </row>
    <row r="1415" spans="2:23" x14ac:dyDescent="0.3">
      <c r="B1415" s="25" t="s">
        <v>53</v>
      </c>
      <c r="C1415" s="25">
        <v>1407</v>
      </c>
      <c r="D1415" s="25">
        <v>385</v>
      </c>
      <c r="E1415" s="24">
        <v>27.6</v>
      </c>
      <c r="F1415" s="41">
        <f t="shared" si="311"/>
        <v>7.666666666666667</v>
      </c>
      <c r="G1415" s="42">
        <f t="shared" si="317"/>
        <v>-0.59722222222222232</v>
      </c>
      <c r="H1415" s="42">
        <f t="shared" si="318"/>
        <v>-2.1500000000000004</v>
      </c>
      <c r="I1415" s="42">
        <f>G1415*'Input Data'!$B$7</f>
        <v>-965.97708333333355</v>
      </c>
      <c r="J1415" s="42">
        <f>IF(F1415=0,0,'Input Data'!$B$11*'Input Data'!$B$7*9.81)</f>
        <v>103.13669925000001</v>
      </c>
      <c r="K1415" s="42">
        <f>'Input Data'!$B$10*'Input Data'!$B$9*'Input Data'!$B$13*WLTC_class_3!F1415^2</f>
        <v>42.807212291555572</v>
      </c>
      <c r="L1415" s="42">
        <f t="shared" si="312"/>
        <v>-820.03317179177793</v>
      </c>
      <c r="M1415" s="42">
        <f t="shared" si="313"/>
        <v>-6286.9209837369644</v>
      </c>
      <c r="N1415" s="42">
        <f t="shared" si="319"/>
        <v>2.0498163857773846</v>
      </c>
      <c r="O1415" s="42">
        <f t="shared" si="320"/>
        <v>0.73485818165779226</v>
      </c>
      <c r="P1415" s="42">
        <f t="shared" si="314"/>
        <v>-6286.9209837369644</v>
      </c>
      <c r="Q1415" s="42">
        <f t="shared" si="323"/>
        <v>2.9891771581403655E-2</v>
      </c>
      <c r="R1415" s="42">
        <f t="shared" si="315"/>
        <v>0.22780603631391561</v>
      </c>
      <c r="S1415" s="42">
        <f t="shared" si="316"/>
        <v>0.5144007271604546</v>
      </c>
      <c r="U1415">
        <f t="shared" si="308"/>
        <v>0</v>
      </c>
      <c r="V1415">
        <f t="shared" si="309"/>
        <v>27.6</v>
      </c>
      <c r="W1415">
        <f t="shared" si="310"/>
        <v>7.666666666666667</v>
      </c>
    </row>
    <row r="1416" spans="2:23" x14ac:dyDescent="0.3">
      <c r="B1416" s="25" t="s">
        <v>53</v>
      </c>
      <c r="C1416" s="25">
        <v>1408</v>
      </c>
      <c r="D1416" s="25">
        <v>386</v>
      </c>
      <c r="E1416" s="24">
        <v>26.9</v>
      </c>
      <c r="F1416" s="41">
        <f t="shared" si="311"/>
        <v>7.4722222222222223</v>
      </c>
      <c r="G1416" s="42">
        <f t="shared" si="317"/>
        <v>-4.1666666666666761E-2</v>
      </c>
      <c r="H1416" s="42">
        <f t="shared" si="318"/>
        <v>-0.15000000000000036</v>
      </c>
      <c r="I1416" s="42">
        <f>G1416*'Input Data'!$B$7</f>
        <v>-67.393750000000153</v>
      </c>
      <c r="J1416" s="42">
        <f>IF(F1416=0,0,'Input Data'!$B$11*'Input Data'!$B$7*9.81)</f>
        <v>103.13669925000001</v>
      </c>
      <c r="K1416" s="42">
        <f>'Input Data'!$B$10*'Input Data'!$B$9*'Input Data'!$B$13*WLTC_class_3!F1416^2</f>
        <v>40.663367578098779</v>
      </c>
      <c r="L1416" s="42">
        <f t="shared" si="312"/>
        <v>76.406316828098625</v>
      </c>
      <c r="M1416" s="42">
        <f t="shared" si="313"/>
        <v>570.92497852107033</v>
      </c>
      <c r="N1416" s="42">
        <f t="shared" si="319"/>
        <v>2.0499749760491959</v>
      </c>
      <c r="O1416" s="42">
        <f t="shared" si="320"/>
        <v>0.73485818165779226</v>
      </c>
      <c r="P1416" s="42" t="str">
        <f t="shared" si="314"/>
        <v/>
      </c>
      <c r="Q1416" s="42"/>
      <c r="R1416" s="42">
        <f t="shared" si="315"/>
        <v>0.22780603631391561</v>
      </c>
      <c r="S1416" s="42">
        <f t="shared" si="316"/>
        <v>0.5144007271604546</v>
      </c>
      <c r="U1416">
        <f t="shared" ref="U1416:U1479" si="324">IF(E1416&lt;1,1,0)</f>
        <v>0</v>
      </c>
      <c r="V1416">
        <f t="shared" ref="V1416:V1479" si="325">IF(U1416=1,"",E1416)</f>
        <v>26.9</v>
      </c>
      <c r="W1416">
        <f t="shared" ref="W1416:W1479" si="326">E1416/3.6</f>
        <v>7.4722222222222214</v>
      </c>
    </row>
    <row r="1417" spans="2:23" x14ac:dyDescent="0.3">
      <c r="B1417" s="25" t="s">
        <v>53</v>
      </c>
      <c r="C1417" s="25">
        <v>1409</v>
      </c>
      <c r="D1417" s="25">
        <v>387</v>
      </c>
      <c r="E1417" s="24">
        <v>27.3</v>
      </c>
      <c r="F1417" s="41">
        <f t="shared" ref="F1417:F1480" si="327">E1417*1000/3600</f>
        <v>7.583333333333333</v>
      </c>
      <c r="G1417" s="42">
        <f t="shared" si="317"/>
        <v>8.3333333333333523E-2</v>
      </c>
      <c r="H1417" s="42">
        <f t="shared" si="318"/>
        <v>0.30000000000000071</v>
      </c>
      <c r="I1417" s="42">
        <f>G1417*'Input Data'!$B$7</f>
        <v>134.78750000000031</v>
      </c>
      <c r="J1417" s="42">
        <f>IF(F1417=0,0,'Input Data'!$B$11*'Input Data'!$B$7*9.81)</f>
        <v>103.13669925000001</v>
      </c>
      <c r="K1417" s="42">
        <f>'Input Data'!$B$10*'Input Data'!$B$9*'Input Data'!$B$13*WLTC_class_3!F1417^2</f>
        <v>41.881678282888899</v>
      </c>
      <c r="L1417" s="42">
        <f t="shared" ref="L1417:L1480" si="328">I1417+J1417+K1417</f>
        <v>279.80587753288921</v>
      </c>
      <c r="M1417" s="42">
        <f t="shared" ref="M1417:M1480" si="329">L1417*F1417</f>
        <v>2121.861237957743</v>
      </c>
      <c r="N1417" s="42">
        <f t="shared" si="319"/>
        <v>2.0505643819486288</v>
      </c>
      <c r="O1417" s="42">
        <f t="shared" si="320"/>
        <v>0.73485818165779226</v>
      </c>
      <c r="P1417" s="42" t="str">
        <f t="shared" ref="P1417:P1480" si="330">IF(M1417&lt;0,M1417,"")</f>
        <v/>
      </c>
      <c r="Q1417" s="42"/>
      <c r="R1417" s="42">
        <f t="shared" ref="R1417:R1480" si="331">O1417*0.31</f>
        <v>0.22780603631391561</v>
      </c>
      <c r="S1417" s="42">
        <f t="shared" ref="S1417:S1480" si="332">O1417*0.7</f>
        <v>0.5144007271604546</v>
      </c>
      <c r="U1417">
        <f t="shared" si="324"/>
        <v>0</v>
      </c>
      <c r="V1417">
        <f t="shared" si="325"/>
        <v>27.3</v>
      </c>
      <c r="W1417">
        <f t="shared" si="326"/>
        <v>7.583333333333333</v>
      </c>
    </row>
    <row r="1418" spans="2:23" x14ac:dyDescent="0.3">
      <c r="B1418" s="25" t="s">
        <v>53</v>
      </c>
      <c r="C1418" s="25">
        <v>1410</v>
      </c>
      <c r="D1418" s="25">
        <v>388</v>
      </c>
      <c r="E1418" s="24">
        <v>27.5</v>
      </c>
      <c r="F1418" s="41">
        <f t="shared" si="327"/>
        <v>7.6388888888888893</v>
      </c>
      <c r="G1418" s="42">
        <f t="shared" ref="G1418:G1481" si="333">($E1419-$E1417)/2/3.6</f>
        <v>1.3888888888888593E-2</v>
      </c>
      <c r="H1418" s="42">
        <f t="shared" ref="H1418:H1481" si="334">($E1419-$E1417)/2</f>
        <v>4.9999999999998934E-2</v>
      </c>
      <c r="I1418" s="42">
        <f>G1418*'Input Data'!$B$7</f>
        <v>22.464583333332854</v>
      </c>
      <c r="J1418" s="42">
        <f>IF(F1418=0,0,'Input Data'!$B$11*'Input Data'!$B$7*9.81)</f>
        <v>103.13669925000001</v>
      </c>
      <c r="K1418" s="42">
        <f>'Input Data'!$B$10*'Input Data'!$B$9*'Input Data'!$B$13*WLTC_class_3!F1418^2</f>
        <v>42.497577052469147</v>
      </c>
      <c r="L1418" s="42">
        <f t="shared" si="328"/>
        <v>168.098859635802</v>
      </c>
      <c r="M1418" s="42">
        <f t="shared" si="329"/>
        <v>1284.088511106821</v>
      </c>
      <c r="N1418" s="42">
        <f t="shared" ref="N1418:N1481" si="335">IF(M1418&gt;0,M1418/1000/3600+N1417,N1417)</f>
        <v>2.0509210732017138</v>
      </c>
      <c r="O1418" s="42">
        <f t="shared" ref="O1418:O1481" si="336">IF(M1418&lt;0,O1417-M1418/1000/3600,O1417)</f>
        <v>0.73485818165779226</v>
      </c>
      <c r="P1418" s="42" t="str">
        <f t="shared" si="330"/>
        <v/>
      </c>
      <c r="Q1418" s="42"/>
      <c r="R1418" s="42">
        <f t="shared" si="331"/>
        <v>0.22780603631391561</v>
      </c>
      <c r="S1418" s="42">
        <f t="shared" si="332"/>
        <v>0.5144007271604546</v>
      </c>
      <c r="U1418">
        <f t="shared" si="324"/>
        <v>0</v>
      </c>
      <c r="V1418">
        <f t="shared" si="325"/>
        <v>27.5</v>
      </c>
      <c r="W1418">
        <f t="shared" si="326"/>
        <v>7.6388888888888884</v>
      </c>
    </row>
    <row r="1419" spans="2:23" x14ac:dyDescent="0.3">
      <c r="B1419" s="25" t="s">
        <v>53</v>
      </c>
      <c r="C1419" s="25">
        <v>1411</v>
      </c>
      <c r="D1419" s="25">
        <v>389</v>
      </c>
      <c r="E1419" s="24">
        <v>27.4</v>
      </c>
      <c r="F1419" s="41">
        <f t="shared" si="327"/>
        <v>7.6111111111111107</v>
      </c>
      <c r="G1419" s="42">
        <f t="shared" si="333"/>
        <v>-5.5555555555555358E-2</v>
      </c>
      <c r="H1419" s="42">
        <f t="shared" si="334"/>
        <v>-0.19999999999999929</v>
      </c>
      <c r="I1419" s="42">
        <f>G1419*'Input Data'!$B$7</f>
        <v>-89.858333333333022</v>
      </c>
      <c r="J1419" s="42">
        <f>IF(F1419=0,0,'Input Data'!$B$11*'Input Data'!$B$7*9.81)</f>
        <v>103.13669925000001</v>
      </c>
      <c r="K1419" s="42">
        <f>'Input Data'!$B$10*'Input Data'!$B$9*'Input Data'!$B$13*WLTC_class_3!F1419^2</f>
        <v>42.189065716246915</v>
      </c>
      <c r="L1419" s="42">
        <f t="shared" si="328"/>
        <v>55.4674316329139</v>
      </c>
      <c r="M1419" s="42">
        <f t="shared" si="329"/>
        <v>422.1687852060669</v>
      </c>
      <c r="N1419" s="42">
        <f t="shared" si="335"/>
        <v>2.0510383423087153</v>
      </c>
      <c r="O1419" s="42">
        <f t="shared" si="336"/>
        <v>0.73485818165779226</v>
      </c>
      <c r="P1419" s="42" t="str">
        <f t="shared" si="330"/>
        <v/>
      </c>
      <c r="Q1419" s="42"/>
      <c r="R1419" s="42">
        <f t="shared" si="331"/>
        <v>0.22780603631391561</v>
      </c>
      <c r="S1419" s="42">
        <f t="shared" si="332"/>
        <v>0.5144007271604546</v>
      </c>
      <c r="U1419">
        <f t="shared" si="324"/>
        <v>0</v>
      </c>
      <c r="V1419">
        <f t="shared" si="325"/>
        <v>27.4</v>
      </c>
      <c r="W1419">
        <f t="shared" si="326"/>
        <v>7.6111111111111107</v>
      </c>
    </row>
    <row r="1420" spans="2:23" x14ac:dyDescent="0.3">
      <c r="B1420" s="25" t="s">
        <v>53</v>
      </c>
      <c r="C1420" s="25">
        <v>1412</v>
      </c>
      <c r="D1420" s="25">
        <v>390</v>
      </c>
      <c r="E1420" s="24">
        <v>27.1</v>
      </c>
      <c r="F1420" s="41">
        <f t="shared" si="327"/>
        <v>7.5277777777777777</v>
      </c>
      <c r="G1420" s="42">
        <f t="shared" si="333"/>
        <v>-9.7222222222222127E-2</v>
      </c>
      <c r="H1420" s="42">
        <f t="shared" si="334"/>
        <v>-0.34999999999999964</v>
      </c>
      <c r="I1420" s="42">
        <f>G1420*'Input Data'!$B$7</f>
        <v>-157.25208333333319</v>
      </c>
      <c r="J1420" s="42">
        <f>IF(F1420=0,0,'Input Data'!$B$11*'Input Data'!$B$7*9.81)</f>
        <v>103.13669925000001</v>
      </c>
      <c r="K1420" s="42">
        <f>'Input Data'!$B$10*'Input Data'!$B$9*'Input Data'!$B$13*WLTC_class_3!F1420^2</f>
        <v>41.27027512476544</v>
      </c>
      <c r="L1420" s="42">
        <f t="shared" si="328"/>
        <v>-12.845108958567742</v>
      </c>
      <c r="M1420" s="42">
        <f t="shared" si="329"/>
        <v>-96.695125771440502</v>
      </c>
      <c r="N1420" s="42">
        <f t="shared" si="335"/>
        <v>2.0510383423087153</v>
      </c>
      <c r="O1420" s="42">
        <f t="shared" si="336"/>
        <v>0.73488504141495103</v>
      </c>
      <c r="P1420" s="42">
        <f t="shared" si="330"/>
        <v>-96.695125771440502</v>
      </c>
      <c r="Q1420" s="42">
        <f>-P1420/1000/3600</f>
        <v>2.6859757158733472E-5</v>
      </c>
      <c r="R1420" s="42">
        <f t="shared" si="331"/>
        <v>0.22781436283863482</v>
      </c>
      <c r="S1420" s="42">
        <f t="shared" si="332"/>
        <v>0.51441952899046572</v>
      </c>
      <c r="U1420">
        <f t="shared" si="324"/>
        <v>0</v>
      </c>
      <c r="V1420">
        <f t="shared" si="325"/>
        <v>27.1</v>
      </c>
      <c r="W1420">
        <f t="shared" si="326"/>
        <v>7.5277777777777777</v>
      </c>
    </row>
    <row r="1421" spans="2:23" x14ac:dyDescent="0.3">
      <c r="B1421" s="25" t="s">
        <v>53</v>
      </c>
      <c r="C1421" s="25">
        <v>1413</v>
      </c>
      <c r="D1421" s="25">
        <v>391</v>
      </c>
      <c r="E1421" s="24">
        <v>26.7</v>
      </c>
      <c r="F1421" s="41">
        <f t="shared" si="327"/>
        <v>7.416666666666667</v>
      </c>
      <c r="G1421" s="42">
        <f t="shared" si="333"/>
        <v>-4.1666666666666761E-2</v>
      </c>
      <c r="H1421" s="42">
        <f t="shared" si="334"/>
        <v>-0.15000000000000036</v>
      </c>
      <c r="I1421" s="42">
        <f>G1421*'Input Data'!$B$7</f>
        <v>-67.393750000000153</v>
      </c>
      <c r="J1421" s="42">
        <f>IF(F1421=0,0,'Input Data'!$B$11*'Input Data'!$B$7*9.81)</f>
        <v>103.13669925000001</v>
      </c>
      <c r="K1421" s="42">
        <f>'Input Data'!$B$10*'Input Data'!$B$9*'Input Data'!$B$13*WLTC_class_3!F1421^2</f>
        <v>40.060955642888899</v>
      </c>
      <c r="L1421" s="42">
        <f t="shared" si="328"/>
        <v>75.803904892888752</v>
      </c>
      <c r="M1421" s="42">
        <f t="shared" si="329"/>
        <v>562.21229462225824</v>
      </c>
      <c r="N1421" s="42">
        <f t="shared" si="335"/>
        <v>2.0511945123905546</v>
      </c>
      <c r="O1421" s="42">
        <f t="shared" si="336"/>
        <v>0.73488504141495103</v>
      </c>
      <c r="P1421" s="42" t="str">
        <f t="shared" si="330"/>
        <v/>
      </c>
      <c r="Q1421" s="42"/>
      <c r="R1421" s="42">
        <f t="shared" si="331"/>
        <v>0.22781436283863482</v>
      </c>
      <c r="S1421" s="42">
        <f t="shared" si="332"/>
        <v>0.51441952899046572</v>
      </c>
      <c r="U1421">
        <f t="shared" si="324"/>
        <v>0</v>
      </c>
      <c r="V1421">
        <f t="shared" si="325"/>
        <v>26.7</v>
      </c>
      <c r="W1421">
        <f t="shared" si="326"/>
        <v>7.4166666666666661</v>
      </c>
    </row>
    <row r="1422" spans="2:23" x14ac:dyDescent="0.3">
      <c r="B1422" s="25" t="s">
        <v>53</v>
      </c>
      <c r="C1422" s="25">
        <v>1414</v>
      </c>
      <c r="D1422" s="25">
        <v>392</v>
      </c>
      <c r="E1422" s="24">
        <v>26.8</v>
      </c>
      <c r="F1422" s="41">
        <f t="shared" si="327"/>
        <v>7.4444444444444446</v>
      </c>
      <c r="G1422" s="42">
        <f t="shared" si="333"/>
        <v>0.20833333333333331</v>
      </c>
      <c r="H1422" s="42">
        <f t="shared" si="334"/>
        <v>0.75</v>
      </c>
      <c r="I1422" s="42">
        <f>G1422*'Input Data'!$B$7</f>
        <v>336.96875</v>
      </c>
      <c r="J1422" s="42">
        <f>IF(F1422=0,0,'Input Data'!$B$11*'Input Data'!$B$7*9.81)</f>
        <v>103.13669925000001</v>
      </c>
      <c r="K1422" s="42">
        <f>'Input Data'!$B$10*'Input Data'!$B$9*'Input Data'!$B$13*WLTC_class_3!F1422^2</f>
        <v>40.361599659061739</v>
      </c>
      <c r="L1422" s="42">
        <f t="shared" si="328"/>
        <v>480.46704890906176</v>
      </c>
      <c r="M1422" s="42">
        <f t="shared" si="329"/>
        <v>3576.8102529896819</v>
      </c>
      <c r="N1422" s="42">
        <f t="shared" si="335"/>
        <v>2.0521880707941627</v>
      </c>
      <c r="O1422" s="42">
        <f t="shared" si="336"/>
        <v>0.73488504141495103</v>
      </c>
      <c r="P1422" s="42" t="str">
        <f t="shared" si="330"/>
        <v/>
      </c>
      <c r="Q1422" s="42"/>
      <c r="R1422" s="42">
        <f t="shared" si="331"/>
        <v>0.22781436283863482</v>
      </c>
      <c r="S1422" s="42">
        <f t="shared" si="332"/>
        <v>0.51441952899046572</v>
      </c>
      <c r="U1422">
        <f t="shared" si="324"/>
        <v>0</v>
      </c>
      <c r="V1422">
        <f t="shared" si="325"/>
        <v>26.8</v>
      </c>
      <c r="W1422">
        <f t="shared" si="326"/>
        <v>7.4444444444444446</v>
      </c>
    </row>
    <row r="1423" spans="2:23" x14ac:dyDescent="0.3">
      <c r="B1423" s="25" t="s">
        <v>53</v>
      </c>
      <c r="C1423" s="25">
        <v>1415</v>
      </c>
      <c r="D1423" s="25">
        <v>393</v>
      </c>
      <c r="E1423" s="24">
        <v>28.2</v>
      </c>
      <c r="F1423" s="41">
        <f t="shared" si="327"/>
        <v>7.833333333333333</v>
      </c>
      <c r="G1423" s="42">
        <f t="shared" si="333"/>
        <v>0.59722222222222232</v>
      </c>
      <c r="H1423" s="42">
        <f t="shared" si="334"/>
        <v>2.1500000000000004</v>
      </c>
      <c r="I1423" s="42">
        <f>G1423*'Input Data'!$B$7</f>
        <v>965.97708333333355</v>
      </c>
      <c r="J1423" s="42">
        <f>IF(F1423=0,0,'Input Data'!$B$11*'Input Data'!$B$7*9.81)</f>
        <v>103.13669925000001</v>
      </c>
      <c r="K1423" s="42">
        <f>'Input Data'!$B$10*'Input Data'!$B$9*'Input Data'!$B$13*WLTC_class_3!F1423^2</f>
        <v>44.688625686222231</v>
      </c>
      <c r="L1423" s="42">
        <f t="shared" si="328"/>
        <v>1113.8024082695558</v>
      </c>
      <c r="M1423" s="42">
        <f t="shared" si="329"/>
        <v>8724.7855314448534</v>
      </c>
      <c r="N1423" s="42">
        <f t="shared" si="335"/>
        <v>2.054611622330675</v>
      </c>
      <c r="O1423" s="42">
        <f t="shared" si="336"/>
        <v>0.73488504141495103</v>
      </c>
      <c r="P1423" s="42" t="str">
        <f t="shared" si="330"/>
        <v/>
      </c>
      <c r="Q1423" s="42"/>
      <c r="R1423" s="42">
        <f t="shared" si="331"/>
        <v>0.22781436283863482</v>
      </c>
      <c r="S1423" s="42">
        <f t="shared" si="332"/>
        <v>0.51441952899046572</v>
      </c>
      <c r="U1423">
        <f t="shared" si="324"/>
        <v>0</v>
      </c>
      <c r="V1423">
        <f t="shared" si="325"/>
        <v>28.2</v>
      </c>
      <c r="W1423">
        <f t="shared" si="326"/>
        <v>7.833333333333333</v>
      </c>
    </row>
    <row r="1424" spans="2:23" x14ac:dyDescent="0.3">
      <c r="B1424" s="25" t="s">
        <v>53</v>
      </c>
      <c r="C1424" s="25">
        <v>1416</v>
      </c>
      <c r="D1424" s="25">
        <v>394</v>
      </c>
      <c r="E1424" s="24">
        <v>31.1</v>
      </c>
      <c r="F1424" s="41">
        <f t="shared" si="327"/>
        <v>8.6388888888888893</v>
      </c>
      <c r="G1424" s="42">
        <f t="shared" si="333"/>
        <v>0.9166666666666663</v>
      </c>
      <c r="H1424" s="42">
        <f t="shared" si="334"/>
        <v>3.2999999999999989</v>
      </c>
      <c r="I1424" s="42">
        <f>G1424*'Input Data'!$B$7</f>
        <v>1482.6624999999995</v>
      </c>
      <c r="J1424" s="42">
        <f>IF(F1424=0,0,'Input Data'!$B$11*'Input Data'!$B$7*9.81)</f>
        <v>103.13669925000001</v>
      </c>
      <c r="K1424" s="42">
        <f>'Input Data'!$B$10*'Input Data'!$B$9*'Input Data'!$B$13*WLTC_class_3!F1424^2</f>
        <v>54.352504464024712</v>
      </c>
      <c r="L1424" s="42">
        <f t="shared" si="328"/>
        <v>1640.1517037140241</v>
      </c>
      <c r="M1424" s="42">
        <f t="shared" si="329"/>
        <v>14169.088329307264</v>
      </c>
      <c r="N1424" s="42">
        <f t="shared" si="335"/>
        <v>2.0585474801999268</v>
      </c>
      <c r="O1424" s="42">
        <f t="shared" si="336"/>
        <v>0.73488504141495103</v>
      </c>
      <c r="P1424" s="42" t="str">
        <f t="shared" si="330"/>
        <v/>
      </c>
      <c r="Q1424" s="42"/>
      <c r="R1424" s="42">
        <f t="shared" si="331"/>
        <v>0.22781436283863482</v>
      </c>
      <c r="S1424" s="42">
        <f t="shared" si="332"/>
        <v>0.51441952899046572</v>
      </c>
      <c r="U1424">
        <f t="shared" si="324"/>
        <v>0</v>
      </c>
      <c r="V1424">
        <f t="shared" si="325"/>
        <v>31.1</v>
      </c>
      <c r="W1424">
        <f t="shared" si="326"/>
        <v>8.6388888888888893</v>
      </c>
    </row>
    <row r="1425" spans="2:23" x14ac:dyDescent="0.3">
      <c r="B1425" s="25" t="s">
        <v>53</v>
      </c>
      <c r="C1425" s="25">
        <v>1417</v>
      </c>
      <c r="D1425" s="25">
        <v>395</v>
      </c>
      <c r="E1425" s="24">
        <v>34.799999999999997</v>
      </c>
      <c r="F1425" s="41">
        <f t="shared" si="327"/>
        <v>9.6666666666666661</v>
      </c>
      <c r="G1425" s="42">
        <f t="shared" si="333"/>
        <v>1.0138888888888884</v>
      </c>
      <c r="H1425" s="42">
        <f t="shared" si="334"/>
        <v>3.6499999999999986</v>
      </c>
      <c r="I1425" s="42">
        <f>G1425*'Input Data'!$B$7</f>
        <v>1639.9145833333325</v>
      </c>
      <c r="J1425" s="42">
        <f>IF(F1425=0,0,'Input Data'!$B$11*'Input Data'!$B$7*9.81)</f>
        <v>103.13669925000001</v>
      </c>
      <c r="K1425" s="42">
        <f>'Input Data'!$B$10*'Input Data'!$B$9*'Input Data'!$B$13*WLTC_class_3!F1425^2</f>
        <v>68.054566232888888</v>
      </c>
      <c r="L1425" s="42">
        <f t="shared" si="328"/>
        <v>1811.1058488162214</v>
      </c>
      <c r="M1425" s="42">
        <f t="shared" si="329"/>
        <v>17507.356538556807</v>
      </c>
      <c r="N1425" s="42">
        <f t="shared" si="335"/>
        <v>2.0634106347939705</v>
      </c>
      <c r="O1425" s="42">
        <f t="shared" si="336"/>
        <v>0.73488504141495103</v>
      </c>
      <c r="P1425" s="42" t="str">
        <f t="shared" si="330"/>
        <v/>
      </c>
      <c r="Q1425" s="42"/>
      <c r="R1425" s="42">
        <f t="shared" si="331"/>
        <v>0.22781436283863482</v>
      </c>
      <c r="S1425" s="42">
        <f t="shared" si="332"/>
        <v>0.51441952899046572</v>
      </c>
      <c r="U1425">
        <f t="shared" si="324"/>
        <v>0</v>
      </c>
      <c r="V1425">
        <f t="shared" si="325"/>
        <v>34.799999999999997</v>
      </c>
      <c r="W1425">
        <f t="shared" si="326"/>
        <v>9.6666666666666661</v>
      </c>
    </row>
    <row r="1426" spans="2:23" x14ac:dyDescent="0.3">
      <c r="B1426" s="25" t="s">
        <v>53</v>
      </c>
      <c r="C1426" s="25">
        <v>1418</v>
      </c>
      <c r="D1426" s="25">
        <v>396</v>
      </c>
      <c r="E1426" s="24">
        <v>38.4</v>
      </c>
      <c r="F1426" s="41">
        <f t="shared" si="327"/>
        <v>10.666666666666666</v>
      </c>
      <c r="G1426" s="42">
        <f t="shared" si="333"/>
        <v>0.84722222222222243</v>
      </c>
      <c r="H1426" s="42">
        <f t="shared" si="334"/>
        <v>3.0500000000000007</v>
      </c>
      <c r="I1426" s="42">
        <f>G1426*'Input Data'!$B$7</f>
        <v>1370.3395833333336</v>
      </c>
      <c r="J1426" s="42">
        <f>IF(F1426=0,0,'Input Data'!$B$11*'Input Data'!$B$7*9.81)</f>
        <v>103.13669925000001</v>
      </c>
      <c r="K1426" s="42">
        <f>'Input Data'!$B$10*'Input Data'!$B$9*'Input Data'!$B$13*WLTC_class_3!F1426^2</f>
        <v>82.863110371555564</v>
      </c>
      <c r="L1426" s="42">
        <f t="shared" si="328"/>
        <v>1556.3393929548893</v>
      </c>
      <c r="M1426" s="42">
        <f t="shared" si="329"/>
        <v>16600.95352485215</v>
      </c>
      <c r="N1426" s="42">
        <f t="shared" si="335"/>
        <v>2.0680220107730962</v>
      </c>
      <c r="O1426" s="42">
        <f t="shared" si="336"/>
        <v>0.73488504141495103</v>
      </c>
      <c r="P1426" s="42" t="str">
        <f t="shared" si="330"/>
        <v/>
      </c>
      <c r="Q1426" s="42"/>
      <c r="R1426" s="42">
        <f t="shared" si="331"/>
        <v>0.22781436283863482</v>
      </c>
      <c r="S1426" s="42">
        <f t="shared" si="332"/>
        <v>0.51441952899046572</v>
      </c>
      <c r="U1426">
        <f t="shared" si="324"/>
        <v>0</v>
      </c>
      <c r="V1426">
        <f t="shared" si="325"/>
        <v>38.4</v>
      </c>
      <c r="W1426">
        <f t="shared" si="326"/>
        <v>10.666666666666666</v>
      </c>
    </row>
    <row r="1427" spans="2:23" x14ac:dyDescent="0.3">
      <c r="B1427" s="25" t="s">
        <v>53</v>
      </c>
      <c r="C1427" s="25">
        <v>1419</v>
      </c>
      <c r="D1427" s="25">
        <v>397</v>
      </c>
      <c r="E1427" s="24">
        <v>40.9</v>
      </c>
      <c r="F1427" s="41">
        <f t="shared" si="327"/>
        <v>11.361111111111111</v>
      </c>
      <c r="G1427" s="42">
        <f t="shared" si="333"/>
        <v>0.45833333333333393</v>
      </c>
      <c r="H1427" s="42">
        <f t="shared" si="334"/>
        <v>1.6500000000000021</v>
      </c>
      <c r="I1427" s="42">
        <f>G1427*'Input Data'!$B$7</f>
        <v>741.33125000000098</v>
      </c>
      <c r="J1427" s="42">
        <f>IF(F1427=0,0,'Input Data'!$B$11*'Input Data'!$B$7*9.81)</f>
        <v>103.13669925000001</v>
      </c>
      <c r="K1427" s="42">
        <f>'Input Data'!$B$10*'Input Data'!$B$9*'Input Data'!$B$13*WLTC_class_3!F1427^2</f>
        <v>94.003797512913593</v>
      </c>
      <c r="L1427" s="42">
        <f t="shared" si="328"/>
        <v>938.47174676291456</v>
      </c>
      <c r="M1427" s="42">
        <f t="shared" si="329"/>
        <v>10662.081789612001</v>
      </c>
      <c r="N1427" s="42">
        <f t="shared" si="335"/>
        <v>2.0709837001590996</v>
      </c>
      <c r="O1427" s="42">
        <f t="shared" si="336"/>
        <v>0.73488504141495103</v>
      </c>
      <c r="P1427" s="42" t="str">
        <f t="shared" si="330"/>
        <v/>
      </c>
      <c r="Q1427" s="42"/>
      <c r="R1427" s="42">
        <f t="shared" si="331"/>
        <v>0.22781436283863482</v>
      </c>
      <c r="S1427" s="42">
        <f t="shared" si="332"/>
        <v>0.51441952899046572</v>
      </c>
      <c r="U1427">
        <f t="shared" si="324"/>
        <v>0</v>
      </c>
      <c r="V1427">
        <f t="shared" si="325"/>
        <v>40.9</v>
      </c>
      <c r="W1427">
        <f t="shared" si="326"/>
        <v>11.361111111111111</v>
      </c>
    </row>
    <row r="1428" spans="2:23" x14ac:dyDescent="0.3">
      <c r="B1428" s="25" t="s">
        <v>53</v>
      </c>
      <c r="C1428" s="25">
        <v>1420</v>
      </c>
      <c r="D1428" s="25">
        <v>398</v>
      </c>
      <c r="E1428" s="24">
        <v>41.7</v>
      </c>
      <c r="F1428" s="41">
        <f t="shared" si="327"/>
        <v>11.583333333333334</v>
      </c>
      <c r="G1428" s="42">
        <f t="shared" si="333"/>
        <v>0</v>
      </c>
      <c r="H1428" s="42">
        <f t="shared" si="334"/>
        <v>0</v>
      </c>
      <c r="I1428" s="42">
        <f>G1428*'Input Data'!$B$7</f>
        <v>0</v>
      </c>
      <c r="J1428" s="42">
        <f>IF(F1428=0,0,'Input Data'!$B$11*'Input Data'!$B$7*9.81)</f>
        <v>103.13669925000001</v>
      </c>
      <c r="K1428" s="42">
        <f>'Input Data'!$B$10*'Input Data'!$B$9*'Input Data'!$B$13*WLTC_class_3!F1428^2</f>
        <v>97.717172576222239</v>
      </c>
      <c r="L1428" s="42">
        <f t="shared" si="328"/>
        <v>200.85387182622225</v>
      </c>
      <c r="M1428" s="42">
        <f t="shared" si="329"/>
        <v>2326.557348653741</v>
      </c>
      <c r="N1428" s="42">
        <f t="shared" si="335"/>
        <v>2.0716299660892812</v>
      </c>
      <c r="O1428" s="42">
        <f t="shared" si="336"/>
        <v>0.73488504141495103</v>
      </c>
      <c r="P1428" s="42" t="str">
        <f t="shared" si="330"/>
        <v/>
      </c>
      <c r="Q1428" s="42"/>
      <c r="R1428" s="42">
        <f t="shared" si="331"/>
        <v>0.22781436283863482</v>
      </c>
      <c r="S1428" s="42">
        <f t="shared" si="332"/>
        <v>0.51441952899046572</v>
      </c>
      <c r="U1428">
        <f t="shared" si="324"/>
        <v>0</v>
      </c>
      <c r="V1428">
        <f t="shared" si="325"/>
        <v>41.7</v>
      </c>
      <c r="W1428">
        <f t="shared" si="326"/>
        <v>11.583333333333334</v>
      </c>
    </row>
    <row r="1429" spans="2:23" x14ac:dyDescent="0.3">
      <c r="B1429" s="25" t="s">
        <v>53</v>
      </c>
      <c r="C1429" s="25">
        <v>1421</v>
      </c>
      <c r="D1429" s="25">
        <v>399</v>
      </c>
      <c r="E1429" s="24">
        <v>40.9</v>
      </c>
      <c r="F1429" s="41">
        <f t="shared" si="327"/>
        <v>11.361111111111111</v>
      </c>
      <c r="G1429" s="42">
        <f t="shared" si="333"/>
        <v>-0.47222222222222299</v>
      </c>
      <c r="H1429" s="42">
        <f t="shared" si="334"/>
        <v>-1.7000000000000028</v>
      </c>
      <c r="I1429" s="42">
        <f>G1429*'Input Data'!$B$7</f>
        <v>-763.7958333333346</v>
      </c>
      <c r="J1429" s="42">
        <f>IF(F1429=0,0,'Input Data'!$B$11*'Input Data'!$B$7*9.81)</f>
        <v>103.13669925000001</v>
      </c>
      <c r="K1429" s="42">
        <f>'Input Data'!$B$10*'Input Data'!$B$9*'Input Data'!$B$13*WLTC_class_3!F1429^2</f>
        <v>94.003797512913593</v>
      </c>
      <c r="L1429" s="42">
        <f t="shared" si="328"/>
        <v>-566.65533657042101</v>
      </c>
      <c r="M1429" s="42">
        <f t="shared" si="329"/>
        <v>-6437.8342404806162</v>
      </c>
      <c r="N1429" s="42">
        <f t="shared" si="335"/>
        <v>2.0716299660892812</v>
      </c>
      <c r="O1429" s="42">
        <f t="shared" si="336"/>
        <v>0.7366733287039734</v>
      </c>
      <c r="P1429" s="42">
        <f t="shared" si="330"/>
        <v>-6437.8342404806162</v>
      </c>
      <c r="Q1429" s="42">
        <f>-P1429/1000/3600</f>
        <v>1.7882872890223934E-3</v>
      </c>
      <c r="R1429" s="42">
        <f t="shared" si="331"/>
        <v>0.22836873189823176</v>
      </c>
      <c r="S1429" s="42">
        <f t="shared" si="332"/>
        <v>0.51567133009278132</v>
      </c>
      <c r="U1429">
        <f t="shared" si="324"/>
        <v>0</v>
      </c>
      <c r="V1429">
        <f t="shared" si="325"/>
        <v>40.9</v>
      </c>
      <c r="W1429">
        <f t="shared" si="326"/>
        <v>11.361111111111111</v>
      </c>
    </row>
    <row r="1430" spans="2:23" x14ac:dyDescent="0.3">
      <c r="B1430" s="25" t="s">
        <v>53</v>
      </c>
      <c r="C1430" s="25">
        <v>1422</v>
      </c>
      <c r="D1430" s="25">
        <v>400</v>
      </c>
      <c r="E1430" s="24">
        <v>38.299999999999997</v>
      </c>
      <c r="F1430" s="41">
        <f t="shared" si="327"/>
        <v>10.638888888888889</v>
      </c>
      <c r="G1430" s="42">
        <f t="shared" si="333"/>
        <v>-0.7777777777777779</v>
      </c>
      <c r="H1430" s="42">
        <f t="shared" si="334"/>
        <v>-2.8000000000000007</v>
      </c>
      <c r="I1430" s="42">
        <f>G1430*'Input Data'!$B$7</f>
        <v>-1258.0166666666669</v>
      </c>
      <c r="J1430" s="42">
        <f>IF(F1430=0,0,'Input Data'!$B$11*'Input Data'!$B$7*9.81)</f>
        <v>103.13669925000001</v>
      </c>
      <c r="K1430" s="42">
        <f>'Input Data'!$B$10*'Input Data'!$B$9*'Input Data'!$B$13*WLTC_class_3!F1430^2</f>
        <v>82.432093623135827</v>
      </c>
      <c r="L1430" s="42">
        <f t="shared" si="328"/>
        <v>-1072.447873793531</v>
      </c>
      <c r="M1430" s="42">
        <f t="shared" si="329"/>
        <v>-11409.653768414511</v>
      </c>
      <c r="N1430" s="42">
        <f t="shared" si="335"/>
        <v>2.0716299660892812</v>
      </c>
      <c r="O1430" s="42">
        <f t="shared" si="336"/>
        <v>0.73984267697297745</v>
      </c>
      <c r="P1430" s="42">
        <f t="shared" si="330"/>
        <v>-11409.653768414511</v>
      </c>
      <c r="Q1430" s="42">
        <f>-P1430/1000/3600+Q1429</f>
        <v>4.9576355580264247E-3</v>
      </c>
      <c r="R1430" s="42">
        <f t="shared" si="331"/>
        <v>0.22935122986162301</v>
      </c>
      <c r="S1430" s="42">
        <f t="shared" si="332"/>
        <v>0.51788987388108421</v>
      </c>
      <c r="U1430">
        <f t="shared" si="324"/>
        <v>0</v>
      </c>
      <c r="V1430">
        <f t="shared" si="325"/>
        <v>38.299999999999997</v>
      </c>
      <c r="W1430">
        <f t="shared" si="326"/>
        <v>10.638888888888888</v>
      </c>
    </row>
    <row r="1431" spans="2:23" x14ac:dyDescent="0.3">
      <c r="B1431" s="25" t="s">
        <v>53</v>
      </c>
      <c r="C1431" s="25">
        <v>1423</v>
      </c>
      <c r="D1431" s="25">
        <v>401</v>
      </c>
      <c r="E1431" s="24">
        <v>35.299999999999997</v>
      </c>
      <c r="F1431" s="41">
        <f t="shared" si="327"/>
        <v>9.8055555555555554</v>
      </c>
      <c r="G1431" s="42">
        <f t="shared" si="333"/>
        <v>-0.55555555555555558</v>
      </c>
      <c r="H1431" s="42">
        <f t="shared" si="334"/>
        <v>-2</v>
      </c>
      <c r="I1431" s="42">
        <f>G1431*'Input Data'!$B$7</f>
        <v>-898.58333333333337</v>
      </c>
      <c r="J1431" s="42">
        <f>IF(F1431=0,0,'Input Data'!$B$11*'Input Data'!$B$7*9.81)</f>
        <v>103.13669925000001</v>
      </c>
      <c r="K1431" s="42">
        <f>'Input Data'!$B$10*'Input Data'!$B$9*'Input Data'!$B$13*WLTC_class_3!F1431^2</f>
        <v>70.024206002395076</v>
      </c>
      <c r="L1431" s="42">
        <f t="shared" si="328"/>
        <v>-725.42242808093829</v>
      </c>
      <c r="M1431" s="42">
        <f t="shared" si="329"/>
        <v>-7113.169919793645</v>
      </c>
      <c r="N1431" s="42">
        <f t="shared" si="335"/>
        <v>2.0716299660892812</v>
      </c>
      <c r="O1431" s="42">
        <f t="shared" si="336"/>
        <v>0.74181855750625347</v>
      </c>
      <c r="P1431" s="42">
        <f t="shared" si="330"/>
        <v>-7113.169919793645</v>
      </c>
      <c r="Q1431" s="42">
        <f>-P1431/1000/3600+Q1430</f>
        <v>6.9335160913024368E-3</v>
      </c>
      <c r="R1431" s="42">
        <f t="shared" si="331"/>
        <v>0.22996375282693857</v>
      </c>
      <c r="S1431" s="42">
        <f t="shared" si="332"/>
        <v>0.51927299025437745</v>
      </c>
      <c r="U1431">
        <f t="shared" si="324"/>
        <v>0</v>
      </c>
      <c r="V1431">
        <f t="shared" si="325"/>
        <v>35.299999999999997</v>
      </c>
      <c r="W1431">
        <f t="shared" si="326"/>
        <v>9.8055555555555554</v>
      </c>
    </row>
    <row r="1432" spans="2:23" x14ac:dyDescent="0.3">
      <c r="B1432" s="25" t="s">
        <v>53</v>
      </c>
      <c r="C1432" s="25">
        <v>1424</v>
      </c>
      <c r="D1432" s="25">
        <v>402</v>
      </c>
      <c r="E1432" s="24">
        <v>34.299999999999997</v>
      </c>
      <c r="F1432" s="41">
        <f t="shared" si="327"/>
        <v>9.5277777777777786</v>
      </c>
      <c r="G1432" s="42">
        <f t="shared" si="333"/>
        <v>-9.7222222222221627E-2</v>
      </c>
      <c r="H1432" s="42">
        <f t="shared" si="334"/>
        <v>-0.34999999999999787</v>
      </c>
      <c r="I1432" s="42">
        <f>G1432*'Input Data'!$B$7</f>
        <v>-157.25208333333237</v>
      </c>
      <c r="J1432" s="42">
        <f>IF(F1432=0,0,'Input Data'!$B$11*'Input Data'!$B$7*9.81)</f>
        <v>103.13669925000001</v>
      </c>
      <c r="K1432" s="42">
        <f>'Input Data'!$B$10*'Input Data'!$B$9*'Input Data'!$B$13*WLTC_class_3!F1432^2</f>
        <v>66.113024034987674</v>
      </c>
      <c r="L1432" s="42">
        <f t="shared" si="328"/>
        <v>11.997639951655316</v>
      </c>
      <c r="M1432" s="42">
        <f t="shared" si="329"/>
        <v>114.31084731716038</v>
      </c>
      <c r="N1432" s="42">
        <f t="shared" si="335"/>
        <v>2.0716617191024249</v>
      </c>
      <c r="O1432" s="42">
        <f t="shared" si="336"/>
        <v>0.74181855750625347</v>
      </c>
      <c r="P1432" s="42" t="str">
        <f t="shared" si="330"/>
        <v/>
      </c>
      <c r="Q1432" s="42"/>
      <c r="R1432" s="42">
        <f t="shared" si="331"/>
        <v>0.22996375282693857</v>
      </c>
      <c r="S1432" s="42">
        <f t="shared" si="332"/>
        <v>0.51927299025437745</v>
      </c>
      <c r="U1432">
        <f t="shared" si="324"/>
        <v>0</v>
      </c>
      <c r="V1432">
        <f t="shared" si="325"/>
        <v>34.299999999999997</v>
      </c>
      <c r="W1432">
        <f t="shared" si="326"/>
        <v>9.5277777777777768</v>
      </c>
    </row>
    <row r="1433" spans="2:23" x14ac:dyDescent="0.3">
      <c r="B1433" s="25" t="s">
        <v>53</v>
      </c>
      <c r="C1433" s="25">
        <v>1425</v>
      </c>
      <c r="D1433" s="25">
        <v>403</v>
      </c>
      <c r="E1433" s="24">
        <v>34.6</v>
      </c>
      <c r="F1433" s="41">
        <f t="shared" si="327"/>
        <v>9.6111111111111107</v>
      </c>
      <c r="G1433" s="42">
        <f t="shared" si="333"/>
        <v>0.27777777777777779</v>
      </c>
      <c r="H1433" s="42">
        <f t="shared" si="334"/>
        <v>1</v>
      </c>
      <c r="I1433" s="42">
        <f>G1433*'Input Data'!$B$7</f>
        <v>449.29166666666669</v>
      </c>
      <c r="J1433" s="42">
        <f>IF(F1433=0,0,'Input Data'!$B$11*'Input Data'!$B$7*9.81)</f>
        <v>103.13669925000001</v>
      </c>
      <c r="K1433" s="42">
        <f>'Input Data'!$B$10*'Input Data'!$B$9*'Input Data'!$B$13*WLTC_class_3!F1433^2</f>
        <v>67.274577645135821</v>
      </c>
      <c r="L1433" s="42">
        <f t="shared" si="328"/>
        <v>619.70294356180261</v>
      </c>
      <c r="M1433" s="42">
        <f t="shared" si="329"/>
        <v>5956.0338464551023</v>
      </c>
      <c r="N1433" s="42">
        <f t="shared" si="335"/>
        <v>2.0733161729486627</v>
      </c>
      <c r="O1433" s="42">
        <f t="shared" si="336"/>
        <v>0.74181855750625347</v>
      </c>
      <c r="P1433" s="42" t="str">
        <f t="shared" si="330"/>
        <v/>
      </c>
      <c r="Q1433" s="42"/>
      <c r="R1433" s="42">
        <f t="shared" si="331"/>
        <v>0.22996375282693857</v>
      </c>
      <c r="S1433" s="42">
        <f t="shared" si="332"/>
        <v>0.51927299025437745</v>
      </c>
      <c r="U1433">
        <f t="shared" si="324"/>
        <v>0</v>
      </c>
      <c r="V1433">
        <f t="shared" si="325"/>
        <v>34.6</v>
      </c>
      <c r="W1433">
        <f t="shared" si="326"/>
        <v>9.6111111111111107</v>
      </c>
    </row>
    <row r="1434" spans="2:23" x14ac:dyDescent="0.3">
      <c r="B1434" s="25" t="s">
        <v>53</v>
      </c>
      <c r="C1434" s="25">
        <v>1426</v>
      </c>
      <c r="D1434" s="25">
        <v>404</v>
      </c>
      <c r="E1434" s="24">
        <v>36.299999999999997</v>
      </c>
      <c r="F1434" s="41">
        <f t="shared" si="327"/>
        <v>10.083333333333334</v>
      </c>
      <c r="G1434" s="42">
        <f t="shared" si="333"/>
        <v>0.68055555555555536</v>
      </c>
      <c r="H1434" s="42">
        <f t="shared" si="334"/>
        <v>2.4499999999999993</v>
      </c>
      <c r="I1434" s="42">
        <f>G1434*'Input Data'!$B$7</f>
        <v>1100.7645833333331</v>
      </c>
      <c r="J1434" s="42">
        <f>IF(F1434=0,0,'Input Data'!$B$11*'Input Data'!$B$7*9.81)</f>
        <v>103.13669925000001</v>
      </c>
      <c r="K1434" s="42">
        <f>'Input Data'!$B$10*'Input Data'!$B$9*'Input Data'!$B$13*WLTC_class_3!F1434^2</f>
        <v>74.047778256222244</v>
      </c>
      <c r="L1434" s="42">
        <f t="shared" si="328"/>
        <v>1277.9490608395554</v>
      </c>
      <c r="M1434" s="42">
        <f t="shared" si="329"/>
        <v>12885.986363465518</v>
      </c>
      <c r="N1434" s="42">
        <f t="shared" si="335"/>
        <v>2.0768956136051808</v>
      </c>
      <c r="O1434" s="42">
        <f t="shared" si="336"/>
        <v>0.74181855750625347</v>
      </c>
      <c r="P1434" s="42" t="str">
        <f t="shared" si="330"/>
        <v/>
      </c>
      <c r="Q1434" s="42"/>
      <c r="R1434" s="42">
        <f t="shared" si="331"/>
        <v>0.22996375282693857</v>
      </c>
      <c r="S1434" s="42">
        <f t="shared" si="332"/>
        <v>0.51927299025437745</v>
      </c>
      <c r="U1434">
        <f t="shared" si="324"/>
        <v>0</v>
      </c>
      <c r="V1434">
        <f t="shared" si="325"/>
        <v>36.299999999999997</v>
      </c>
      <c r="W1434">
        <f t="shared" si="326"/>
        <v>10.083333333333332</v>
      </c>
    </row>
    <row r="1435" spans="2:23" x14ac:dyDescent="0.3">
      <c r="B1435" s="25" t="s">
        <v>53</v>
      </c>
      <c r="C1435" s="25">
        <v>1427</v>
      </c>
      <c r="D1435" s="25">
        <v>405</v>
      </c>
      <c r="E1435" s="24">
        <v>39.5</v>
      </c>
      <c r="F1435" s="41">
        <f t="shared" si="327"/>
        <v>10.972222222222221</v>
      </c>
      <c r="G1435" s="42">
        <f t="shared" si="333"/>
        <v>0.76388888888888884</v>
      </c>
      <c r="H1435" s="42">
        <f t="shared" si="334"/>
        <v>2.75</v>
      </c>
      <c r="I1435" s="42">
        <f>G1435*'Input Data'!$B$7</f>
        <v>1235.5520833333333</v>
      </c>
      <c r="J1435" s="42">
        <f>IF(F1435=0,0,'Input Data'!$B$11*'Input Data'!$B$7*9.81)</f>
        <v>103.13669925000001</v>
      </c>
      <c r="K1435" s="42">
        <f>'Input Data'!$B$10*'Input Data'!$B$9*'Input Data'!$B$13*WLTC_class_3!F1435^2</f>
        <v>87.678472193209885</v>
      </c>
      <c r="L1435" s="42">
        <f t="shared" si="328"/>
        <v>1426.3672547765432</v>
      </c>
      <c r="M1435" s="42">
        <f t="shared" si="329"/>
        <v>15650.418489909292</v>
      </c>
      <c r="N1435" s="42">
        <f t="shared" si="335"/>
        <v>2.0812429520746001</v>
      </c>
      <c r="O1435" s="42">
        <f t="shared" si="336"/>
        <v>0.74181855750625347</v>
      </c>
      <c r="P1435" s="42" t="str">
        <f t="shared" si="330"/>
        <v/>
      </c>
      <c r="Q1435" s="42"/>
      <c r="R1435" s="42">
        <f t="shared" si="331"/>
        <v>0.22996375282693857</v>
      </c>
      <c r="S1435" s="42">
        <f t="shared" si="332"/>
        <v>0.51927299025437745</v>
      </c>
      <c r="U1435">
        <f t="shared" si="324"/>
        <v>0</v>
      </c>
      <c r="V1435">
        <f t="shared" si="325"/>
        <v>39.5</v>
      </c>
      <c r="W1435">
        <f t="shared" si="326"/>
        <v>10.972222222222221</v>
      </c>
    </row>
    <row r="1436" spans="2:23" x14ac:dyDescent="0.3">
      <c r="B1436" s="25" t="s">
        <v>53</v>
      </c>
      <c r="C1436" s="25">
        <v>1428</v>
      </c>
      <c r="D1436" s="25">
        <v>406</v>
      </c>
      <c r="E1436" s="24">
        <v>41.8</v>
      </c>
      <c r="F1436" s="41">
        <f t="shared" si="327"/>
        <v>11.611111111111111</v>
      </c>
      <c r="G1436" s="42">
        <f t="shared" si="333"/>
        <v>0.41666666666666663</v>
      </c>
      <c r="H1436" s="42">
        <f t="shared" si="334"/>
        <v>1.5</v>
      </c>
      <c r="I1436" s="42">
        <f>G1436*'Input Data'!$B$7</f>
        <v>673.9375</v>
      </c>
      <c r="J1436" s="42">
        <f>IF(F1436=0,0,'Input Data'!$B$11*'Input Data'!$B$7*9.81)</f>
        <v>103.13669925000001</v>
      </c>
      <c r="K1436" s="42">
        <f>'Input Data'!$B$10*'Input Data'!$B$9*'Input Data'!$B$13*WLTC_class_3!F1436^2</f>
        <v>98.186402022024708</v>
      </c>
      <c r="L1436" s="42">
        <f t="shared" si="328"/>
        <v>875.2606012720247</v>
      </c>
      <c r="M1436" s="42">
        <f t="shared" si="329"/>
        <v>10162.748092547397</v>
      </c>
      <c r="N1436" s="42">
        <f t="shared" si="335"/>
        <v>2.0840659376558635</v>
      </c>
      <c r="O1436" s="42">
        <f t="shared" si="336"/>
        <v>0.74181855750625347</v>
      </c>
      <c r="P1436" s="42" t="str">
        <f t="shared" si="330"/>
        <v/>
      </c>
      <c r="Q1436" s="42"/>
      <c r="R1436" s="42">
        <f t="shared" si="331"/>
        <v>0.22996375282693857</v>
      </c>
      <c r="S1436" s="42">
        <f t="shared" si="332"/>
        <v>0.51927299025437745</v>
      </c>
      <c r="U1436">
        <f t="shared" si="324"/>
        <v>0</v>
      </c>
      <c r="V1436">
        <f t="shared" si="325"/>
        <v>41.8</v>
      </c>
      <c r="W1436">
        <f t="shared" si="326"/>
        <v>11.611111111111111</v>
      </c>
    </row>
    <row r="1437" spans="2:23" x14ac:dyDescent="0.3">
      <c r="B1437" s="25" t="s">
        <v>53</v>
      </c>
      <c r="C1437" s="25">
        <v>1429</v>
      </c>
      <c r="D1437" s="25">
        <v>407</v>
      </c>
      <c r="E1437" s="24">
        <v>42.5</v>
      </c>
      <c r="F1437" s="41">
        <f t="shared" si="327"/>
        <v>11.805555555555555</v>
      </c>
      <c r="G1437" s="42">
        <f t="shared" si="333"/>
        <v>1.3888888888889086E-2</v>
      </c>
      <c r="H1437" s="42">
        <f t="shared" si="334"/>
        <v>5.0000000000000711E-2</v>
      </c>
      <c r="I1437" s="42">
        <f>G1437*'Input Data'!$B$7</f>
        <v>22.464583333333653</v>
      </c>
      <c r="J1437" s="42">
        <f>IF(F1437=0,0,'Input Data'!$B$11*'Input Data'!$B$7*9.81)</f>
        <v>103.13669925000001</v>
      </c>
      <c r="K1437" s="42">
        <f>'Input Data'!$B$10*'Input Data'!$B$9*'Input Data'!$B$13*WLTC_class_3!F1437^2</f>
        <v>101.50247742283952</v>
      </c>
      <c r="L1437" s="42">
        <f t="shared" si="328"/>
        <v>227.10376000617316</v>
      </c>
      <c r="M1437" s="42">
        <f t="shared" si="329"/>
        <v>2681.0860556284333</v>
      </c>
      <c r="N1437" s="42">
        <f t="shared" si="335"/>
        <v>2.0848106837824267</v>
      </c>
      <c r="O1437" s="42">
        <f t="shared" si="336"/>
        <v>0.74181855750625347</v>
      </c>
      <c r="P1437" s="42" t="str">
        <f t="shared" si="330"/>
        <v/>
      </c>
      <c r="Q1437" s="42"/>
      <c r="R1437" s="42">
        <f t="shared" si="331"/>
        <v>0.22996375282693857</v>
      </c>
      <c r="S1437" s="42">
        <f t="shared" si="332"/>
        <v>0.51927299025437745</v>
      </c>
      <c r="U1437">
        <f t="shared" si="324"/>
        <v>0</v>
      </c>
      <c r="V1437">
        <f t="shared" si="325"/>
        <v>42.5</v>
      </c>
      <c r="W1437">
        <f t="shared" si="326"/>
        <v>11.805555555555555</v>
      </c>
    </row>
    <row r="1438" spans="2:23" x14ac:dyDescent="0.3">
      <c r="B1438" s="25" t="s">
        <v>53</v>
      </c>
      <c r="C1438" s="25">
        <v>1430</v>
      </c>
      <c r="D1438" s="25">
        <v>408</v>
      </c>
      <c r="E1438" s="24">
        <v>41.9</v>
      </c>
      <c r="F1438" s="41">
        <f t="shared" si="327"/>
        <v>11.638888888888889</v>
      </c>
      <c r="G1438" s="42">
        <f t="shared" si="333"/>
        <v>-0.33333333333333315</v>
      </c>
      <c r="H1438" s="42">
        <f t="shared" si="334"/>
        <v>-1.1999999999999993</v>
      </c>
      <c r="I1438" s="42">
        <f>G1438*'Input Data'!$B$7</f>
        <v>-539.14999999999975</v>
      </c>
      <c r="J1438" s="42">
        <f>IF(F1438=0,0,'Input Data'!$B$11*'Input Data'!$B$7*9.81)</f>
        <v>103.13669925000001</v>
      </c>
      <c r="K1438" s="42">
        <f>'Input Data'!$B$10*'Input Data'!$B$9*'Input Data'!$B$13*WLTC_class_3!F1438^2</f>
        <v>98.656755370691386</v>
      </c>
      <c r="L1438" s="42">
        <f t="shared" si="328"/>
        <v>-337.35654537930839</v>
      </c>
      <c r="M1438" s="42">
        <f t="shared" si="329"/>
        <v>-3926.4553476091728</v>
      </c>
      <c r="N1438" s="42">
        <f t="shared" si="335"/>
        <v>2.0848106837824267</v>
      </c>
      <c r="O1438" s="42">
        <f t="shared" si="336"/>
        <v>0.74290923954725607</v>
      </c>
      <c r="P1438" s="42">
        <f t="shared" si="330"/>
        <v>-3926.4553476091728</v>
      </c>
      <c r="Q1438" s="42">
        <f>-P1438/1000/3600</f>
        <v>1.0906820410025481E-3</v>
      </c>
      <c r="R1438" s="42">
        <f t="shared" si="331"/>
        <v>0.23030186425964938</v>
      </c>
      <c r="S1438" s="42">
        <f t="shared" si="332"/>
        <v>0.52003646768307921</v>
      </c>
      <c r="U1438">
        <f t="shared" si="324"/>
        <v>0</v>
      </c>
      <c r="V1438">
        <f t="shared" si="325"/>
        <v>41.9</v>
      </c>
      <c r="W1438">
        <f t="shared" si="326"/>
        <v>11.638888888888888</v>
      </c>
    </row>
    <row r="1439" spans="2:23" x14ac:dyDescent="0.3">
      <c r="B1439" s="25" t="s">
        <v>53</v>
      </c>
      <c r="C1439" s="25">
        <v>1431</v>
      </c>
      <c r="D1439" s="25">
        <v>409</v>
      </c>
      <c r="E1439" s="24">
        <v>40.1</v>
      </c>
      <c r="F1439" s="41">
        <f t="shared" si="327"/>
        <v>11.138888888888889</v>
      </c>
      <c r="G1439" s="42">
        <f t="shared" si="333"/>
        <v>-0.73611111111111072</v>
      </c>
      <c r="H1439" s="42">
        <f t="shared" si="334"/>
        <v>-2.6499999999999986</v>
      </c>
      <c r="I1439" s="42">
        <f>G1439*'Input Data'!$B$7</f>
        <v>-1190.622916666666</v>
      </c>
      <c r="J1439" s="42">
        <f>IF(F1439=0,0,'Input Data'!$B$11*'Input Data'!$B$7*9.81)</f>
        <v>103.13669925000001</v>
      </c>
      <c r="K1439" s="42">
        <f>'Input Data'!$B$10*'Input Data'!$B$9*'Input Data'!$B$13*WLTC_class_3!F1439^2</f>
        <v>90.362352232913608</v>
      </c>
      <c r="L1439" s="42">
        <f t="shared" si="328"/>
        <v>-997.1238651837524</v>
      </c>
      <c r="M1439" s="42">
        <f t="shared" si="329"/>
        <v>-11106.851942741243</v>
      </c>
      <c r="N1439" s="42">
        <f t="shared" si="335"/>
        <v>2.0848106837824267</v>
      </c>
      <c r="O1439" s="42">
        <f t="shared" si="336"/>
        <v>0.74599447619801751</v>
      </c>
      <c r="P1439" s="42">
        <f t="shared" si="330"/>
        <v>-11106.851942741243</v>
      </c>
      <c r="Q1439" s="42">
        <f>-P1439/1000/3600+Q1438</f>
        <v>4.1759186917640044E-3</v>
      </c>
      <c r="R1439" s="42">
        <f t="shared" si="331"/>
        <v>0.23125828762138542</v>
      </c>
      <c r="S1439" s="42">
        <f t="shared" si="332"/>
        <v>0.52219613333861226</v>
      </c>
      <c r="U1439">
        <f t="shared" si="324"/>
        <v>0</v>
      </c>
      <c r="V1439">
        <f t="shared" si="325"/>
        <v>40.1</v>
      </c>
      <c r="W1439">
        <f t="shared" si="326"/>
        <v>11.138888888888889</v>
      </c>
    </row>
    <row r="1440" spans="2:23" x14ac:dyDescent="0.3">
      <c r="B1440" s="25" t="s">
        <v>53</v>
      </c>
      <c r="C1440" s="25">
        <v>1432</v>
      </c>
      <c r="D1440" s="25">
        <v>410</v>
      </c>
      <c r="E1440" s="24">
        <v>36.6</v>
      </c>
      <c r="F1440" s="41">
        <f t="shared" si="327"/>
        <v>10.166666666666666</v>
      </c>
      <c r="G1440" s="42">
        <f t="shared" si="333"/>
        <v>-1.2222222222222223</v>
      </c>
      <c r="H1440" s="42">
        <f t="shared" si="334"/>
        <v>-4.4000000000000004</v>
      </c>
      <c r="I1440" s="42">
        <f>G1440*'Input Data'!$B$7</f>
        <v>-1976.8833333333334</v>
      </c>
      <c r="J1440" s="42">
        <f>IF(F1440=0,0,'Input Data'!$B$11*'Input Data'!$B$7*9.81)</f>
        <v>103.13669925000001</v>
      </c>
      <c r="K1440" s="42">
        <f>'Input Data'!$B$10*'Input Data'!$B$9*'Input Data'!$B$13*WLTC_class_3!F1440^2</f>
        <v>75.276766038222235</v>
      </c>
      <c r="L1440" s="42">
        <f t="shared" si="328"/>
        <v>-1798.4698680451113</v>
      </c>
      <c r="M1440" s="42">
        <f t="shared" si="329"/>
        <v>-18284.443658458629</v>
      </c>
      <c r="N1440" s="42">
        <f t="shared" si="335"/>
        <v>2.0848106837824267</v>
      </c>
      <c r="O1440" s="42">
        <f t="shared" si="336"/>
        <v>0.75107348832536713</v>
      </c>
      <c r="P1440" s="42">
        <f t="shared" si="330"/>
        <v>-18284.443658458629</v>
      </c>
      <c r="Q1440" s="42">
        <f t="shared" ref="Q1440:Q1444" si="337">-P1440/1000/3600+Q1439</f>
        <v>9.2549308191136222E-3</v>
      </c>
      <c r="R1440" s="42">
        <f t="shared" si="331"/>
        <v>0.2328327813808638</v>
      </c>
      <c r="S1440" s="42">
        <f t="shared" si="332"/>
        <v>0.5257514418277569</v>
      </c>
      <c r="U1440">
        <f t="shared" si="324"/>
        <v>0</v>
      </c>
      <c r="V1440">
        <f t="shared" si="325"/>
        <v>36.6</v>
      </c>
      <c r="W1440">
        <f t="shared" si="326"/>
        <v>10.166666666666666</v>
      </c>
    </row>
    <row r="1441" spans="2:23" x14ac:dyDescent="0.3">
      <c r="B1441" s="25" t="s">
        <v>53</v>
      </c>
      <c r="C1441" s="25">
        <v>1433</v>
      </c>
      <c r="D1441" s="25">
        <v>411</v>
      </c>
      <c r="E1441" s="24">
        <v>31.3</v>
      </c>
      <c r="F1441" s="41">
        <f t="shared" si="327"/>
        <v>8.6944444444444446</v>
      </c>
      <c r="G1441" s="42">
        <f t="shared" si="333"/>
        <v>-1.4722222222222223</v>
      </c>
      <c r="H1441" s="42">
        <f t="shared" si="334"/>
        <v>-5.3000000000000007</v>
      </c>
      <c r="I1441" s="42">
        <f>G1441*'Input Data'!$B$7</f>
        <v>-2381.2458333333334</v>
      </c>
      <c r="J1441" s="42">
        <f>IF(F1441=0,0,'Input Data'!$B$11*'Input Data'!$B$7*9.81)</f>
        <v>103.13669925000001</v>
      </c>
      <c r="K1441" s="42">
        <f>'Input Data'!$B$10*'Input Data'!$B$9*'Input Data'!$B$13*WLTC_class_3!F1441^2</f>
        <v>55.053819851283968</v>
      </c>
      <c r="L1441" s="42">
        <f t="shared" si="328"/>
        <v>-2223.0553142320491</v>
      </c>
      <c r="M1441" s="42">
        <f t="shared" si="329"/>
        <v>-19328.230926517539</v>
      </c>
      <c r="N1441" s="42">
        <f t="shared" si="335"/>
        <v>2.0848106837824267</v>
      </c>
      <c r="O1441" s="42">
        <f t="shared" si="336"/>
        <v>0.75644244136051086</v>
      </c>
      <c r="P1441" s="42">
        <f t="shared" si="330"/>
        <v>-19328.230926517539</v>
      </c>
      <c r="Q1441" s="42">
        <f t="shared" si="337"/>
        <v>1.4623883854257383E-2</v>
      </c>
      <c r="R1441" s="42">
        <f t="shared" si="331"/>
        <v>0.23449715682175837</v>
      </c>
      <c r="S1441" s="42">
        <f t="shared" si="332"/>
        <v>0.52950970895235761</v>
      </c>
      <c r="U1441">
        <f t="shared" si="324"/>
        <v>0</v>
      </c>
      <c r="V1441">
        <f t="shared" si="325"/>
        <v>31.3</v>
      </c>
      <c r="W1441">
        <f t="shared" si="326"/>
        <v>8.6944444444444446</v>
      </c>
    </row>
    <row r="1442" spans="2:23" x14ac:dyDescent="0.3">
      <c r="B1442" s="25" t="s">
        <v>53</v>
      </c>
      <c r="C1442" s="25">
        <v>1434</v>
      </c>
      <c r="D1442" s="25">
        <v>412</v>
      </c>
      <c r="E1442" s="24">
        <v>26</v>
      </c>
      <c r="F1442" s="41">
        <f t="shared" si="327"/>
        <v>7.2222222222222223</v>
      </c>
      <c r="G1442" s="42">
        <f t="shared" si="333"/>
        <v>-1.4861111111111109</v>
      </c>
      <c r="H1442" s="42">
        <f t="shared" si="334"/>
        <v>-5.35</v>
      </c>
      <c r="I1442" s="42">
        <f>G1442*'Input Data'!$B$7</f>
        <v>-2403.7104166666663</v>
      </c>
      <c r="J1442" s="42">
        <f>IF(F1442=0,0,'Input Data'!$B$11*'Input Data'!$B$7*9.81)</f>
        <v>103.13669925000001</v>
      </c>
      <c r="K1442" s="42">
        <f>'Input Data'!$B$10*'Input Data'!$B$9*'Input Data'!$B$13*WLTC_class_3!F1442^2</f>
        <v>37.987916809876552</v>
      </c>
      <c r="L1442" s="42">
        <f t="shared" si="328"/>
        <v>-2262.5858006067897</v>
      </c>
      <c r="M1442" s="42">
        <f t="shared" si="329"/>
        <v>-16340.897448826814</v>
      </c>
      <c r="N1442" s="42">
        <f t="shared" si="335"/>
        <v>2.0848106837824267</v>
      </c>
      <c r="O1442" s="42">
        <f t="shared" si="336"/>
        <v>0.76098157954074053</v>
      </c>
      <c r="P1442" s="42">
        <f t="shared" si="330"/>
        <v>-16340.897448826814</v>
      </c>
      <c r="Q1442" s="42">
        <f t="shared" si="337"/>
        <v>1.9163022034487054E-2</v>
      </c>
      <c r="R1442" s="42">
        <f t="shared" si="331"/>
        <v>0.23590428965762955</v>
      </c>
      <c r="S1442" s="42">
        <f t="shared" si="332"/>
        <v>0.53268710567851829</v>
      </c>
      <c r="U1442">
        <f t="shared" si="324"/>
        <v>0</v>
      </c>
      <c r="V1442">
        <f t="shared" si="325"/>
        <v>26</v>
      </c>
      <c r="W1442">
        <f t="shared" si="326"/>
        <v>7.2222222222222223</v>
      </c>
    </row>
    <row r="1443" spans="2:23" x14ac:dyDescent="0.3">
      <c r="B1443" s="25" t="s">
        <v>53</v>
      </c>
      <c r="C1443" s="25">
        <v>1435</v>
      </c>
      <c r="D1443" s="25">
        <v>413</v>
      </c>
      <c r="E1443" s="24">
        <v>20.6</v>
      </c>
      <c r="F1443" s="41">
        <f t="shared" si="327"/>
        <v>5.7222222222222223</v>
      </c>
      <c r="G1443" s="42">
        <f t="shared" si="333"/>
        <v>-0.95833333333333315</v>
      </c>
      <c r="H1443" s="42">
        <f t="shared" si="334"/>
        <v>-3.4499999999999993</v>
      </c>
      <c r="I1443" s="42">
        <f>G1443*'Input Data'!$B$7</f>
        <v>-1550.0562499999996</v>
      </c>
      <c r="J1443" s="42">
        <f>IF(F1443=0,0,'Input Data'!$B$11*'Input Data'!$B$7*9.81)</f>
        <v>103.13669925000001</v>
      </c>
      <c r="K1443" s="42">
        <f>'Input Data'!$B$10*'Input Data'!$B$9*'Input Data'!$B$13*WLTC_class_3!F1443^2</f>
        <v>23.846970972543218</v>
      </c>
      <c r="L1443" s="42">
        <f t="shared" si="328"/>
        <v>-1423.0725797774564</v>
      </c>
      <c r="M1443" s="42">
        <f t="shared" si="329"/>
        <v>-8143.1375398376676</v>
      </c>
      <c r="N1443" s="42">
        <f t="shared" si="335"/>
        <v>2.0848106837824267</v>
      </c>
      <c r="O1443" s="42">
        <f t="shared" si="336"/>
        <v>0.76324356219069545</v>
      </c>
      <c r="P1443" s="42">
        <f t="shared" si="330"/>
        <v>-8143.1375398376676</v>
      </c>
      <c r="Q1443" s="42">
        <f t="shared" si="337"/>
        <v>2.1425004684441962E-2</v>
      </c>
      <c r="R1443" s="42">
        <f t="shared" si="331"/>
        <v>0.23660550427911559</v>
      </c>
      <c r="S1443" s="42">
        <f t="shared" si="332"/>
        <v>0.53427049353348677</v>
      </c>
      <c r="U1443">
        <f t="shared" si="324"/>
        <v>0</v>
      </c>
      <c r="V1443">
        <f t="shared" si="325"/>
        <v>20.6</v>
      </c>
      <c r="W1443">
        <f t="shared" si="326"/>
        <v>5.7222222222222223</v>
      </c>
    </row>
    <row r="1444" spans="2:23" x14ac:dyDescent="0.3">
      <c r="B1444" s="25" t="s">
        <v>53</v>
      </c>
      <c r="C1444" s="25">
        <v>1436</v>
      </c>
      <c r="D1444" s="25">
        <v>414</v>
      </c>
      <c r="E1444" s="24">
        <v>19.100000000000001</v>
      </c>
      <c r="F1444" s="41">
        <f t="shared" si="327"/>
        <v>5.3055555555555554</v>
      </c>
      <c r="G1444" s="42">
        <f t="shared" si="333"/>
        <v>-0.12500000000000031</v>
      </c>
      <c r="H1444" s="42">
        <f t="shared" si="334"/>
        <v>-0.45000000000000107</v>
      </c>
      <c r="I1444" s="42">
        <f>G1444*'Input Data'!$B$7</f>
        <v>-202.18125000000049</v>
      </c>
      <c r="J1444" s="42">
        <f>IF(F1444=0,0,'Input Data'!$B$11*'Input Data'!$B$7*9.81)</f>
        <v>103.13669925000001</v>
      </c>
      <c r="K1444" s="42">
        <f>'Input Data'!$B$10*'Input Data'!$B$9*'Input Data'!$B$13*WLTC_class_3!F1444^2</f>
        <v>20.500550194395064</v>
      </c>
      <c r="L1444" s="42">
        <f t="shared" si="328"/>
        <v>-78.544000555605422</v>
      </c>
      <c r="M1444" s="42">
        <f t="shared" si="329"/>
        <v>-416.71955850335098</v>
      </c>
      <c r="N1444" s="42">
        <f t="shared" si="335"/>
        <v>2.0848106837824267</v>
      </c>
      <c r="O1444" s="42">
        <f t="shared" si="336"/>
        <v>0.76335931762361309</v>
      </c>
      <c r="P1444" s="42">
        <f t="shared" si="330"/>
        <v>-416.71955850335098</v>
      </c>
      <c r="Q1444" s="42">
        <f t="shared" si="337"/>
        <v>2.1540760117359559E-2</v>
      </c>
      <c r="R1444" s="42">
        <f t="shared" si="331"/>
        <v>0.23664138846332006</v>
      </c>
      <c r="S1444" s="42">
        <f t="shared" si="332"/>
        <v>0.53435152233652916</v>
      </c>
      <c r="U1444">
        <f t="shared" si="324"/>
        <v>0</v>
      </c>
      <c r="V1444">
        <f t="shared" si="325"/>
        <v>19.100000000000001</v>
      </c>
      <c r="W1444">
        <f t="shared" si="326"/>
        <v>5.3055555555555562</v>
      </c>
    </row>
    <row r="1445" spans="2:23" x14ac:dyDescent="0.3">
      <c r="B1445" s="25" t="s">
        <v>53</v>
      </c>
      <c r="C1445" s="25">
        <v>1437</v>
      </c>
      <c r="D1445" s="25">
        <v>415</v>
      </c>
      <c r="E1445" s="24">
        <v>19.7</v>
      </c>
      <c r="F1445" s="41">
        <f t="shared" si="327"/>
        <v>5.4722222222222223</v>
      </c>
      <c r="G1445" s="42">
        <f t="shared" si="333"/>
        <v>0.27777777777777779</v>
      </c>
      <c r="H1445" s="42">
        <f t="shared" si="334"/>
        <v>1</v>
      </c>
      <c r="I1445" s="42">
        <f>G1445*'Input Data'!$B$7</f>
        <v>449.29166666666669</v>
      </c>
      <c r="J1445" s="42">
        <f>IF(F1445=0,0,'Input Data'!$B$11*'Input Data'!$B$7*9.81)</f>
        <v>103.13669925000001</v>
      </c>
      <c r="K1445" s="42">
        <f>'Input Data'!$B$10*'Input Data'!$B$9*'Input Data'!$B$13*WLTC_class_3!F1445^2</f>
        <v>21.808773128320993</v>
      </c>
      <c r="L1445" s="42">
        <f t="shared" si="328"/>
        <v>574.23713904498777</v>
      </c>
      <c r="M1445" s="42">
        <f t="shared" si="329"/>
        <v>3142.3532331072943</v>
      </c>
      <c r="N1445" s="42">
        <f t="shared" si="335"/>
        <v>2.0856835596805121</v>
      </c>
      <c r="O1445" s="42">
        <f t="shared" si="336"/>
        <v>0.76335931762361309</v>
      </c>
      <c r="P1445" s="42" t="str">
        <f t="shared" si="330"/>
        <v/>
      </c>
      <c r="Q1445" s="42"/>
      <c r="R1445" s="42">
        <f t="shared" si="331"/>
        <v>0.23664138846332006</v>
      </c>
      <c r="S1445" s="42">
        <f t="shared" si="332"/>
        <v>0.53435152233652916</v>
      </c>
      <c r="U1445">
        <f t="shared" si="324"/>
        <v>0</v>
      </c>
      <c r="V1445">
        <f t="shared" si="325"/>
        <v>19.7</v>
      </c>
      <c r="W1445">
        <f t="shared" si="326"/>
        <v>5.4722222222222223</v>
      </c>
    </row>
    <row r="1446" spans="2:23" x14ac:dyDescent="0.3">
      <c r="B1446" s="25" t="s">
        <v>53</v>
      </c>
      <c r="C1446" s="25">
        <v>1438</v>
      </c>
      <c r="D1446" s="25">
        <v>416</v>
      </c>
      <c r="E1446" s="24">
        <v>21.1</v>
      </c>
      <c r="F1446" s="41">
        <f t="shared" si="327"/>
        <v>5.8611111111111107</v>
      </c>
      <c r="G1446" s="42">
        <f t="shared" si="333"/>
        <v>0.31944444444444453</v>
      </c>
      <c r="H1446" s="42">
        <f t="shared" si="334"/>
        <v>1.1500000000000004</v>
      </c>
      <c r="I1446" s="42">
        <f>G1446*'Input Data'!$B$7</f>
        <v>516.68541666666681</v>
      </c>
      <c r="J1446" s="42">
        <f>IF(F1446=0,0,'Input Data'!$B$11*'Input Data'!$B$7*9.81)</f>
        <v>103.13669925000001</v>
      </c>
      <c r="K1446" s="42">
        <f>'Input Data'!$B$10*'Input Data'!$B$9*'Input Data'!$B$13*WLTC_class_3!F1446^2</f>
        <v>25.018639708469138</v>
      </c>
      <c r="L1446" s="42">
        <f t="shared" si="328"/>
        <v>644.8407556251359</v>
      </c>
      <c r="M1446" s="42">
        <f t="shared" si="329"/>
        <v>3779.4833176917687</v>
      </c>
      <c r="N1446" s="42">
        <f t="shared" si="335"/>
        <v>2.0867334161576485</v>
      </c>
      <c r="O1446" s="42">
        <f t="shared" si="336"/>
        <v>0.76335931762361309</v>
      </c>
      <c r="P1446" s="42" t="str">
        <f t="shared" si="330"/>
        <v/>
      </c>
      <c r="Q1446" s="42"/>
      <c r="R1446" s="42">
        <f t="shared" si="331"/>
        <v>0.23664138846332006</v>
      </c>
      <c r="S1446" s="42">
        <f t="shared" si="332"/>
        <v>0.53435152233652916</v>
      </c>
      <c r="U1446">
        <f t="shared" si="324"/>
        <v>0</v>
      </c>
      <c r="V1446">
        <f t="shared" si="325"/>
        <v>21.1</v>
      </c>
      <c r="W1446">
        <f t="shared" si="326"/>
        <v>5.8611111111111116</v>
      </c>
    </row>
    <row r="1447" spans="2:23" x14ac:dyDescent="0.3">
      <c r="B1447" s="25" t="s">
        <v>53</v>
      </c>
      <c r="C1447" s="25">
        <v>1439</v>
      </c>
      <c r="D1447" s="25">
        <v>417</v>
      </c>
      <c r="E1447" s="24">
        <v>22</v>
      </c>
      <c r="F1447" s="41">
        <f t="shared" si="327"/>
        <v>6.1111111111111107</v>
      </c>
      <c r="G1447" s="42">
        <f t="shared" si="333"/>
        <v>0.1388888888888889</v>
      </c>
      <c r="H1447" s="42">
        <f t="shared" si="334"/>
        <v>0.5</v>
      </c>
      <c r="I1447" s="42">
        <f>G1447*'Input Data'!$B$7</f>
        <v>224.64583333333334</v>
      </c>
      <c r="J1447" s="42">
        <f>IF(F1447=0,0,'Input Data'!$B$11*'Input Data'!$B$7*9.81)</f>
        <v>103.13669925000001</v>
      </c>
      <c r="K1447" s="42">
        <f>'Input Data'!$B$10*'Input Data'!$B$9*'Input Data'!$B$13*WLTC_class_3!F1447^2</f>
        <v>27.198449313580252</v>
      </c>
      <c r="L1447" s="42">
        <f t="shared" si="328"/>
        <v>354.98098189691359</v>
      </c>
      <c r="M1447" s="42">
        <f t="shared" si="329"/>
        <v>2169.3282227033606</v>
      </c>
      <c r="N1447" s="42">
        <f t="shared" si="335"/>
        <v>2.0873360073306215</v>
      </c>
      <c r="O1447" s="42">
        <f t="shared" si="336"/>
        <v>0.76335931762361309</v>
      </c>
      <c r="P1447" s="42" t="str">
        <f t="shared" si="330"/>
        <v/>
      </c>
      <c r="Q1447" s="42"/>
      <c r="R1447" s="42">
        <f t="shared" si="331"/>
        <v>0.23664138846332006</v>
      </c>
      <c r="S1447" s="42">
        <f t="shared" si="332"/>
        <v>0.53435152233652916</v>
      </c>
      <c r="U1447">
        <f t="shared" si="324"/>
        <v>0</v>
      </c>
      <c r="V1447">
        <f t="shared" si="325"/>
        <v>22</v>
      </c>
      <c r="W1447">
        <f t="shared" si="326"/>
        <v>6.1111111111111107</v>
      </c>
    </row>
    <row r="1448" spans="2:23" x14ac:dyDescent="0.3">
      <c r="B1448" s="25" t="s">
        <v>53</v>
      </c>
      <c r="C1448" s="25">
        <v>1440</v>
      </c>
      <c r="D1448" s="25">
        <v>418</v>
      </c>
      <c r="E1448" s="24">
        <v>22.1</v>
      </c>
      <c r="F1448" s="41">
        <f t="shared" si="327"/>
        <v>6.1388888888888893</v>
      </c>
      <c r="G1448" s="42">
        <f t="shared" si="333"/>
        <v>-8.3333333333333523E-2</v>
      </c>
      <c r="H1448" s="42">
        <f t="shared" si="334"/>
        <v>-0.30000000000000071</v>
      </c>
      <c r="I1448" s="42">
        <f>G1448*'Input Data'!$B$7</f>
        <v>-134.78750000000031</v>
      </c>
      <c r="J1448" s="42">
        <f>IF(F1448=0,0,'Input Data'!$B$11*'Input Data'!$B$7*9.81)</f>
        <v>103.13669925000001</v>
      </c>
      <c r="K1448" s="42">
        <f>'Input Data'!$B$10*'Input Data'!$B$9*'Input Data'!$B$13*WLTC_class_3!F1448^2</f>
        <v>27.446269895135813</v>
      </c>
      <c r="L1448" s="42">
        <f t="shared" si="328"/>
        <v>-4.2045308548644869</v>
      </c>
      <c r="M1448" s="42">
        <f t="shared" si="329"/>
        <v>-25.811147747918103</v>
      </c>
      <c r="N1448" s="42">
        <f t="shared" si="335"/>
        <v>2.0873360073306215</v>
      </c>
      <c r="O1448" s="42">
        <f t="shared" si="336"/>
        <v>0.7633664873868764</v>
      </c>
      <c r="P1448" s="42">
        <f t="shared" si="330"/>
        <v>-25.811147747918103</v>
      </c>
      <c r="Q1448" s="42">
        <f>-P1448/1000/3600</f>
        <v>7.1697632633105839E-6</v>
      </c>
      <c r="R1448" s="42">
        <f t="shared" si="331"/>
        <v>0.23664361108993168</v>
      </c>
      <c r="S1448" s="42">
        <f t="shared" si="332"/>
        <v>0.53435654117081344</v>
      </c>
      <c r="U1448">
        <f t="shared" si="324"/>
        <v>0</v>
      </c>
      <c r="V1448">
        <f t="shared" si="325"/>
        <v>22.1</v>
      </c>
      <c r="W1448">
        <f t="shared" si="326"/>
        <v>6.1388888888888893</v>
      </c>
    </row>
    <row r="1449" spans="2:23" x14ac:dyDescent="0.3">
      <c r="B1449" s="25" t="s">
        <v>53</v>
      </c>
      <c r="C1449" s="25">
        <v>1441</v>
      </c>
      <c r="D1449" s="25">
        <v>419</v>
      </c>
      <c r="E1449" s="24">
        <v>21.4</v>
      </c>
      <c r="F1449" s="41">
        <f t="shared" si="327"/>
        <v>5.9444444444444446</v>
      </c>
      <c r="G1449" s="42">
        <f t="shared" si="333"/>
        <v>-0.34722222222222221</v>
      </c>
      <c r="H1449" s="42">
        <f t="shared" si="334"/>
        <v>-1.25</v>
      </c>
      <c r="I1449" s="42">
        <f>G1449*'Input Data'!$B$7</f>
        <v>-561.61458333333337</v>
      </c>
      <c r="J1449" s="42">
        <f>IF(F1449=0,0,'Input Data'!$B$11*'Input Data'!$B$7*9.81)</f>
        <v>103.13669925000001</v>
      </c>
      <c r="K1449" s="42">
        <f>'Input Data'!$B$10*'Input Data'!$B$9*'Input Data'!$B$13*WLTC_class_3!F1449^2</f>
        <v>25.735127784395072</v>
      </c>
      <c r="L1449" s="42">
        <f t="shared" si="328"/>
        <v>-432.74275629893833</v>
      </c>
      <c r="M1449" s="42">
        <f t="shared" si="329"/>
        <v>-2572.4152735548</v>
      </c>
      <c r="N1449" s="42">
        <f t="shared" si="335"/>
        <v>2.0873360073306215</v>
      </c>
      <c r="O1449" s="42">
        <f t="shared" si="336"/>
        <v>0.76408104718508607</v>
      </c>
      <c r="P1449" s="42">
        <f t="shared" si="330"/>
        <v>-2572.4152735548</v>
      </c>
      <c r="Q1449" s="42">
        <f>-P1449/1000/3600+Q1448</f>
        <v>7.2172956147297722E-4</v>
      </c>
      <c r="R1449" s="42">
        <f t="shared" si="331"/>
        <v>0.23686512462737669</v>
      </c>
      <c r="S1449" s="42">
        <f t="shared" si="332"/>
        <v>0.53485673302956016</v>
      </c>
      <c r="U1449">
        <f t="shared" si="324"/>
        <v>0</v>
      </c>
      <c r="V1449">
        <f t="shared" si="325"/>
        <v>21.4</v>
      </c>
      <c r="W1449">
        <f t="shared" si="326"/>
        <v>5.9444444444444438</v>
      </c>
    </row>
    <row r="1450" spans="2:23" x14ac:dyDescent="0.3">
      <c r="B1450" s="25" t="s">
        <v>53</v>
      </c>
      <c r="C1450" s="25">
        <v>1442</v>
      </c>
      <c r="D1450" s="25">
        <v>420</v>
      </c>
      <c r="E1450" s="24">
        <v>19.600000000000001</v>
      </c>
      <c r="F1450" s="41">
        <f t="shared" si="327"/>
        <v>5.4444444444444446</v>
      </c>
      <c r="G1450" s="42">
        <f t="shared" si="333"/>
        <v>-0.43055555555555525</v>
      </c>
      <c r="H1450" s="42">
        <f t="shared" si="334"/>
        <v>-1.5499999999999989</v>
      </c>
      <c r="I1450" s="42">
        <f>G1450*'Input Data'!$B$7</f>
        <v>-696.40208333333283</v>
      </c>
      <c r="J1450" s="42">
        <f>IF(F1450=0,0,'Input Data'!$B$11*'Input Data'!$B$7*9.81)</f>
        <v>103.13669925000001</v>
      </c>
      <c r="K1450" s="42">
        <f>'Input Data'!$B$10*'Input Data'!$B$9*'Input Data'!$B$13*WLTC_class_3!F1450^2</f>
        <v>21.58792621550618</v>
      </c>
      <c r="L1450" s="42">
        <f t="shared" si="328"/>
        <v>-571.67745786782666</v>
      </c>
      <c r="M1450" s="42">
        <f t="shared" si="329"/>
        <v>-3112.4661595026118</v>
      </c>
      <c r="N1450" s="42">
        <f t="shared" si="335"/>
        <v>2.0873360073306215</v>
      </c>
      <c r="O1450" s="42">
        <f t="shared" si="336"/>
        <v>0.76494562111828124</v>
      </c>
      <c r="P1450" s="42">
        <f t="shared" si="330"/>
        <v>-3112.4661595026118</v>
      </c>
      <c r="Q1450" s="42">
        <f t="shared" ref="Q1450:Q1451" si="338">-P1450/1000/3600+Q1449</f>
        <v>1.5863034946681472E-3</v>
      </c>
      <c r="R1450" s="42">
        <f t="shared" si="331"/>
        <v>0.23713314254666717</v>
      </c>
      <c r="S1450" s="42">
        <f t="shared" si="332"/>
        <v>0.5354619347827968</v>
      </c>
      <c r="U1450">
        <f t="shared" si="324"/>
        <v>0</v>
      </c>
      <c r="V1450">
        <f t="shared" si="325"/>
        <v>19.600000000000001</v>
      </c>
      <c r="W1450">
        <f t="shared" si="326"/>
        <v>5.4444444444444446</v>
      </c>
    </row>
    <row r="1451" spans="2:23" x14ac:dyDescent="0.3">
      <c r="B1451" s="25" t="s">
        <v>53</v>
      </c>
      <c r="C1451" s="25">
        <v>1443</v>
      </c>
      <c r="D1451" s="25">
        <v>421</v>
      </c>
      <c r="E1451" s="24">
        <v>18.3</v>
      </c>
      <c r="F1451" s="41">
        <f t="shared" si="327"/>
        <v>5.083333333333333</v>
      </c>
      <c r="G1451" s="42">
        <f t="shared" si="333"/>
        <v>-0.2222222222222224</v>
      </c>
      <c r="H1451" s="42">
        <f t="shared" si="334"/>
        <v>-0.80000000000000071</v>
      </c>
      <c r="I1451" s="42">
        <f>G1451*'Input Data'!$B$7</f>
        <v>-359.43333333333362</v>
      </c>
      <c r="J1451" s="42">
        <f>IF(F1451=0,0,'Input Data'!$B$11*'Input Data'!$B$7*9.81)</f>
        <v>103.13669925000001</v>
      </c>
      <c r="K1451" s="42">
        <f>'Input Data'!$B$10*'Input Data'!$B$9*'Input Data'!$B$13*WLTC_class_3!F1451^2</f>
        <v>18.819191509555559</v>
      </c>
      <c r="L1451" s="42">
        <f t="shared" si="328"/>
        <v>-237.47744257377806</v>
      </c>
      <c r="M1451" s="42">
        <f t="shared" si="329"/>
        <v>-1207.1769997500385</v>
      </c>
      <c r="N1451" s="42">
        <f t="shared" si="335"/>
        <v>2.0873360073306215</v>
      </c>
      <c r="O1451" s="42">
        <f t="shared" si="336"/>
        <v>0.76528094806265623</v>
      </c>
      <c r="P1451" s="42">
        <f t="shared" si="330"/>
        <v>-1207.1769997500385</v>
      </c>
      <c r="Q1451" s="42">
        <f t="shared" si="338"/>
        <v>1.9216304390431579E-3</v>
      </c>
      <c r="R1451" s="42">
        <f t="shared" si="331"/>
        <v>0.23723709389942343</v>
      </c>
      <c r="S1451" s="42">
        <f t="shared" si="332"/>
        <v>0.53569666364385937</v>
      </c>
      <c r="U1451">
        <f t="shared" si="324"/>
        <v>0</v>
      </c>
      <c r="V1451">
        <f t="shared" si="325"/>
        <v>18.3</v>
      </c>
      <c r="W1451">
        <f t="shared" si="326"/>
        <v>5.083333333333333</v>
      </c>
    </row>
    <row r="1452" spans="2:23" x14ac:dyDescent="0.3">
      <c r="B1452" s="25" t="s">
        <v>53</v>
      </c>
      <c r="C1452" s="25">
        <v>1444</v>
      </c>
      <c r="D1452" s="25">
        <v>422</v>
      </c>
      <c r="E1452" s="24">
        <v>18</v>
      </c>
      <c r="F1452" s="41">
        <f t="shared" si="327"/>
        <v>5</v>
      </c>
      <c r="G1452" s="42">
        <f t="shared" si="333"/>
        <v>0</v>
      </c>
      <c r="H1452" s="42">
        <f t="shared" si="334"/>
        <v>0</v>
      </c>
      <c r="I1452" s="42">
        <f>G1452*'Input Data'!$B$7</f>
        <v>0</v>
      </c>
      <c r="J1452" s="42">
        <f>IF(F1452=0,0,'Input Data'!$B$11*'Input Data'!$B$7*9.81)</f>
        <v>103.13669925000001</v>
      </c>
      <c r="K1452" s="42">
        <f>'Input Data'!$B$10*'Input Data'!$B$9*'Input Data'!$B$13*WLTC_class_3!F1452^2</f>
        <v>18.207226400000003</v>
      </c>
      <c r="L1452" s="42">
        <f t="shared" si="328"/>
        <v>121.34392565000002</v>
      </c>
      <c r="M1452" s="42">
        <f t="shared" si="329"/>
        <v>606.71962825000014</v>
      </c>
      <c r="N1452" s="42">
        <f t="shared" si="335"/>
        <v>2.0875045405606909</v>
      </c>
      <c r="O1452" s="42">
        <f t="shared" si="336"/>
        <v>0.76528094806265623</v>
      </c>
      <c r="P1452" s="42" t="str">
        <f t="shared" si="330"/>
        <v/>
      </c>
      <c r="Q1452" s="42"/>
      <c r="R1452" s="42">
        <f t="shared" si="331"/>
        <v>0.23723709389942343</v>
      </c>
      <c r="S1452" s="42">
        <f t="shared" si="332"/>
        <v>0.53569666364385937</v>
      </c>
      <c r="U1452">
        <f t="shared" si="324"/>
        <v>0</v>
      </c>
      <c r="V1452">
        <f t="shared" si="325"/>
        <v>18</v>
      </c>
      <c r="W1452">
        <f t="shared" si="326"/>
        <v>5</v>
      </c>
    </row>
    <row r="1453" spans="2:23" x14ac:dyDescent="0.3">
      <c r="B1453" s="25" t="s">
        <v>53</v>
      </c>
      <c r="C1453" s="25">
        <v>1445</v>
      </c>
      <c r="D1453" s="25">
        <v>423</v>
      </c>
      <c r="E1453" s="24">
        <v>18.3</v>
      </c>
      <c r="F1453" s="41">
        <f t="shared" si="327"/>
        <v>5.083333333333333</v>
      </c>
      <c r="G1453" s="42">
        <f t="shared" si="333"/>
        <v>6.9444444444444448E-2</v>
      </c>
      <c r="H1453" s="42">
        <f t="shared" si="334"/>
        <v>0.25</v>
      </c>
      <c r="I1453" s="42">
        <f>G1453*'Input Data'!$B$7</f>
        <v>112.32291666666667</v>
      </c>
      <c r="J1453" s="42">
        <f>IF(F1453=0,0,'Input Data'!$B$11*'Input Data'!$B$7*9.81)</f>
        <v>103.13669925000001</v>
      </c>
      <c r="K1453" s="42">
        <f>'Input Data'!$B$10*'Input Data'!$B$9*'Input Data'!$B$13*WLTC_class_3!F1453^2</f>
        <v>18.819191509555559</v>
      </c>
      <c r="L1453" s="42">
        <f t="shared" si="328"/>
        <v>234.27880742622224</v>
      </c>
      <c r="M1453" s="42">
        <f t="shared" si="329"/>
        <v>1190.9172710832963</v>
      </c>
      <c r="N1453" s="42">
        <f t="shared" si="335"/>
        <v>2.0878353509137697</v>
      </c>
      <c r="O1453" s="42">
        <f t="shared" si="336"/>
        <v>0.76528094806265623</v>
      </c>
      <c r="P1453" s="42" t="str">
        <f t="shared" si="330"/>
        <v/>
      </c>
      <c r="Q1453" s="42"/>
      <c r="R1453" s="42">
        <f t="shared" si="331"/>
        <v>0.23723709389942343</v>
      </c>
      <c r="S1453" s="42">
        <f t="shared" si="332"/>
        <v>0.53569666364385937</v>
      </c>
      <c r="U1453">
        <f t="shared" si="324"/>
        <v>0</v>
      </c>
      <c r="V1453">
        <f t="shared" si="325"/>
        <v>18.3</v>
      </c>
      <c r="W1453">
        <f t="shared" si="326"/>
        <v>5.083333333333333</v>
      </c>
    </row>
    <row r="1454" spans="2:23" x14ac:dyDescent="0.3">
      <c r="B1454" s="25" t="s">
        <v>53</v>
      </c>
      <c r="C1454" s="25">
        <v>1446</v>
      </c>
      <c r="D1454" s="25">
        <v>424</v>
      </c>
      <c r="E1454" s="24">
        <v>18.5</v>
      </c>
      <c r="F1454" s="41">
        <f t="shared" si="327"/>
        <v>5.1388888888888893</v>
      </c>
      <c r="G1454" s="42">
        <f t="shared" si="333"/>
        <v>-5.5555555555555851E-2</v>
      </c>
      <c r="H1454" s="42">
        <f t="shared" si="334"/>
        <v>-0.20000000000000107</v>
      </c>
      <c r="I1454" s="42">
        <f>G1454*'Input Data'!$B$7</f>
        <v>-89.858333333333817</v>
      </c>
      <c r="J1454" s="42">
        <f>IF(F1454=0,0,'Input Data'!$B$11*'Input Data'!$B$7*9.81)</f>
        <v>103.13669925000001</v>
      </c>
      <c r="K1454" s="42">
        <f>'Input Data'!$B$10*'Input Data'!$B$9*'Input Data'!$B$13*WLTC_class_3!F1454^2</f>
        <v>19.232787763580255</v>
      </c>
      <c r="L1454" s="42">
        <f t="shared" si="328"/>
        <v>32.511153680246444</v>
      </c>
      <c r="M1454" s="42">
        <f t="shared" si="329"/>
        <v>167.07120641237756</v>
      </c>
      <c r="N1454" s="42">
        <f t="shared" si="335"/>
        <v>2.0878817595822174</v>
      </c>
      <c r="O1454" s="42">
        <f t="shared" si="336"/>
        <v>0.76528094806265623</v>
      </c>
      <c r="P1454" s="42" t="str">
        <f t="shared" si="330"/>
        <v/>
      </c>
      <c r="Q1454" s="42"/>
      <c r="R1454" s="42">
        <f t="shared" si="331"/>
        <v>0.23723709389942343</v>
      </c>
      <c r="S1454" s="42">
        <f t="shared" si="332"/>
        <v>0.53569666364385937</v>
      </c>
      <c r="U1454">
        <f t="shared" si="324"/>
        <v>0</v>
      </c>
      <c r="V1454">
        <f t="shared" si="325"/>
        <v>18.5</v>
      </c>
      <c r="W1454">
        <f t="shared" si="326"/>
        <v>5.1388888888888884</v>
      </c>
    </row>
    <row r="1455" spans="2:23" x14ac:dyDescent="0.3">
      <c r="B1455" s="25" t="s">
        <v>53</v>
      </c>
      <c r="C1455" s="25">
        <v>1447</v>
      </c>
      <c r="D1455" s="25">
        <v>425</v>
      </c>
      <c r="E1455" s="24">
        <v>17.899999999999999</v>
      </c>
      <c r="F1455" s="41">
        <f t="shared" si="327"/>
        <v>4.9722222222222223</v>
      </c>
      <c r="G1455" s="42">
        <f t="shared" si="333"/>
        <v>-0.4861111111111111</v>
      </c>
      <c r="H1455" s="42">
        <f t="shared" si="334"/>
        <v>-1.75</v>
      </c>
      <c r="I1455" s="42">
        <f>G1455*'Input Data'!$B$7</f>
        <v>-786.26041666666663</v>
      </c>
      <c r="J1455" s="42">
        <f>IF(F1455=0,0,'Input Data'!$B$11*'Input Data'!$B$7*9.81)</f>
        <v>103.13669925000001</v>
      </c>
      <c r="K1455" s="42">
        <f>'Input Data'!$B$10*'Input Data'!$B$9*'Input Data'!$B$13*WLTC_class_3!F1455^2</f>
        <v>18.005485835876549</v>
      </c>
      <c r="L1455" s="42">
        <f t="shared" si="328"/>
        <v>-665.11823158079005</v>
      </c>
      <c r="M1455" s="42">
        <f t="shared" si="329"/>
        <v>-3307.1156514711506</v>
      </c>
      <c r="N1455" s="42">
        <f t="shared" si="335"/>
        <v>2.0878817595822174</v>
      </c>
      <c r="O1455" s="42">
        <f t="shared" si="336"/>
        <v>0.76619959129917603</v>
      </c>
      <c r="P1455" s="42">
        <f t="shared" si="330"/>
        <v>-3307.1156514711506</v>
      </c>
      <c r="Q1455" s="42">
        <f>-P1455/1000/3600</f>
        <v>9.1864323651976408E-4</v>
      </c>
      <c r="R1455" s="42">
        <f t="shared" si="331"/>
        <v>0.23752187330274457</v>
      </c>
      <c r="S1455" s="42">
        <f t="shared" si="332"/>
        <v>0.53633971390942314</v>
      </c>
      <c r="U1455">
        <f t="shared" si="324"/>
        <v>0</v>
      </c>
      <c r="V1455">
        <f t="shared" si="325"/>
        <v>17.899999999999999</v>
      </c>
      <c r="W1455">
        <f t="shared" si="326"/>
        <v>4.9722222222222214</v>
      </c>
    </row>
    <row r="1456" spans="2:23" x14ac:dyDescent="0.3">
      <c r="B1456" s="25" t="s">
        <v>53</v>
      </c>
      <c r="C1456" s="25">
        <v>1448</v>
      </c>
      <c r="D1456" s="25">
        <v>426</v>
      </c>
      <c r="E1456" s="24">
        <v>15</v>
      </c>
      <c r="F1456" s="41">
        <f t="shared" si="327"/>
        <v>4.166666666666667</v>
      </c>
      <c r="G1456" s="42">
        <f t="shared" si="333"/>
        <v>-1.1111111111111109</v>
      </c>
      <c r="H1456" s="42">
        <f t="shared" si="334"/>
        <v>-3.9999999999999991</v>
      </c>
      <c r="I1456" s="42">
        <f>G1456*'Input Data'!$B$7</f>
        <v>-1797.1666666666665</v>
      </c>
      <c r="J1456" s="42">
        <f>IF(F1456=0,0,'Input Data'!$B$11*'Input Data'!$B$7*9.81)</f>
        <v>103.13669925000001</v>
      </c>
      <c r="K1456" s="42">
        <f>'Input Data'!$B$10*'Input Data'!$B$9*'Input Data'!$B$13*WLTC_class_3!F1456^2</f>
        <v>12.643907222222227</v>
      </c>
      <c r="L1456" s="42">
        <f t="shared" si="328"/>
        <v>-1681.3860601944443</v>
      </c>
      <c r="M1456" s="42">
        <f t="shared" si="329"/>
        <v>-7005.7752508101848</v>
      </c>
      <c r="N1456" s="42">
        <f t="shared" si="335"/>
        <v>2.0878817595822174</v>
      </c>
      <c r="O1456" s="42">
        <f t="shared" si="336"/>
        <v>0.76814563997995666</v>
      </c>
      <c r="P1456" s="42">
        <f t="shared" si="330"/>
        <v>-7005.7752508101848</v>
      </c>
      <c r="Q1456" s="42">
        <f>-P1456/1000/3600+Q1455</f>
        <v>2.864691917300371E-3</v>
      </c>
      <c r="R1456" s="42">
        <f t="shared" si="331"/>
        <v>0.23812514839378657</v>
      </c>
      <c r="S1456" s="42">
        <f t="shared" si="332"/>
        <v>0.5377019479859696</v>
      </c>
      <c r="U1456">
        <f t="shared" si="324"/>
        <v>0</v>
      </c>
      <c r="V1456">
        <f t="shared" si="325"/>
        <v>15</v>
      </c>
      <c r="W1456">
        <f t="shared" si="326"/>
        <v>4.166666666666667</v>
      </c>
    </row>
    <row r="1457" spans="2:23" x14ac:dyDescent="0.3">
      <c r="B1457" s="25" t="s">
        <v>53</v>
      </c>
      <c r="C1457" s="25">
        <v>1449</v>
      </c>
      <c r="D1457" s="25">
        <v>427</v>
      </c>
      <c r="E1457" s="24">
        <v>9.9</v>
      </c>
      <c r="F1457" s="41">
        <f t="shared" si="327"/>
        <v>2.75</v>
      </c>
      <c r="G1457" s="42">
        <f t="shared" si="333"/>
        <v>-1.4444444444444444</v>
      </c>
      <c r="H1457" s="42">
        <f t="shared" si="334"/>
        <v>-5.2</v>
      </c>
      <c r="I1457" s="42">
        <f>G1457*'Input Data'!$B$7</f>
        <v>-2336.3166666666666</v>
      </c>
      <c r="J1457" s="42">
        <f>IF(F1457=0,0,'Input Data'!$B$11*'Input Data'!$B$7*9.81)</f>
        <v>103.13669925000001</v>
      </c>
      <c r="K1457" s="42">
        <f>'Input Data'!$B$10*'Input Data'!$B$9*'Input Data'!$B$13*WLTC_class_3!F1457^2</f>
        <v>5.5076859860000011</v>
      </c>
      <c r="L1457" s="42">
        <f t="shared" si="328"/>
        <v>-2227.6722814306663</v>
      </c>
      <c r="M1457" s="42">
        <f t="shared" si="329"/>
        <v>-6126.0987739343327</v>
      </c>
      <c r="N1457" s="42">
        <f t="shared" si="335"/>
        <v>2.0878817595822174</v>
      </c>
      <c r="O1457" s="42">
        <f t="shared" si="336"/>
        <v>0.76984733408382733</v>
      </c>
      <c r="P1457" s="42">
        <f t="shared" si="330"/>
        <v>-6126.0987739343327</v>
      </c>
      <c r="Q1457" s="42">
        <f t="shared" ref="Q1457:Q1459" si="339">-P1457/1000/3600+Q1456</f>
        <v>4.5663860211710185E-3</v>
      </c>
      <c r="R1457" s="42">
        <f t="shared" si="331"/>
        <v>0.23865267356598646</v>
      </c>
      <c r="S1457" s="42">
        <f t="shared" si="332"/>
        <v>0.5388931338586791</v>
      </c>
      <c r="U1457">
        <f t="shared" si="324"/>
        <v>0</v>
      </c>
      <c r="V1457">
        <f t="shared" si="325"/>
        <v>9.9</v>
      </c>
      <c r="W1457">
        <f t="shared" si="326"/>
        <v>2.75</v>
      </c>
    </row>
    <row r="1458" spans="2:23" x14ac:dyDescent="0.3">
      <c r="B1458" s="25" t="s">
        <v>53</v>
      </c>
      <c r="C1458" s="25">
        <v>1450</v>
      </c>
      <c r="D1458" s="25">
        <v>428</v>
      </c>
      <c r="E1458" s="24">
        <v>4.5999999999999996</v>
      </c>
      <c r="F1458" s="41">
        <f t="shared" si="327"/>
        <v>1.2777777777777777</v>
      </c>
      <c r="G1458" s="42">
        <f t="shared" si="333"/>
        <v>-1.2083333333333335</v>
      </c>
      <c r="H1458" s="42">
        <f t="shared" si="334"/>
        <v>-4.3500000000000005</v>
      </c>
      <c r="I1458" s="42">
        <f>G1458*'Input Data'!$B$7</f>
        <v>-1954.4187500000003</v>
      </c>
      <c r="J1458" s="42">
        <f>IF(F1458=0,0,'Input Data'!$B$11*'Input Data'!$B$7*9.81)</f>
        <v>103.13669925000001</v>
      </c>
      <c r="K1458" s="42">
        <f>'Input Data'!$B$10*'Input Data'!$B$9*'Input Data'!$B$13*WLTC_class_3!F1458^2</f>
        <v>1.1890892303209877</v>
      </c>
      <c r="L1458" s="42">
        <f t="shared" si="328"/>
        <v>-1850.0929615196792</v>
      </c>
      <c r="M1458" s="42">
        <f t="shared" si="329"/>
        <v>-2364.0076730529231</v>
      </c>
      <c r="N1458" s="42">
        <f t="shared" si="335"/>
        <v>2.0878817595822174</v>
      </c>
      <c r="O1458" s="42">
        <f t="shared" si="336"/>
        <v>0.77050400288189758</v>
      </c>
      <c r="P1458" s="42">
        <f t="shared" si="330"/>
        <v>-2364.0076730529231</v>
      </c>
      <c r="Q1458" s="42">
        <f t="shared" si="339"/>
        <v>5.2230548192412751E-3</v>
      </c>
      <c r="R1458" s="42">
        <f t="shared" si="331"/>
        <v>0.23885624089338825</v>
      </c>
      <c r="S1458" s="42">
        <f t="shared" si="332"/>
        <v>0.53935280201732827</v>
      </c>
      <c r="U1458">
        <f t="shared" si="324"/>
        <v>0</v>
      </c>
      <c r="V1458">
        <f t="shared" si="325"/>
        <v>4.5999999999999996</v>
      </c>
      <c r="W1458">
        <f t="shared" si="326"/>
        <v>1.2777777777777777</v>
      </c>
    </row>
    <row r="1459" spans="2:23" x14ac:dyDescent="0.3">
      <c r="B1459" s="25" t="s">
        <v>53</v>
      </c>
      <c r="C1459" s="25">
        <v>1451</v>
      </c>
      <c r="D1459" s="25">
        <v>429</v>
      </c>
      <c r="E1459" s="24">
        <v>1.2</v>
      </c>
      <c r="F1459" s="41">
        <f t="shared" si="327"/>
        <v>0.33333333333333331</v>
      </c>
      <c r="G1459" s="42">
        <f t="shared" si="333"/>
        <v>-0.63888888888888884</v>
      </c>
      <c r="H1459" s="42">
        <f t="shared" si="334"/>
        <v>-2.2999999999999998</v>
      </c>
      <c r="I1459" s="42">
        <f>G1459*'Input Data'!$B$7</f>
        <v>-1033.3708333333334</v>
      </c>
      <c r="J1459" s="42">
        <f>IF(F1459=0,0,'Input Data'!$B$11*'Input Data'!$B$7*9.81)</f>
        <v>103.13669925000001</v>
      </c>
      <c r="K1459" s="42">
        <f>'Input Data'!$B$10*'Input Data'!$B$9*'Input Data'!$B$13*WLTC_class_3!F1459^2</f>
        <v>8.092100622222223E-2</v>
      </c>
      <c r="L1459" s="42">
        <f t="shared" si="328"/>
        <v>-930.15321307711122</v>
      </c>
      <c r="M1459" s="42">
        <f t="shared" si="329"/>
        <v>-310.05107102570372</v>
      </c>
      <c r="N1459" s="42">
        <f t="shared" si="335"/>
        <v>2.0878817595822174</v>
      </c>
      <c r="O1459" s="42">
        <f t="shared" si="336"/>
        <v>0.77059012817940475</v>
      </c>
      <c r="P1459" s="42">
        <f t="shared" si="330"/>
        <v>-310.05107102570372</v>
      </c>
      <c r="Q1459" s="42">
        <f t="shared" si="339"/>
        <v>5.3091801167484149E-3</v>
      </c>
      <c r="R1459" s="42">
        <f t="shared" si="331"/>
        <v>0.23888293973561547</v>
      </c>
      <c r="S1459" s="42">
        <f t="shared" si="332"/>
        <v>0.53941308972558333</v>
      </c>
      <c r="U1459">
        <f t="shared" si="324"/>
        <v>0</v>
      </c>
      <c r="V1459">
        <f t="shared" si="325"/>
        <v>1.2</v>
      </c>
      <c r="W1459">
        <f t="shared" si="326"/>
        <v>0.33333333333333331</v>
      </c>
    </row>
    <row r="1460" spans="2:23" x14ac:dyDescent="0.3">
      <c r="B1460" s="25" t="s">
        <v>53</v>
      </c>
      <c r="C1460" s="25">
        <v>1452</v>
      </c>
      <c r="D1460" s="25">
        <v>430</v>
      </c>
      <c r="E1460" s="24">
        <v>0</v>
      </c>
      <c r="F1460" s="41">
        <f t="shared" si="327"/>
        <v>0</v>
      </c>
      <c r="G1460" s="42">
        <f t="shared" si="333"/>
        <v>-0.16666666666666666</v>
      </c>
      <c r="H1460" s="42">
        <f t="shared" si="334"/>
        <v>-0.6</v>
      </c>
      <c r="I1460" s="42">
        <f>G1460*'Input Data'!$B$7</f>
        <v>-269.57499999999999</v>
      </c>
      <c r="J1460" s="42">
        <f>IF(F1460=0,0,'Input Data'!$B$11*'Input Data'!$B$7*9.81)</f>
        <v>0</v>
      </c>
      <c r="K1460" s="42">
        <f>'Input Data'!$B$10*'Input Data'!$B$9*'Input Data'!$B$13*WLTC_class_3!F1460^2</f>
        <v>0</v>
      </c>
      <c r="L1460" s="42">
        <f t="shared" si="328"/>
        <v>-269.57499999999999</v>
      </c>
      <c r="M1460" s="42">
        <f t="shared" si="329"/>
        <v>0</v>
      </c>
      <c r="N1460" s="42">
        <f t="shared" si="335"/>
        <v>2.0878817595822174</v>
      </c>
      <c r="O1460" s="42">
        <f t="shared" si="336"/>
        <v>0.77059012817940475</v>
      </c>
      <c r="P1460" s="42" t="str">
        <f t="shared" si="330"/>
        <v/>
      </c>
      <c r="Q1460" s="42"/>
      <c r="R1460" s="42">
        <f t="shared" si="331"/>
        <v>0.23888293973561547</v>
      </c>
      <c r="S1460" s="42">
        <f t="shared" si="332"/>
        <v>0.53941308972558333</v>
      </c>
      <c r="U1460">
        <f t="shared" si="324"/>
        <v>1</v>
      </c>
      <c r="V1460" t="str">
        <f t="shared" si="325"/>
        <v/>
      </c>
      <c r="W1460">
        <f t="shared" si="326"/>
        <v>0</v>
      </c>
    </row>
    <row r="1461" spans="2:23" x14ac:dyDescent="0.3">
      <c r="B1461" s="25" t="s">
        <v>53</v>
      </c>
      <c r="C1461" s="25">
        <v>1453</v>
      </c>
      <c r="D1461" s="25">
        <v>431</v>
      </c>
      <c r="E1461" s="24">
        <v>0</v>
      </c>
      <c r="F1461" s="41">
        <f t="shared" si="327"/>
        <v>0</v>
      </c>
      <c r="G1461" s="42">
        <f t="shared" si="333"/>
        <v>0</v>
      </c>
      <c r="H1461" s="42">
        <f t="shared" si="334"/>
        <v>0</v>
      </c>
      <c r="I1461" s="42">
        <f>G1461*'Input Data'!$B$7</f>
        <v>0</v>
      </c>
      <c r="J1461" s="42">
        <f>IF(F1461=0,0,'Input Data'!$B$11*'Input Data'!$B$7*9.81)</f>
        <v>0</v>
      </c>
      <c r="K1461" s="42">
        <f>'Input Data'!$B$10*'Input Data'!$B$9*'Input Data'!$B$13*WLTC_class_3!F1461^2</f>
        <v>0</v>
      </c>
      <c r="L1461" s="42">
        <f t="shared" si="328"/>
        <v>0</v>
      </c>
      <c r="M1461" s="42">
        <f t="shared" si="329"/>
        <v>0</v>
      </c>
      <c r="N1461" s="42">
        <f t="shared" si="335"/>
        <v>2.0878817595822174</v>
      </c>
      <c r="O1461" s="42">
        <f t="shared" si="336"/>
        <v>0.77059012817940475</v>
      </c>
      <c r="P1461" s="42" t="str">
        <f t="shared" si="330"/>
        <v/>
      </c>
      <c r="Q1461" s="42"/>
      <c r="R1461" s="42">
        <f t="shared" si="331"/>
        <v>0.23888293973561547</v>
      </c>
      <c r="S1461" s="42">
        <f t="shared" si="332"/>
        <v>0.53941308972558333</v>
      </c>
      <c r="U1461">
        <f t="shared" si="324"/>
        <v>1</v>
      </c>
      <c r="V1461" t="str">
        <f t="shared" si="325"/>
        <v/>
      </c>
      <c r="W1461">
        <f t="shared" si="326"/>
        <v>0</v>
      </c>
    </row>
    <row r="1462" spans="2:23" x14ac:dyDescent="0.3">
      <c r="B1462" s="25" t="s">
        <v>53</v>
      </c>
      <c r="C1462" s="25">
        <v>1454</v>
      </c>
      <c r="D1462" s="25">
        <v>432</v>
      </c>
      <c r="E1462" s="24">
        <v>0</v>
      </c>
      <c r="F1462" s="41">
        <f t="shared" si="327"/>
        <v>0</v>
      </c>
      <c r="G1462" s="42">
        <f t="shared" si="333"/>
        <v>0</v>
      </c>
      <c r="H1462" s="42">
        <f t="shared" si="334"/>
        <v>0</v>
      </c>
      <c r="I1462" s="42">
        <f>G1462*'Input Data'!$B$7</f>
        <v>0</v>
      </c>
      <c r="J1462" s="42">
        <f>IF(F1462=0,0,'Input Data'!$B$11*'Input Data'!$B$7*9.81)</f>
        <v>0</v>
      </c>
      <c r="K1462" s="42">
        <f>'Input Data'!$B$10*'Input Data'!$B$9*'Input Data'!$B$13*WLTC_class_3!F1462^2</f>
        <v>0</v>
      </c>
      <c r="L1462" s="42">
        <f t="shared" si="328"/>
        <v>0</v>
      </c>
      <c r="M1462" s="42">
        <f t="shared" si="329"/>
        <v>0</v>
      </c>
      <c r="N1462" s="42">
        <f t="shared" si="335"/>
        <v>2.0878817595822174</v>
      </c>
      <c r="O1462" s="42">
        <f t="shared" si="336"/>
        <v>0.77059012817940475</v>
      </c>
      <c r="P1462" s="42" t="str">
        <f t="shared" si="330"/>
        <v/>
      </c>
      <c r="Q1462" s="42"/>
      <c r="R1462" s="42">
        <f t="shared" si="331"/>
        <v>0.23888293973561547</v>
      </c>
      <c r="S1462" s="42">
        <f t="shared" si="332"/>
        <v>0.53941308972558333</v>
      </c>
      <c r="U1462">
        <f t="shared" si="324"/>
        <v>1</v>
      </c>
      <c r="V1462" t="str">
        <f t="shared" si="325"/>
        <v/>
      </c>
      <c r="W1462">
        <f t="shared" si="326"/>
        <v>0</v>
      </c>
    </row>
    <row r="1463" spans="2:23" x14ac:dyDescent="0.3">
      <c r="B1463" s="25" t="s">
        <v>53</v>
      </c>
      <c r="C1463" s="25">
        <v>1455</v>
      </c>
      <c r="D1463" s="25">
        <v>433</v>
      </c>
      <c r="E1463" s="24">
        <v>0</v>
      </c>
      <c r="F1463" s="41">
        <f t="shared" si="327"/>
        <v>0</v>
      </c>
      <c r="G1463" s="42">
        <f t="shared" si="333"/>
        <v>0</v>
      </c>
      <c r="H1463" s="42">
        <f t="shared" si="334"/>
        <v>0</v>
      </c>
      <c r="I1463" s="42">
        <f>G1463*'Input Data'!$B$7</f>
        <v>0</v>
      </c>
      <c r="J1463" s="42">
        <f>IF(F1463=0,0,'Input Data'!$B$11*'Input Data'!$B$7*9.81)</f>
        <v>0</v>
      </c>
      <c r="K1463" s="42">
        <f>'Input Data'!$B$10*'Input Data'!$B$9*'Input Data'!$B$13*WLTC_class_3!F1463^2</f>
        <v>0</v>
      </c>
      <c r="L1463" s="42">
        <f t="shared" si="328"/>
        <v>0</v>
      </c>
      <c r="M1463" s="42">
        <f t="shared" si="329"/>
        <v>0</v>
      </c>
      <c r="N1463" s="42">
        <f t="shared" si="335"/>
        <v>2.0878817595822174</v>
      </c>
      <c r="O1463" s="42">
        <f t="shared" si="336"/>
        <v>0.77059012817940475</v>
      </c>
      <c r="P1463" s="42" t="str">
        <f t="shared" si="330"/>
        <v/>
      </c>
      <c r="Q1463" s="42"/>
      <c r="R1463" s="42">
        <f t="shared" si="331"/>
        <v>0.23888293973561547</v>
      </c>
      <c r="S1463" s="42">
        <f t="shared" si="332"/>
        <v>0.53941308972558333</v>
      </c>
      <c r="U1463">
        <f t="shared" si="324"/>
        <v>1</v>
      </c>
      <c r="V1463" t="str">
        <f t="shared" si="325"/>
        <v/>
      </c>
      <c r="W1463">
        <f t="shared" si="326"/>
        <v>0</v>
      </c>
    </row>
    <row r="1464" spans="2:23" x14ac:dyDescent="0.3">
      <c r="B1464" s="25" t="s">
        <v>53</v>
      </c>
      <c r="C1464" s="25">
        <v>1456</v>
      </c>
      <c r="D1464" s="25">
        <v>434</v>
      </c>
      <c r="E1464" s="24">
        <v>0</v>
      </c>
      <c r="F1464" s="41">
        <f t="shared" si="327"/>
        <v>0</v>
      </c>
      <c r="G1464" s="42">
        <f t="shared" si="333"/>
        <v>0</v>
      </c>
      <c r="H1464" s="42">
        <f t="shared" si="334"/>
        <v>0</v>
      </c>
      <c r="I1464" s="42">
        <f>G1464*'Input Data'!$B$7</f>
        <v>0</v>
      </c>
      <c r="J1464" s="42">
        <f>IF(F1464=0,0,'Input Data'!$B$11*'Input Data'!$B$7*9.81)</f>
        <v>0</v>
      </c>
      <c r="K1464" s="42">
        <f>'Input Data'!$B$10*'Input Data'!$B$9*'Input Data'!$B$13*WLTC_class_3!F1464^2</f>
        <v>0</v>
      </c>
      <c r="L1464" s="42">
        <f t="shared" si="328"/>
        <v>0</v>
      </c>
      <c r="M1464" s="42">
        <f t="shared" si="329"/>
        <v>0</v>
      </c>
      <c r="N1464" s="42">
        <f t="shared" si="335"/>
        <v>2.0878817595822174</v>
      </c>
      <c r="O1464" s="42">
        <f t="shared" si="336"/>
        <v>0.77059012817940475</v>
      </c>
      <c r="P1464" s="42" t="str">
        <f t="shared" si="330"/>
        <v/>
      </c>
      <c r="Q1464" s="42"/>
      <c r="R1464" s="42">
        <f t="shared" si="331"/>
        <v>0.23888293973561547</v>
      </c>
      <c r="S1464" s="42">
        <f t="shared" si="332"/>
        <v>0.53941308972558333</v>
      </c>
      <c r="U1464">
        <f t="shared" si="324"/>
        <v>1</v>
      </c>
      <c r="V1464" t="str">
        <f t="shared" si="325"/>
        <v/>
      </c>
      <c r="W1464">
        <f t="shared" si="326"/>
        <v>0</v>
      </c>
    </row>
    <row r="1465" spans="2:23" x14ac:dyDescent="0.3">
      <c r="B1465" s="25" t="s">
        <v>53</v>
      </c>
      <c r="C1465" s="25">
        <v>1457</v>
      </c>
      <c r="D1465" s="25">
        <v>435</v>
      </c>
      <c r="E1465" s="24">
        <v>0</v>
      </c>
      <c r="F1465" s="41">
        <f t="shared" si="327"/>
        <v>0</v>
      </c>
      <c r="G1465" s="42">
        <f t="shared" si="333"/>
        <v>0</v>
      </c>
      <c r="H1465" s="42">
        <f t="shared" si="334"/>
        <v>0</v>
      </c>
      <c r="I1465" s="42">
        <f>G1465*'Input Data'!$B$7</f>
        <v>0</v>
      </c>
      <c r="J1465" s="42">
        <f>IF(F1465=0,0,'Input Data'!$B$11*'Input Data'!$B$7*9.81)</f>
        <v>0</v>
      </c>
      <c r="K1465" s="42">
        <f>'Input Data'!$B$10*'Input Data'!$B$9*'Input Data'!$B$13*WLTC_class_3!F1465^2</f>
        <v>0</v>
      </c>
      <c r="L1465" s="42">
        <f t="shared" si="328"/>
        <v>0</v>
      </c>
      <c r="M1465" s="42">
        <f t="shared" si="329"/>
        <v>0</v>
      </c>
      <c r="N1465" s="42">
        <f t="shared" si="335"/>
        <v>2.0878817595822174</v>
      </c>
      <c r="O1465" s="42">
        <f t="shared" si="336"/>
        <v>0.77059012817940475</v>
      </c>
      <c r="P1465" s="42" t="str">
        <f t="shared" si="330"/>
        <v/>
      </c>
      <c r="Q1465" s="42"/>
      <c r="R1465" s="42">
        <f t="shared" si="331"/>
        <v>0.23888293973561547</v>
      </c>
      <c r="S1465" s="42">
        <f t="shared" si="332"/>
        <v>0.53941308972558333</v>
      </c>
      <c r="U1465">
        <f t="shared" si="324"/>
        <v>1</v>
      </c>
      <c r="V1465" t="str">
        <f t="shared" si="325"/>
        <v/>
      </c>
      <c r="W1465">
        <f t="shared" si="326"/>
        <v>0</v>
      </c>
    </row>
    <row r="1466" spans="2:23" x14ac:dyDescent="0.3">
      <c r="B1466" s="25" t="s">
        <v>53</v>
      </c>
      <c r="C1466" s="25">
        <v>1458</v>
      </c>
      <c r="D1466" s="25">
        <v>436</v>
      </c>
      <c r="E1466" s="24">
        <v>0</v>
      </c>
      <c r="F1466" s="41">
        <f t="shared" si="327"/>
        <v>0</v>
      </c>
      <c r="G1466" s="42">
        <f t="shared" si="333"/>
        <v>0</v>
      </c>
      <c r="H1466" s="42">
        <f t="shared" si="334"/>
        <v>0</v>
      </c>
      <c r="I1466" s="42">
        <f>G1466*'Input Data'!$B$7</f>
        <v>0</v>
      </c>
      <c r="J1466" s="42">
        <f>IF(F1466=0,0,'Input Data'!$B$11*'Input Data'!$B$7*9.81)</f>
        <v>0</v>
      </c>
      <c r="K1466" s="42">
        <f>'Input Data'!$B$10*'Input Data'!$B$9*'Input Data'!$B$13*WLTC_class_3!F1466^2</f>
        <v>0</v>
      </c>
      <c r="L1466" s="42">
        <f t="shared" si="328"/>
        <v>0</v>
      </c>
      <c r="M1466" s="42">
        <f t="shared" si="329"/>
        <v>0</v>
      </c>
      <c r="N1466" s="42">
        <f t="shared" si="335"/>
        <v>2.0878817595822174</v>
      </c>
      <c r="O1466" s="42">
        <f t="shared" si="336"/>
        <v>0.77059012817940475</v>
      </c>
      <c r="P1466" s="42" t="str">
        <f t="shared" si="330"/>
        <v/>
      </c>
      <c r="Q1466" s="42"/>
      <c r="R1466" s="42">
        <f t="shared" si="331"/>
        <v>0.23888293973561547</v>
      </c>
      <c r="S1466" s="42">
        <f t="shared" si="332"/>
        <v>0.53941308972558333</v>
      </c>
      <c r="U1466">
        <f t="shared" si="324"/>
        <v>1</v>
      </c>
      <c r="V1466" t="str">
        <f t="shared" si="325"/>
        <v/>
      </c>
      <c r="W1466">
        <f t="shared" si="326"/>
        <v>0</v>
      </c>
    </row>
    <row r="1467" spans="2:23" x14ac:dyDescent="0.3">
      <c r="B1467" s="25" t="s">
        <v>53</v>
      </c>
      <c r="C1467" s="25">
        <v>1459</v>
      </c>
      <c r="D1467" s="25">
        <v>437</v>
      </c>
      <c r="E1467" s="24">
        <v>0</v>
      </c>
      <c r="F1467" s="41">
        <f t="shared" si="327"/>
        <v>0</v>
      </c>
      <c r="G1467" s="42">
        <f t="shared" si="333"/>
        <v>0</v>
      </c>
      <c r="H1467" s="42">
        <f t="shared" si="334"/>
        <v>0</v>
      </c>
      <c r="I1467" s="42">
        <f>G1467*'Input Data'!$B$7</f>
        <v>0</v>
      </c>
      <c r="J1467" s="42">
        <f>IF(F1467=0,0,'Input Data'!$B$11*'Input Data'!$B$7*9.81)</f>
        <v>0</v>
      </c>
      <c r="K1467" s="42">
        <f>'Input Data'!$B$10*'Input Data'!$B$9*'Input Data'!$B$13*WLTC_class_3!F1467^2</f>
        <v>0</v>
      </c>
      <c r="L1467" s="42">
        <f t="shared" si="328"/>
        <v>0</v>
      </c>
      <c r="M1467" s="42">
        <f t="shared" si="329"/>
        <v>0</v>
      </c>
      <c r="N1467" s="42">
        <f t="shared" si="335"/>
        <v>2.0878817595822174</v>
      </c>
      <c r="O1467" s="42">
        <f t="shared" si="336"/>
        <v>0.77059012817940475</v>
      </c>
      <c r="P1467" s="42" t="str">
        <f t="shared" si="330"/>
        <v/>
      </c>
      <c r="Q1467" s="42"/>
      <c r="R1467" s="42">
        <f t="shared" si="331"/>
        <v>0.23888293973561547</v>
      </c>
      <c r="S1467" s="42">
        <f t="shared" si="332"/>
        <v>0.53941308972558333</v>
      </c>
      <c r="U1467">
        <f t="shared" si="324"/>
        <v>1</v>
      </c>
      <c r="V1467" t="str">
        <f t="shared" si="325"/>
        <v/>
      </c>
      <c r="W1467">
        <f t="shared" si="326"/>
        <v>0</v>
      </c>
    </row>
    <row r="1468" spans="2:23" x14ac:dyDescent="0.3">
      <c r="B1468" s="25" t="s">
        <v>53</v>
      </c>
      <c r="C1468" s="25">
        <v>1460</v>
      </c>
      <c r="D1468" s="25">
        <v>438</v>
      </c>
      <c r="E1468" s="24">
        <v>0</v>
      </c>
      <c r="F1468" s="41">
        <f t="shared" si="327"/>
        <v>0</v>
      </c>
      <c r="G1468" s="42">
        <f t="shared" si="333"/>
        <v>0</v>
      </c>
      <c r="H1468" s="42">
        <f t="shared" si="334"/>
        <v>0</v>
      </c>
      <c r="I1468" s="42">
        <f>G1468*'Input Data'!$B$7</f>
        <v>0</v>
      </c>
      <c r="J1468" s="42">
        <f>IF(F1468=0,0,'Input Data'!$B$11*'Input Data'!$B$7*9.81)</f>
        <v>0</v>
      </c>
      <c r="K1468" s="42">
        <f>'Input Data'!$B$10*'Input Data'!$B$9*'Input Data'!$B$13*WLTC_class_3!F1468^2</f>
        <v>0</v>
      </c>
      <c r="L1468" s="42">
        <f t="shared" si="328"/>
        <v>0</v>
      </c>
      <c r="M1468" s="42">
        <f t="shared" si="329"/>
        <v>0</v>
      </c>
      <c r="N1468" s="42">
        <f t="shared" si="335"/>
        <v>2.0878817595822174</v>
      </c>
      <c r="O1468" s="42">
        <f t="shared" si="336"/>
        <v>0.77059012817940475</v>
      </c>
      <c r="P1468" s="42" t="str">
        <f t="shared" si="330"/>
        <v/>
      </c>
      <c r="Q1468" s="42"/>
      <c r="R1468" s="42">
        <f t="shared" si="331"/>
        <v>0.23888293973561547</v>
      </c>
      <c r="S1468" s="42">
        <f t="shared" si="332"/>
        <v>0.53941308972558333</v>
      </c>
      <c r="U1468">
        <f t="shared" si="324"/>
        <v>1</v>
      </c>
      <c r="V1468" t="str">
        <f t="shared" si="325"/>
        <v/>
      </c>
      <c r="W1468">
        <f t="shared" si="326"/>
        <v>0</v>
      </c>
    </row>
    <row r="1469" spans="2:23" x14ac:dyDescent="0.3">
      <c r="B1469" s="25" t="s">
        <v>53</v>
      </c>
      <c r="C1469" s="25">
        <v>1461</v>
      </c>
      <c r="D1469" s="25">
        <v>439</v>
      </c>
      <c r="E1469" s="24">
        <v>0</v>
      </c>
      <c r="F1469" s="41">
        <f t="shared" si="327"/>
        <v>0</v>
      </c>
      <c r="G1469" s="42">
        <f t="shared" si="333"/>
        <v>0</v>
      </c>
      <c r="H1469" s="42">
        <f t="shared" si="334"/>
        <v>0</v>
      </c>
      <c r="I1469" s="42">
        <f>G1469*'Input Data'!$B$7</f>
        <v>0</v>
      </c>
      <c r="J1469" s="42">
        <f>IF(F1469=0,0,'Input Data'!$B$11*'Input Data'!$B$7*9.81)</f>
        <v>0</v>
      </c>
      <c r="K1469" s="42">
        <f>'Input Data'!$B$10*'Input Data'!$B$9*'Input Data'!$B$13*WLTC_class_3!F1469^2</f>
        <v>0</v>
      </c>
      <c r="L1469" s="42">
        <f t="shared" si="328"/>
        <v>0</v>
      </c>
      <c r="M1469" s="42">
        <f t="shared" si="329"/>
        <v>0</v>
      </c>
      <c r="N1469" s="42">
        <f t="shared" si="335"/>
        <v>2.0878817595822174</v>
      </c>
      <c r="O1469" s="42">
        <f t="shared" si="336"/>
        <v>0.77059012817940475</v>
      </c>
      <c r="P1469" s="42" t="str">
        <f t="shared" si="330"/>
        <v/>
      </c>
      <c r="Q1469" s="42"/>
      <c r="R1469" s="42">
        <f t="shared" si="331"/>
        <v>0.23888293973561547</v>
      </c>
      <c r="S1469" s="42">
        <f t="shared" si="332"/>
        <v>0.53941308972558333</v>
      </c>
      <c r="U1469">
        <f t="shared" si="324"/>
        <v>1</v>
      </c>
      <c r="V1469" t="str">
        <f t="shared" si="325"/>
        <v/>
      </c>
      <c r="W1469">
        <f t="shared" si="326"/>
        <v>0</v>
      </c>
    </row>
    <row r="1470" spans="2:23" x14ac:dyDescent="0.3">
      <c r="B1470" s="25" t="s">
        <v>53</v>
      </c>
      <c r="C1470" s="25">
        <v>1462</v>
      </c>
      <c r="D1470" s="25">
        <v>440</v>
      </c>
      <c r="E1470" s="24">
        <v>0</v>
      </c>
      <c r="F1470" s="41">
        <f t="shared" si="327"/>
        <v>0</v>
      </c>
      <c r="G1470" s="42">
        <f t="shared" si="333"/>
        <v>0</v>
      </c>
      <c r="H1470" s="42">
        <f t="shared" si="334"/>
        <v>0</v>
      </c>
      <c r="I1470" s="42">
        <f>G1470*'Input Data'!$B$7</f>
        <v>0</v>
      </c>
      <c r="J1470" s="42">
        <f>IF(F1470=0,0,'Input Data'!$B$11*'Input Data'!$B$7*9.81)</f>
        <v>0</v>
      </c>
      <c r="K1470" s="42">
        <f>'Input Data'!$B$10*'Input Data'!$B$9*'Input Data'!$B$13*WLTC_class_3!F1470^2</f>
        <v>0</v>
      </c>
      <c r="L1470" s="42">
        <f t="shared" si="328"/>
        <v>0</v>
      </c>
      <c r="M1470" s="42">
        <f t="shared" si="329"/>
        <v>0</v>
      </c>
      <c r="N1470" s="42">
        <f t="shared" si="335"/>
        <v>2.0878817595822174</v>
      </c>
      <c r="O1470" s="42">
        <f t="shared" si="336"/>
        <v>0.77059012817940475</v>
      </c>
      <c r="P1470" s="42" t="str">
        <f t="shared" si="330"/>
        <v/>
      </c>
      <c r="Q1470" s="42"/>
      <c r="R1470" s="42">
        <f t="shared" si="331"/>
        <v>0.23888293973561547</v>
      </c>
      <c r="S1470" s="42">
        <f t="shared" si="332"/>
        <v>0.53941308972558333</v>
      </c>
      <c r="U1470">
        <f t="shared" si="324"/>
        <v>1</v>
      </c>
      <c r="V1470" t="str">
        <f t="shared" si="325"/>
        <v/>
      </c>
      <c r="W1470">
        <f t="shared" si="326"/>
        <v>0</v>
      </c>
    </row>
    <row r="1471" spans="2:23" x14ac:dyDescent="0.3">
      <c r="B1471" s="25" t="s">
        <v>53</v>
      </c>
      <c r="C1471" s="25">
        <v>1463</v>
      </c>
      <c r="D1471" s="25">
        <v>441</v>
      </c>
      <c r="E1471" s="24">
        <v>0</v>
      </c>
      <c r="F1471" s="41">
        <f t="shared" si="327"/>
        <v>0</v>
      </c>
      <c r="G1471" s="42">
        <f t="shared" si="333"/>
        <v>0</v>
      </c>
      <c r="H1471" s="42">
        <f t="shared" si="334"/>
        <v>0</v>
      </c>
      <c r="I1471" s="42">
        <f>G1471*'Input Data'!$B$7</f>
        <v>0</v>
      </c>
      <c r="J1471" s="42">
        <f>IF(F1471=0,0,'Input Data'!$B$11*'Input Data'!$B$7*9.81)</f>
        <v>0</v>
      </c>
      <c r="K1471" s="42">
        <f>'Input Data'!$B$10*'Input Data'!$B$9*'Input Data'!$B$13*WLTC_class_3!F1471^2</f>
        <v>0</v>
      </c>
      <c r="L1471" s="42">
        <f t="shared" si="328"/>
        <v>0</v>
      </c>
      <c r="M1471" s="42">
        <f t="shared" si="329"/>
        <v>0</v>
      </c>
      <c r="N1471" s="42">
        <f t="shared" si="335"/>
        <v>2.0878817595822174</v>
      </c>
      <c r="O1471" s="42">
        <f t="shared" si="336"/>
        <v>0.77059012817940475</v>
      </c>
      <c r="P1471" s="42" t="str">
        <f t="shared" si="330"/>
        <v/>
      </c>
      <c r="Q1471" s="42"/>
      <c r="R1471" s="42">
        <f t="shared" si="331"/>
        <v>0.23888293973561547</v>
      </c>
      <c r="S1471" s="42">
        <f t="shared" si="332"/>
        <v>0.53941308972558333</v>
      </c>
      <c r="U1471">
        <f t="shared" si="324"/>
        <v>1</v>
      </c>
      <c r="V1471" t="str">
        <f t="shared" si="325"/>
        <v/>
      </c>
      <c r="W1471">
        <f t="shared" si="326"/>
        <v>0</v>
      </c>
    </row>
    <row r="1472" spans="2:23" x14ac:dyDescent="0.3">
      <c r="B1472" s="25" t="s">
        <v>53</v>
      </c>
      <c r="C1472" s="25">
        <v>1464</v>
      </c>
      <c r="D1472" s="25">
        <v>442</v>
      </c>
      <c r="E1472" s="24">
        <v>0</v>
      </c>
      <c r="F1472" s="41">
        <f t="shared" si="327"/>
        <v>0</v>
      </c>
      <c r="G1472" s="42">
        <f t="shared" si="333"/>
        <v>0</v>
      </c>
      <c r="H1472" s="42">
        <f t="shared" si="334"/>
        <v>0</v>
      </c>
      <c r="I1472" s="42">
        <f>G1472*'Input Data'!$B$7</f>
        <v>0</v>
      </c>
      <c r="J1472" s="42">
        <f>IF(F1472=0,0,'Input Data'!$B$11*'Input Data'!$B$7*9.81)</f>
        <v>0</v>
      </c>
      <c r="K1472" s="42">
        <f>'Input Data'!$B$10*'Input Data'!$B$9*'Input Data'!$B$13*WLTC_class_3!F1472^2</f>
        <v>0</v>
      </c>
      <c r="L1472" s="42">
        <f t="shared" si="328"/>
        <v>0</v>
      </c>
      <c r="M1472" s="42">
        <f t="shared" si="329"/>
        <v>0</v>
      </c>
      <c r="N1472" s="42">
        <f t="shared" si="335"/>
        <v>2.0878817595822174</v>
      </c>
      <c r="O1472" s="42">
        <f t="shared" si="336"/>
        <v>0.77059012817940475</v>
      </c>
      <c r="P1472" s="42" t="str">
        <f t="shared" si="330"/>
        <v/>
      </c>
      <c r="Q1472" s="42"/>
      <c r="R1472" s="42">
        <f t="shared" si="331"/>
        <v>0.23888293973561547</v>
      </c>
      <c r="S1472" s="42">
        <f t="shared" si="332"/>
        <v>0.53941308972558333</v>
      </c>
      <c r="U1472">
        <f t="shared" si="324"/>
        <v>1</v>
      </c>
      <c r="V1472" t="str">
        <f t="shared" si="325"/>
        <v/>
      </c>
      <c r="W1472">
        <f t="shared" si="326"/>
        <v>0</v>
      </c>
    </row>
    <row r="1473" spans="2:23" x14ac:dyDescent="0.3">
      <c r="B1473" s="25" t="s">
        <v>53</v>
      </c>
      <c r="C1473" s="25">
        <v>1465</v>
      </c>
      <c r="D1473" s="25">
        <v>443</v>
      </c>
      <c r="E1473" s="24">
        <v>0</v>
      </c>
      <c r="F1473" s="41">
        <f t="shared" si="327"/>
        <v>0</v>
      </c>
      <c r="G1473" s="42">
        <f t="shared" si="333"/>
        <v>0</v>
      </c>
      <c r="H1473" s="42">
        <f t="shared" si="334"/>
        <v>0</v>
      </c>
      <c r="I1473" s="42">
        <f>G1473*'Input Data'!$B$7</f>
        <v>0</v>
      </c>
      <c r="J1473" s="42">
        <f>IF(F1473=0,0,'Input Data'!$B$11*'Input Data'!$B$7*9.81)</f>
        <v>0</v>
      </c>
      <c r="K1473" s="42">
        <f>'Input Data'!$B$10*'Input Data'!$B$9*'Input Data'!$B$13*WLTC_class_3!F1473^2</f>
        <v>0</v>
      </c>
      <c r="L1473" s="42">
        <f t="shared" si="328"/>
        <v>0</v>
      </c>
      <c r="M1473" s="42">
        <f t="shared" si="329"/>
        <v>0</v>
      </c>
      <c r="N1473" s="42">
        <f t="shared" si="335"/>
        <v>2.0878817595822174</v>
      </c>
      <c r="O1473" s="42">
        <f t="shared" si="336"/>
        <v>0.77059012817940475</v>
      </c>
      <c r="P1473" s="42" t="str">
        <f t="shared" si="330"/>
        <v/>
      </c>
      <c r="Q1473" s="42"/>
      <c r="R1473" s="42">
        <f t="shared" si="331"/>
        <v>0.23888293973561547</v>
      </c>
      <c r="S1473" s="42">
        <f t="shared" si="332"/>
        <v>0.53941308972558333</v>
      </c>
      <c r="U1473">
        <f t="shared" si="324"/>
        <v>1</v>
      </c>
      <c r="V1473" t="str">
        <f t="shared" si="325"/>
        <v/>
      </c>
      <c r="W1473">
        <f t="shared" si="326"/>
        <v>0</v>
      </c>
    </row>
    <row r="1474" spans="2:23" x14ac:dyDescent="0.3">
      <c r="B1474" s="25" t="s">
        <v>53</v>
      </c>
      <c r="C1474" s="25">
        <v>1466</v>
      </c>
      <c r="D1474" s="25">
        <v>444</v>
      </c>
      <c r="E1474" s="24">
        <v>0</v>
      </c>
      <c r="F1474" s="41">
        <f t="shared" si="327"/>
        <v>0</v>
      </c>
      <c r="G1474" s="42">
        <f t="shared" si="333"/>
        <v>0</v>
      </c>
      <c r="H1474" s="42">
        <f t="shared" si="334"/>
        <v>0</v>
      </c>
      <c r="I1474" s="42">
        <f>G1474*'Input Data'!$B$7</f>
        <v>0</v>
      </c>
      <c r="J1474" s="42">
        <f>IF(F1474=0,0,'Input Data'!$B$11*'Input Data'!$B$7*9.81)</f>
        <v>0</v>
      </c>
      <c r="K1474" s="42">
        <f>'Input Data'!$B$10*'Input Data'!$B$9*'Input Data'!$B$13*WLTC_class_3!F1474^2</f>
        <v>0</v>
      </c>
      <c r="L1474" s="42">
        <f t="shared" si="328"/>
        <v>0</v>
      </c>
      <c r="M1474" s="42">
        <f t="shared" si="329"/>
        <v>0</v>
      </c>
      <c r="N1474" s="42">
        <f t="shared" si="335"/>
        <v>2.0878817595822174</v>
      </c>
      <c r="O1474" s="42">
        <f t="shared" si="336"/>
        <v>0.77059012817940475</v>
      </c>
      <c r="P1474" s="42" t="str">
        <f t="shared" si="330"/>
        <v/>
      </c>
      <c r="Q1474" s="42"/>
      <c r="R1474" s="42">
        <f t="shared" si="331"/>
        <v>0.23888293973561547</v>
      </c>
      <c r="S1474" s="42">
        <f t="shared" si="332"/>
        <v>0.53941308972558333</v>
      </c>
      <c r="U1474">
        <f t="shared" si="324"/>
        <v>1</v>
      </c>
      <c r="V1474" t="str">
        <f t="shared" si="325"/>
        <v/>
      </c>
      <c r="W1474">
        <f t="shared" si="326"/>
        <v>0</v>
      </c>
    </row>
    <row r="1475" spans="2:23" x14ac:dyDescent="0.3">
      <c r="B1475" s="25" t="s">
        <v>53</v>
      </c>
      <c r="C1475" s="25">
        <v>1467</v>
      </c>
      <c r="D1475" s="25">
        <v>445</v>
      </c>
      <c r="E1475" s="24">
        <v>0</v>
      </c>
      <c r="F1475" s="41">
        <f t="shared" si="327"/>
        <v>0</v>
      </c>
      <c r="G1475" s="42">
        <f t="shared" si="333"/>
        <v>0</v>
      </c>
      <c r="H1475" s="42">
        <f t="shared" si="334"/>
        <v>0</v>
      </c>
      <c r="I1475" s="42">
        <f>G1475*'Input Data'!$B$7</f>
        <v>0</v>
      </c>
      <c r="J1475" s="42">
        <f>IF(F1475=0,0,'Input Data'!$B$11*'Input Data'!$B$7*9.81)</f>
        <v>0</v>
      </c>
      <c r="K1475" s="42">
        <f>'Input Data'!$B$10*'Input Data'!$B$9*'Input Data'!$B$13*WLTC_class_3!F1475^2</f>
        <v>0</v>
      </c>
      <c r="L1475" s="42">
        <f t="shared" si="328"/>
        <v>0</v>
      </c>
      <c r="M1475" s="42">
        <f t="shared" si="329"/>
        <v>0</v>
      </c>
      <c r="N1475" s="42">
        <f t="shared" si="335"/>
        <v>2.0878817595822174</v>
      </c>
      <c r="O1475" s="42">
        <f t="shared" si="336"/>
        <v>0.77059012817940475</v>
      </c>
      <c r="P1475" s="42" t="str">
        <f t="shared" si="330"/>
        <v/>
      </c>
      <c r="Q1475" s="42"/>
      <c r="R1475" s="42">
        <f t="shared" si="331"/>
        <v>0.23888293973561547</v>
      </c>
      <c r="S1475" s="42">
        <f t="shared" si="332"/>
        <v>0.53941308972558333</v>
      </c>
      <c r="U1475">
        <f t="shared" si="324"/>
        <v>1</v>
      </c>
      <c r="V1475" t="str">
        <f t="shared" si="325"/>
        <v/>
      </c>
      <c r="W1475">
        <f t="shared" si="326"/>
        <v>0</v>
      </c>
    </row>
    <row r="1476" spans="2:23" x14ac:dyDescent="0.3">
      <c r="B1476" s="25" t="s">
        <v>53</v>
      </c>
      <c r="C1476" s="25">
        <v>1468</v>
      </c>
      <c r="D1476" s="25">
        <v>446</v>
      </c>
      <c r="E1476" s="24">
        <v>0</v>
      </c>
      <c r="F1476" s="41">
        <f t="shared" si="327"/>
        <v>0</v>
      </c>
      <c r="G1476" s="42">
        <f t="shared" si="333"/>
        <v>0</v>
      </c>
      <c r="H1476" s="42">
        <f t="shared" si="334"/>
        <v>0</v>
      </c>
      <c r="I1476" s="42">
        <f>G1476*'Input Data'!$B$7</f>
        <v>0</v>
      </c>
      <c r="J1476" s="42">
        <f>IF(F1476=0,0,'Input Data'!$B$11*'Input Data'!$B$7*9.81)</f>
        <v>0</v>
      </c>
      <c r="K1476" s="42">
        <f>'Input Data'!$B$10*'Input Data'!$B$9*'Input Data'!$B$13*WLTC_class_3!F1476^2</f>
        <v>0</v>
      </c>
      <c r="L1476" s="42">
        <f t="shared" si="328"/>
        <v>0</v>
      </c>
      <c r="M1476" s="42">
        <f t="shared" si="329"/>
        <v>0</v>
      </c>
      <c r="N1476" s="42">
        <f t="shared" si="335"/>
        <v>2.0878817595822174</v>
      </c>
      <c r="O1476" s="42">
        <f t="shared" si="336"/>
        <v>0.77059012817940475</v>
      </c>
      <c r="P1476" s="42" t="str">
        <f t="shared" si="330"/>
        <v/>
      </c>
      <c r="Q1476" s="42"/>
      <c r="R1476" s="42">
        <f t="shared" si="331"/>
        <v>0.23888293973561547</v>
      </c>
      <c r="S1476" s="42">
        <f t="shared" si="332"/>
        <v>0.53941308972558333</v>
      </c>
      <c r="U1476">
        <f t="shared" si="324"/>
        <v>1</v>
      </c>
      <c r="V1476" t="str">
        <f t="shared" si="325"/>
        <v/>
      </c>
      <c r="W1476">
        <f t="shared" si="326"/>
        <v>0</v>
      </c>
    </row>
    <row r="1477" spans="2:23" x14ac:dyDescent="0.3">
      <c r="B1477" s="25" t="s">
        <v>53</v>
      </c>
      <c r="C1477" s="25">
        <v>1469</v>
      </c>
      <c r="D1477" s="25">
        <v>447</v>
      </c>
      <c r="E1477" s="24">
        <v>0</v>
      </c>
      <c r="F1477" s="41">
        <f t="shared" si="327"/>
        <v>0</v>
      </c>
      <c r="G1477" s="42">
        <f t="shared" si="333"/>
        <v>0</v>
      </c>
      <c r="H1477" s="42">
        <f t="shared" si="334"/>
        <v>0</v>
      </c>
      <c r="I1477" s="42">
        <f>G1477*'Input Data'!$B$7</f>
        <v>0</v>
      </c>
      <c r="J1477" s="42">
        <f>IF(F1477=0,0,'Input Data'!$B$11*'Input Data'!$B$7*9.81)</f>
        <v>0</v>
      </c>
      <c r="K1477" s="42">
        <f>'Input Data'!$B$10*'Input Data'!$B$9*'Input Data'!$B$13*WLTC_class_3!F1477^2</f>
        <v>0</v>
      </c>
      <c r="L1477" s="42">
        <f t="shared" si="328"/>
        <v>0</v>
      </c>
      <c r="M1477" s="42">
        <f t="shared" si="329"/>
        <v>0</v>
      </c>
      <c r="N1477" s="42">
        <f t="shared" si="335"/>
        <v>2.0878817595822174</v>
      </c>
      <c r="O1477" s="42">
        <f t="shared" si="336"/>
        <v>0.77059012817940475</v>
      </c>
      <c r="P1477" s="42" t="str">
        <f t="shared" si="330"/>
        <v/>
      </c>
      <c r="Q1477" s="42"/>
      <c r="R1477" s="42">
        <f t="shared" si="331"/>
        <v>0.23888293973561547</v>
      </c>
      <c r="S1477" s="42">
        <f t="shared" si="332"/>
        <v>0.53941308972558333</v>
      </c>
      <c r="U1477">
        <f t="shared" si="324"/>
        <v>1</v>
      </c>
      <c r="V1477" t="str">
        <f t="shared" si="325"/>
        <v/>
      </c>
      <c r="W1477">
        <f t="shared" si="326"/>
        <v>0</v>
      </c>
    </row>
    <row r="1478" spans="2:23" x14ac:dyDescent="0.3">
      <c r="B1478" s="25" t="s">
        <v>53</v>
      </c>
      <c r="C1478" s="25">
        <v>1470</v>
      </c>
      <c r="D1478" s="25">
        <v>448</v>
      </c>
      <c r="E1478" s="24">
        <v>0</v>
      </c>
      <c r="F1478" s="41">
        <f t="shared" si="327"/>
        <v>0</v>
      </c>
      <c r="G1478" s="42">
        <f t="shared" si="333"/>
        <v>0</v>
      </c>
      <c r="H1478" s="42">
        <f t="shared" si="334"/>
        <v>0</v>
      </c>
      <c r="I1478" s="42">
        <f>G1478*'Input Data'!$B$7</f>
        <v>0</v>
      </c>
      <c r="J1478" s="42">
        <f>IF(F1478=0,0,'Input Data'!$B$11*'Input Data'!$B$7*9.81)</f>
        <v>0</v>
      </c>
      <c r="K1478" s="42">
        <f>'Input Data'!$B$10*'Input Data'!$B$9*'Input Data'!$B$13*WLTC_class_3!F1478^2</f>
        <v>0</v>
      </c>
      <c r="L1478" s="42">
        <f t="shared" si="328"/>
        <v>0</v>
      </c>
      <c r="M1478" s="42">
        <f t="shared" si="329"/>
        <v>0</v>
      </c>
      <c r="N1478" s="42">
        <f t="shared" si="335"/>
        <v>2.0878817595822174</v>
      </c>
      <c r="O1478" s="42">
        <f t="shared" si="336"/>
        <v>0.77059012817940475</v>
      </c>
      <c r="P1478" s="42" t="str">
        <f t="shared" si="330"/>
        <v/>
      </c>
      <c r="Q1478" s="42"/>
      <c r="R1478" s="42">
        <f t="shared" si="331"/>
        <v>0.23888293973561547</v>
      </c>
      <c r="S1478" s="42">
        <f t="shared" si="332"/>
        <v>0.53941308972558333</v>
      </c>
      <c r="U1478">
        <f t="shared" si="324"/>
        <v>1</v>
      </c>
      <c r="V1478" t="str">
        <f t="shared" si="325"/>
        <v/>
      </c>
      <c r="W1478">
        <f t="shared" si="326"/>
        <v>0</v>
      </c>
    </row>
    <row r="1479" spans="2:23" x14ac:dyDescent="0.3">
      <c r="B1479" s="25" t="s">
        <v>53</v>
      </c>
      <c r="C1479" s="25">
        <v>1471</v>
      </c>
      <c r="D1479" s="25">
        <v>449</v>
      </c>
      <c r="E1479" s="24">
        <v>0</v>
      </c>
      <c r="F1479" s="41">
        <f t="shared" si="327"/>
        <v>0</v>
      </c>
      <c r="G1479" s="42">
        <f t="shared" si="333"/>
        <v>0</v>
      </c>
      <c r="H1479" s="42">
        <f t="shared" si="334"/>
        <v>0</v>
      </c>
      <c r="I1479" s="42">
        <f>G1479*'Input Data'!$B$7</f>
        <v>0</v>
      </c>
      <c r="J1479" s="42">
        <f>IF(F1479=0,0,'Input Data'!$B$11*'Input Data'!$B$7*9.81)</f>
        <v>0</v>
      </c>
      <c r="K1479" s="42">
        <f>'Input Data'!$B$10*'Input Data'!$B$9*'Input Data'!$B$13*WLTC_class_3!F1479^2</f>
        <v>0</v>
      </c>
      <c r="L1479" s="42">
        <f t="shared" si="328"/>
        <v>0</v>
      </c>
      <c r="M1479" s="42">
        <f t="shared" si="329"/>
        <v>0</v>
      </c>
      <c r="N1479" s="42">
        <f t="shared" si="335"/>
        <v>2.0878817595822174</v>
      </c>
      <c r="O1479" s="42">
        <f t="shared" si="336"/>
        <v>0.77059012817940475</v>
      </c>
      <c r="P1479" s="42" t="str">
        <f t="shared" si="330"/>
        <v/>
      </c>
      <c r="Q1479" s="42"/>
      <c r="R1479" s="42">
        <f t="shared" si="331"/>
        <v>0.23888293973561547</v>
      </c>
      <c r="S1479" s="42">
        <f t="shared" si="332"/>
        <v>0.53941308972558333</v>
      </c>
      <c r="U1479">
        <f t="shared" si="324"/>
        <v>1</v>
      </c>
      <c r="V1479" t="str">
        <f t="shared" si="325"/>
        <v/>
      </c>
      <c r="W1479">
        <f t="shared" si="326"/>
        <v>0</v>
      </c>
    </row>
    <row r="1480" spans="2:23" x14ac:dyDescent="0.3">
      <c r="B1480" s="25" t="s">
        <v>53</v>
      </c>
      <c r="C1480" s="25">
        <v>1472</v>
      </c>
      <c r="D1480" s="25">
        <v>450</v>
      </c>
      <c r="E1480" s="24">
        <v>0</v>
      </c>
      <c r="F1480" s="41">
        <f t="shared" si="327"/>
        <v>0</v>
      </c>
      <c r="G1480" s="42">
        <f t="shared" si="333"/>
        <v>0</v>
      </c>
      <c r="H1480" s="42">
        <f t="shared" si="334"/>
        <v>0</v>
      </c>
      <c r="I1480" s="42">
        <f>G1480*'Input Data'!$B$7</f>
        <v>0</v>
      </c>
      <c r="J1480" s="42">
        <f>IF(F1480=0,0,'Input Data'!$B$11*'Input Data'!$B$7*9.81)</f>
        <v>0</v>
      </c>
      <c r="K1480" s="42">
        <f>'Input Data'!$B$10*'Input Data'!$B$9*'Input Data'!$B$13*WLTC_class_3!F1480^2</f>
        <v>0</v>
      </c>
      <c r="L1480" s="42">
        <f t="shared" si="328"/>
        <v>0</v>
      </c>
      <c r="M1480" s="42">
        <f t="shared" si="329"/>
        <v>0</v>
      </c>
      <c r="N1480" s="42">
        <f t="shared" si="335"/>
        <v>2.0878817595822174</v>
      </c>
      <c r="O1480" s="42">
        <f t="shared" si="336"/>
        <v>0.77059012817940475</v>
      </c>
      <c r="P1480" s="42" t="str">
        <f t="shared" si="330"/>
        <v/>
      </c>
      <c r="Q1480" s="42"/>
      <c r="R1480" s="42">
        <f t="shared" si="331"/>
        <v>0.23888293973561547</v>
      </c>
      <c r="S1480" s="42">
        <f t="shared" si="332"/>
        <v>0.53941308972558333</v>
      </c>
      <c r="U1480">
        <f t="shared" ref="U1480:U1543" si="340">IF(E1480&lt;1,1,0)</f>
        <v>1</v>
      </c>
      <c r="V1480" t="str">
        <f t="shared" ref="V1480:V1543" si="341">IF(U1480=1,"",E1480)</f>
        <v/>
      </c>
      <c r="W1480">
        <f t="shared" ref="W1480:W1543" si="342">E1480/3.6</f>
        <v>0</v>
      </c>
    </row>
    <row r="1481" spans="2:23" x14ac:dyDescent="0.3">
      <c r="B1481" s="25" t="s">
        <v>53</v>
      </c>
      <c r="C1481" s="25">
        <v>1473</v>
      </c>
      <c r="D1481" s="25">
        <v>451</v>
      </c>
      <c r="E1481" s="24">
        <v>0</v>
      </c>
      <c r="F1481" s="41">
        <f t="shared" ref="F1481:F1544" si="343">E1481*1000/3600</f>
        <v>0</v>
      </c>
      <c r="G1481" s="42">
        <f t="shared" si="333"/>
        <v>0</v>
      </c>
      <c r="H1481" s="42">
        <f t="shared" si="334"/>
        <v>0</v>
      </c>
      <c r="I1481" s="42">
        <f>G1481*'Input Data'!$B$7</f>
        <v>0</v>
      </c>
      <c r="J1481" s="42">
        <f>IF(F1481=0,0,'Input Data'!$B$11*'Input Data'!$B$7*9.81)</f>
        <v>0</v>
      </c>
      <c r="K1481" s="42">
        <f>'Input Data'!$B$10*'Input Data'!$B$9*'Input Data'!$B$13*WLTC_class_3!F1481^2</f>
        <v>0</v>
      </c>
      <c r="L1481" s="42">
        <f t="shared" ref="L1481:L1544" si="344">I1481+J1481+K1481</f>
        <v>0</v>
      </c>
      <c r="M1481" s="42">
        <f t="shared" ref="M1481:M1544" si="345">L1481*F1481</f>
        <v>0</v>
      </c>
      <c r="N1481" s="42">
        <f t="shared" si="335"/>
        <v>2.0878817595822174</v>
      </c>
      <c r="O1481" s="42">
        <f t="shared" si="336"/>
        <v>0.77059012817940475</v>
      </c>
      <c r="P1481" s="42" t="str">
        <f t="shared" ref="P1481:P1544" si="346">IF(M1481&lt;0,M1481,"")</f>
        <v/>
      </c>
      <c r="Q1481" s="42"/>
      <c r="R1481" s="42">
        <f t="shared" ref="R1481:R1544" si="347">O1481*0.31</f>
        <v>0.23888293973561547</v>
      </c>
      <c r="S1481" s="42">
        <f t="shared" ref="S1481:S1544" si="348">O1481*0.7</f>
        <v>0.53941308972558333</v>
      </c>
      <c r="U1481">
        <f t="shared" si="340"/>
        <v>1</v>
      </c>
      <c r="V1481" t="str">
        <f t="shared" si="341"/>
        <v/>
      </c>
      <c r="W1481">
        <f t="shared" si="342"/>
        <v>0</v>
      </c>
    </row>
    <row r="1482" spans="2:23" x14ac:dyDescent="0.3">
      <c r="B1482" s="25" t="s">
        <v>53</v>
      </c>
      <c r="C1482" s="25">
        <v>1474</v>
      </c>
      <c r="D1482" s="25">
        <v>452</v>
      </c>
      <c r="E1482" s="24">
        <v>0</v>
      </c>
      <c r="F1482" s="41">
        <f t="shared" si="343"/>
        <v>0</v>
      </c>
      <c r="G1482" s="42">
        <f t="shared" ref="G1482:G1545" si="349">($E1483-$E1481)/2/3.6</f>
        <v>0</v>
      </c>
      <c r="H1482" s="42">
        <f t="shared" ref="H1482:H1545" si="350">($E1483-$E1481)/2</f>
        <v>0</v>
      </c>
      <c r="I1482" s="42">
        <f>G1482*'Input Data'!$B$7</f>
        <v>0</v>
      </c>
      <c r="J1482" s="42">
        <f>IF(F1482=0,0,'Input Data'!$B$11*'Input Data'!$B$7*9.81)</f>
        <v>0</v>
      </c>
      <c r="K1482" s="42">
        <f>'Input Data'!$B$10*'Input Data'!$B$9*'Input Data'!$B$13*WLTC_class_3!F1482^2</f>
        <v>0</v>
      </c>
      <c r="L1482" s="42">
        <f t="shared" si="344"/>
        <v>0</v>
      </c>
      <c r="M1482" s="42">
        <f t="shared" si="345"/>
        <v>0</v>
      </c>
      <c r="N1482" s="42">
        <f t="shared" ref="N1482:N1545" si="351">IF(M1482&gt;0,M1482/1000/3600+N1481,N1481)</f>
        <v>2.0878817595822174</v>
      </c>
      <c r="O1482" s="42">
        <f t="shared" ref="O1482:O1545" si="352">IF(M1482&lt;0,O1481-M1482/1000/3600,O1481)</f>
        <v>0.77059012817940475</v>
      </c>
      <c r="P1482" s="42" t="str">
        <f t="shared" si="346"/>
        <v/>
      </c>
      <c r="Q1482" s="42"/>
      <c r="R1482" s="42">
        <f t="shared" si="347"/>
        <v>0.23888293973561547</v>
      </c>
      <c r="S1482" s="42">
        <f t="shared" si="348"/>
        <v>0.53941308972558333</v>
      </c>
      <c r="U1482">
        <f t="shared" si="340"/>
        <v>1</v>
      </c>
      <c r="V1482" t="str">
        <f t="shared" si="341"/>
        <v/>
      </c>
      <c r="W1482">
        <f t="shared" si="342"/>
        <v>0</v>
      </c>
    </row>
    <row r="1483" spans="2:23" x14ac:dyDescent="0.3">
      <c r="B1483" s="25" t="s">
        <v>53</v>
      </c>
      <c r="C1483" s="25">
        <v>1475</v>
      </c>
      <c r="D1483" s="25">
        <v>453</v>
      </c>
      <c r="E1483" s="24">
        <v>0</v>
      </c>
      <c r="F1483" s="41">
        <f t="shared" si="343"/>
        <v>0</v>
      </c>
      <c r="G1483" s="42">
        <f t="shared" si="349"/>
        <v>0</v>
      </c>
      <c r="H1483" s="42">
        <f t="shared" si="350"/>
        <v>0</v>
      </c>
      <c r="I1483" s="42">
        <f>G1483*'Input Data'!$B$7</f>
        <v>0</v>
      </c>
      <c r="J1483" s="42">
        <f>IF(F1483=0,0,'Input Data'!$B$11*'Input Data'!$B$7*9.81)</f>
        <v>0</v>
      </c>
      <c r="K1483" s="42">
        <f>'Input Data'!$B$10*'Input Data'!$B$9*'Input Data'!$B$13*WLTC_class_3!F1483^2</f>
        <v>0</v>
      </c>
      <c r="L1483" s="42">
        <f t="shared" si="344"/>
        <v>0</v>
      </c>
      <c r="M1483" s="42">
        <f t="shared" si="345"/>
        <v>0</v>
      </c>
      <c r="N1483" s="42">
        <f t="shared" si="351"/>
        <v>2.0878817595822174</v>
      </c>
      <c r="O1483" s="42">
        <f t="shared" si="352"/>
        <v>0.77059012817940475</v>
      </c>
      <c r="P1483" s="42" t="str">
        <f t="shared" si="346"/>
        <v/>
      </c>
      <c r="Q1483" s="42"/>
      <c r="R1483" s="42">
        <f t="shared" si="347"/>
        <v>0.23888293973561547</v>
      </c>
      <c r="S1483" s="42">
        <f t="shared" si="348"/>
        <v>0.53941308972558333</v>
      </c>
      <c r="U1483">
        <f t="shared" si="340"/>
        <v>1</v>
      </c>
      <c r="V1483" t="str">
        <f t="shared" si="341"/>
        <v/>
      </c>
      <c r="W1483">
        <f t="shared" si="342"/>
        <v>0</v>
      </c>
    </row>
    <row r="1484" spans="2:23" x14ac:dyDescent="0.3">
      <c r="B1484" s="25" t="s">
        <v>53</v>
      </c>
      <c r="C1484" s="25">
        <v>1476</v>
      </c>
      <c r="D1484" s="25">
        <v>454</v>
      </c>
      <c r="E1484" s="24">
        <v>0</v>
      </c>
      <c r="F1484" s="41">
        <f t="shared" si="343"/>
        <v>0</v>
      </c>
      <c r="G1484" s="42">
        <f t="shared" si="349"/>
        <v>0</v>
      </c>
      <c r="H1484" s="42">
        <f t="shared" si="350"/>
        <v>0</v>
      </c>
      <c r="I1484" s="42">
        <f>G1484*'Input Data'!$B$7</f>
        <v>0</v>
      </c>
      <c r="J1484" s="42">
        <f>IF(F1484=0,0,'Input Data'!$B$11*'Input Data'!$B$7*9.81)</f>
        <v>0</v>
      </c>
      <c r="K1484" s="42">
        <f>'Input Data'!$B$10*'Input Data'!$B$9*'Input Data'!$B$13*WLTC_class_3!F1484^2</f>
        <v>0</v>
      </c>
      <c r="L1484" s="42">
        <f t="shared" si="344"/>
        <v>0</v>
      </c>
      <c r="M1484" s="42">
        <f t="shared" si="345"/>
        <v>0</v>
      </c>
      <c r="N1484" s="42">
        <f t="shared" si="351"/>
        <v>2.0878817595822174</v>
      </c>
      <c r="O1484" s="42">
        <f t="shared" si="352"/>
        <v>0.77059012817940475</v>
      </c>
      <c r="P1484" s="42" t="str">
        <f t="shared" si="346"/>
        <v/>
      </c>
      <c r="Q1484" s="42"/>
      <c r="R1484" s="42">
        <f t="shared" si="347"/>
        <v>0.23888293973561547</v>
      </c>
      <c r="S1484" s="42">
        <f t="shared" si="348"/>
        <v>0.53941308972558333</v>
      </c>
      <c r="U1484">
        <f t="shared" si="340"/>
        <v>1</v>
      </c>
      <c r="V1484" t="str">
        <f t="shared" si="341"/>
        <v/>
      </c>
      <c r="W1484">
        <f t="shared" si="342"/>
        <v>0</v>
      </c>
    </row>
    <row r="1485" spans="2:23" x14ac:dyDescent="0.3">
      <c r="B1485" s="25" t="s">
        <v>53</v>
      </c>
      <c r="C1485" s="25">
        <v>1477</v>
      </c>
      <c r="D1485" s="25">
        <v>455</v>
      </c>
      <c r="E1485" s="24">
        <v>0</v>
      </c>
      <c r="F1485" s="41">
        <f t="shared" si="343"/>
        <v>0</v>
      </c>
      <c r="G1485" s="42">
        <f t="shared" si="349"/>
        <v>0</v>
      </c>
      <c r="H1485" s="42">
        <f t="shared" si="350"/>
        <v>0</v>
      </c>
      <c r="I1485" s="42">
        <f>G1485*'Input Data'!$B$7</f>
        <v>0</v>
      </c>
      <c r="J1485" s="42">
        <f>IF(F1485=0,0,'Input Data'!$B$11*'Input Data'!$B$7*9.81)</f>
        <v>0</v>
      </c>
      <c r="K1485" s="42">
        <f>'Input Data'!$B$10*'Input Data'!$B$9*'Input Data'!$B$13*WLTC_class_3!F1485^2</f>
        <v>0</v>
      </c>
      <c r="L1485" s="42">
        <f t="shared" si="344"/>
        <v>0</v>
      </c>
      <c r="M1485" s="42">
        <f t="shared" si="345"/>
        <v>0</v>
      </c>
      <c r="N1485" s="42">
        <f t="shared" si="351"/>
        <v>2.0878817595822174</v>
      </c>
      <c r="O1485" s="42">
        <f t="shared" si="352"/>
        <v>0.77059012817940475</v>
      </c>
      <c r="P1485" s="42" t="str">
        <f t="shared" si="346"/>
        <v/>
      </c>
      <c r="Q1485" s="42"/>
      <c r="R1485" s="42">
        <f t="shared" si="347"/>
        <v>0.23888293973561547</v>
      </c>
      <c r="S1485" s="42">
        <f t="shared" si="348"/>
        <v>0.53941308972558333</v>
      </c>
      <c r="U1485">
        <f t="shared" si="340"/>
        <v>1</v>
      </c>
      <c r="V1485" t="str">
        <f t="shared" si="341"/>
        <v/>
      </c>
      <c r="W1485">
        <f t="shared" si="342"/>
        <v>0</v>
      </c>
    </row>
    <row r="1486" spans="2:23" x14ac:dyDescent="0.3">
      <c r="B1486" s="23" t="s">
        <v>54</v>
      </c>
      <c r="C1486" s="23">
        <v>1478</v>
      </c>
      <c r="D1486" s="23">
        <v>1</v>
      </c>
      <c r="E1486" s="22">
        <v>0</v>
      </c>
      <c r="F1486" s="39">
        <f t="shared" si="343"/>
        <v>0</v>
      </c>
      <c r="G1486" s="40">
        <f t="shared" si="349"/>
        <v>0.30555555555555558</v>
      </c>
      <c r="H1486" s="40">
        <f t="shared" si="350"/>
        <v>1.1000000000000001</v>
      </c>
      <c r="I1486" s="40">
        <f>G1486*'Input Data'!$B$7</f>
        <v>494.22083333333336</v>
      </c>
      <c r="J1486" s="40">
        <f>IF(F1486=0,0,'Input Data'!$B$11*'Input Data'!$B$7*9.81)</f>
        <v>0</v>
      </c>
      <c r="K1486" s="40">
        <f>'Input Data'!$B$10*'Input Data'!$B$9*'Input Data'!$B$13*WLTC_class_3!F1486^2</f>
        <v>0</v>
      </c>
      <c r="L1486" s="40">
        <f t="shared" si="344"/>
        <v>494.22083333333336</v>
      </c>
      <c r="M1486" s="40">
        <f t="shared" si="345"/>
        <v>0</v>
      </c>
      <c r="N1486" s="40">
        <f t="shared" si="351"/>
        <v>2.0878817595822174</v>
      </c>
      <c r="O1486" s="40">
        <f t="shared" si="352"/>
        <v>0.77059012817940475</v>
      </c>
      <c r="P1486" s="40" t="str">
        <f t="shared" si="346"/>
        <v/>
      </c>
      <c r="Q1486" s="40"/>
      <c r="R1486" s="40">
        <f t="shared" si="347"/>
        <v>0.23888293973561547</v>
      </c>
      <c r="S1486" s="40">
        <f t="shared" si="348"/>
        <v>0.53941308972558333</v>
      </c>
      <c r="U1486">
        <f t="shared" si="340"/>
        <v>1</v>
      </c>
      <c r="V1486" t="str">
        <f t="shared" si="341"/>
        <v/>
      </c>
      <c r="W1486">
        <f t="shared" si="342"/>
        <v>0</v>
      </c>
    </row>
    <row r="1487" spans="2:23" x14ac:dyDescent="0.3">
      <c r="B1487" s="23" t="s">
        <v>54</v>
      </c>
      <c r="C1487" s="23">
        <v>1479</v>
      </c>
      <c r="D1487" s="23">
        <v>2</v>
      </c>
      <c r="E1487" s="22">
        <v>2.2000000000000002</v>
      </c>
      <c r="F1487" s="39">
        <f t="shared" si="343"/>
        <v>0.61111111111111116</v>
      </c>
      <c r="G1487" s="40">
        <f t="shared" si="349"/>
        <v>0.61111111111111116</v>
      </c>
      <c r="H1487" s="40">
        <f t="shared" si="350"/>
        <v>2.2000000000000002</v>
      </c>
      <c r="I1487" s="40">
        <f>G1487*'Input Data'!$B$7</f>
        <v>988.44166666666672</v>
      </c>
      <c r="J1487" s="40">
        <f>IF(F1487=0,0,'Input Data'!$B$11*'Input Data'!$B$7*9.81)</f>
        <v>103.13669925000001</v>
      </c>
      <c r="K1487" s="40">
        <f>'Input Data'!$B$10*'Input Data'!$B$9*'Input Data'!$B$13*WLTC_class_3!F1487^2</f>
        <v>0.27198449313580259</v>
      </c>
      <c r="L1487" s="40">
        <f t="shared" si="344"/>
        <v>1091.8503504098026</v>
      </c>
      <c r="M1487" s="40">
        <f t="shared" si="345"/>
        <v>667.24188080599049</v>
      </c>
      <c r="N1487" s="40">
        <f t="shared" si="351"/>
        <v>2.0880671045491082</v>
      </c>
      <c r="O1487" s="40">
        <f t="shared" si="352"/>
        <v>0.77059012817940475</v>
      </c>
      <c r="P1487" s="40" t="str">
        <f t="shared" si="346"/>
        <v/>
      </c>
      <c r="Q1487" s="40"/>
      <c r="R1487" s="40">
        <f t="shared" si="347"/>
        <v>0.23888293973561547</v>
      </c>
      <c r="S1487" s="40">
        <f t="shared" si="348"/>
        <v>0.53941308972558333</v>
      </c>
      <c r="U1487">
        <f t="shared" si="340"/>
        <v>0</v>
      </c>
      <c r="V1487">
        <f t="shared" si="341"/>
        <v>2.2000000000000002</v>
      </c>
      <c r="W1487">
        <f t="shared" si="342"/>
        <v>0.61111111111111116</v>
      </c>
    </row>
    <row r="1488" spans="2:23" x14ac:dyDescent="0.3">
      <c r="B1488" s="23" t="s">
        <v>54</v>
      </c>
      <c r="C1488" s="23">
        <v>1480</v>
      </c>
      <c r="D1488" s="23">
        <v>3</v>
      </c>
      <c r="E1488" s="22">
        <v>4.4000000000000004</v>
      </c>
      <c r="F1488" s="39">
        <f t="shared" si="343"/>
        <v>1.2222222222222223</v>
      </c>
      <c r="G1488" s="40">
        <f t="shared" si="349"/>
        <v>0.56944444444444442</v>
      </c>
      <c r="H1488" s="40">
        <f t="shared" si="350"/>
        <v>2.0499999999999998</v>
      </c>
      <c r="I1488" s="40">
        <f>G1488*'Input Data'!$B$7</f>
        <v>921.04791666666665</v>
      </c>
      <c r="J1488" s="40">
        <f>IF(F1488=0,0,'Input Data'!$B$11*'Input Data'!$B$7*9.81)</f>
        <v>103.13669925000001</v>
      </c>
      <c r="K1488" s="40">
        <f>'Input Data'!$B$10*'Input Data'!$B$9*'Input Data'!$B$13*WLTC_class_3!F1488^2</f>
        <v>1.0879379725432103</v>
      </c>
      <c r="L1488" s="40">
        <f t="shared" si="344"/>
        <v>1025.2725538892098</v>
      </c>
      <c r="M1488" s="40">
        <f t="shared" si="345"/>
        <v>1253.1108991979231</v>
      </c>
      <c r="N1488" s="40">
        <f t="shared" si="351"/>
        <v>2.0884151909099966</v>
      </c>
      <c r="O1488" s="40">
        <f t="shared" si="352"/>
        <v>0.77059012817940475</v>
      </c>
      <c r="P1488" s="40" t="str">
        <f t="shared" si="346"/>
        <v/>
      </c>
      <c r="Q1488" s="40"/>
      <c r="R1488" s="40">
        <f t="shared" si="347"/>
        <v>0.23888293973561547</v>
      </c>
      <c r="S1488" s="40">
        <f t="shared" si="348"/>
        <v>0.53941308972558333</v>
      </c>
      <c r="U1488">
        <f t="shared" si="340"/>
        <v>0</v>
      </c>
      <c r="V1488">
        <f t="shared" si="341"/>
        <v>4.4000000000000004</v>
      </c>
      <c r="W1488">
        <f t="shared" si="342"/>
        <v>1.2222222222222223</v>
      </c>
    </row>
    <row r="1489" spans="2:23" x14ac:dyDescent="0.3">
      <c r="B1489" s="23" t="s">
        <v>54</v>
      </c>
      <c r="C1489" s="23">
        <v>1481</v>
      </c>
      <c r="D1489" s="23">
        <v>4</v>
      </c>
      <c r="E1489" s="22">
        <v>6.3</v>
      </c>
      <c r="F1489" s="39">
        <f t="shared" si="343"/>
        <v>1.75</v>
      </c>
      <c r="G1489" s="40">
        <f t="shared" si="349"/>
        <v>0.4861111111111111</v>
      </c>
      <c r="H1489" s="40">
        <f t="shared" si="350"/>
        <v>1.75</v>
      </c>
      <c r="I1489" s="40">
        <f>G1489*'Input Data'!$B$7</f>
        <v>786.26041666666663</v>
      </c>
      <c r="J1489" s="40">
        <f>IF(F1489=0,0,'Input Data'!$B$11*'Input Data'!$B$7*9.81)</f>
        <v>103.13669925000001</v>
      </c>
      <c r="K1489" s="40">
        <f>'Input Data'!$B$10*'Input Data'!$B$9*'Input Data'!$B$13*WLTC_class_3!F1489^2</f>
        <v>2.2303852340000003</v>
      </c>
      <c r="L1489" s="40">
        <f t="shared" si="344"/>
        <v>891.6275011506666</v>
      </c>
      <c r="M1489" s="40">
        <f t="shared" si="345"/>
        <v>1560.3481270136665</v>
      </c>
      <c r="N1489" s="40">
        <f t="shared" si="351"/>
        <v>2.0888486209452783</v>
      </c>
      <c r="O1489" s="40">
        <f t="shared" si="352"/>
        <v>0.77059012817940475</v>
      </c>
      <c r="P1489" s="40" t="str">
        <f t="shared" si="346"/>
        <v/>
      </c>
      <c r="Q1489" s="40"/>
      <c r="R1489" s="40">
        <f t="shared" si="347"/>
        <v>0.23888293973561547</v>
      </c>
      <c r="S1489" s="40">
        <f t="shared" si="348"/>
        <v>0.53941308972558333</v>
      </c>
      <c r="U1489">
        <f t="shared" si="340"/>
        <v>0</v>
      </c>
      <c r="V1489">
        <f t="shared" si="341"/>
        <v>6.3</v>
      </c>
      <c r="W1489">
        <f t="shared" si="342"/>
        <v>1.75</v>
      </c>
    </row>
    <row r="1490" spans="2:23" x14ac:dyDescent="0.3">
      <c r="B1490" s="23" t="s">
        <v>54</v>
      </c>
      <c r="C1490" s="23">
        <v>1482</v>
      </c>
      <c r="D1490" s="23">
        <v>5</v>
      </c>
      <c r="E1490" s="22">
        <v>7.9</v>
      </c>
      <c r="F1490" s="39">
        <f t="shared" si="343"/>
        <v>2.1944444444444446</v>
      </c>
      <c r="G1490" s="40">
        <f t="shared" si="349"/>
        <v>0.40277777777777768</v>
      </c>
      <c r="H1490" s="40">
        <f t="shared" si="350"/>
        <v>1.4499999999999997</v>
      </c>
      <c r="I1490" s="40">
        <f>G1490*'Input Data'!$B$7</f>
        <v>651.47291666666649</v>
      </c>
      <c r="J1490" s="40">
        <f>IF(F1490=0,0,'Input Data'!$B$11*'Input Data'!$B$7*9.81)</f>
        <v>103.13669925000001</v>
      </c>
      <c r="K1490" s="40">
        <f>'Input Data'!$B$10*'Input Data'!$B$9*'Input Data'!$B$13*WLTC_class_3!F1490^2</f>
        <v>3.5071388877283964</v>
      </c>
      <c r="L1490" s="40">
        <f t="shared" si="344"/>
        <v>758.11675480439487</v>
      </c>
      <c r="M1490" s="40">
        <f t="shared" si="345"/>
        <v>1663.6451008207555</v>
      </c>
      <c r="N1490" s="40">
        <f t="shared" si="351"/>
        <v>2.0893107445843953</v>
      </c>
      <c r="O1490" s="40">
        <f t="shared" si="352"/>
        <v>0.77059012817940475</v>
      </c>
      <c r="P1490" s="40" t="str">
        <f t="shared" si="346"/>
        <v/>
      </c>
      <c r="Q1490" s="40"/>
      <c r="R1490" s="40">
        <f t="shared" si="347"/>
        <v>0.23888293973561547</v>
      </c>
      <c r="S1490" s="40">
        <f t="shared" si="348"/>
        <v>0.53941308972558333</v>
      </c>
      <c r="U1490">
        <f t="shared" si="340"/>
        <v>0</v>
      </c>
      <c r="V1490">
        <f t="shared" si="341"/>
        <v>7.9</v>
      </c>
      <c r="W1490">
        <f t="shared" si="342"/>
        <v>2.1944444444444446</v>
      </c>
    </row>
    <row r="1491" spans="2:23" x14ac:dyDescent="0.3">
      <c r="B1491" s="23" t="s">
        <v>54</v>
      </c>
      <c r="C1491" s="23">
        <v>1483</v>
      </c>
      <c r="D1491" s="23">
        <v>6</v>
      </c>
      <c r="E1491" s="22">
        <v>9.1999999999999993</v>
      </c>
      <c r="F1491" s="39">
        <f t="shared" si="343"/>
        <v>2.5555555555555554</v>
      </c>
      <c r="G1491" s="40">
        <f t="shared" si="349"/>
        <v>0.34722222222222221</v>
      </c>
      <c r="H1491" s="40">
        <f t="shared" si="350"/>
        <v>1.25</v>
      </c>
      <c r="I1491" s="40">
        <f>G1491*'Input Data'!$B$7</f>
        <v>561.61458333333337</v>
      </c>
      <c r="J1491" s="40">
        <f>IF(F1491=0,0,'Input Data'!$B$11*'Input Data'!$B$7*9.81)</f>
        <v>103.13669925000001</v>
      </c>
      <c r="K1491" s="40">
        <f>'Input Data'!$B$10*'Input Data'!$B$9*'Input Data'!$B$13*WLTC_class_3!F1491^2</f>
        <v>4.7563569212839507</v>
      </c>
      <c r="L1491" s="40">
        <f t="shared" si="344"/>
        <v>669.50763950461726</v>
      </c>
      <c r="M1491" s="40">
        <f t="shared" si="345"/>
        <v>1710.9639676229106</v>
      </c>
      <c r="N1491" s="40">
        <f t="shared" si="351"/>
        <v>2.0897860123531795</v>
      </c>
      <c r="O1491" s="40">
        <f t="shared" si="352"/>
        <v>0.77059012817940475</v>
      </c>
      <c r="P1491" s="40" t="str">
        <f t="shared" si="346"/>
        <v/>
      </c>
      <c r="Q1491" s="40"/>
      <c r="R1491" s="40">
        <f t="shared" si="347"/>
        <v>0.23888293973561547</v>
      </c>
      <c r="S1491" s="40">
        <f t="shared" si="348"/>
        <v>0.53941308972558333</v>
      </c>
      <c r="U1491">
        <f t="shared" si="340"/>
        <v>0</v>
      </c>
      <c r="V1491">
        <f t="shared" si="341"/>
        <v>9.1999999999999993</v>
      </c>
      <c r="W1491">
        <f t="shared" si="342"/>
        <v>2.5555555555555554</v>
      </c>
    </row>
    <row r="1492" spans="2:23" x14ac:dyDescent="0.3">
      <c r="B1492" s="23" t="s">
        <v>54</v>
      </c>
      <c r="C1492" s="23">
        <v>1484</v>
      </c>
      <c r="D1492" s="23">
        <v>7</v>
      </c>
      <c r="E1492" s="22">
        <v>10.4</v>
      </c>
      <c r="F1492" s="39">
        <f t="shared" si="343"/>
        <v>2.8888888888888888</v>
      </c>
      <c r="G1492" s="40">
        <f t="shared" si="349"/>
        <v>0.31944444444444453</v>
      </c>
      <c r="H1492" s="40">
        <f t="shared" si="350"/>
        <v>1.1500000000000004</v>
      </c>
      <c r="I1492" s="40">
        <f>G1492*'Input Data'!$B$7</f>
        <v>516.68541666666681</v>
      </c>
      <c r="J1492" s="40">
        <f>IF(F1492=0,0,'Input Data'!$B$11*'Input Data'!$B$7*9.81)</f>
        <v>103.13669925000001</v>
      </c>
      <c r="K1492" s="40">
        <f>'Input Data'!$B$10*'Input Data'!$B$9*'Input Data'!$B$13*WLTC_class_3!F1492^2</f>
        <v>6.0780666895802478</v>
      </c>
      <c r="L1492" s="40">
        <f t="shared" si="344"/>
        <v>625.90018260624709</v>
      </c>
      <c r="M1492" s="40">
        <f t="shared" si="345"/>
        <v>1808.1560830847138</v>
      </c>
      <c r="N1492" s="40">
        <f t="shared" si="351"/>
        <v>2.0902882779318142</v>
      </c>
      <c r="O1492" s="40">
        <f t="shared" si="352"/>
        <v>0.77059012817940475</v>
      </c>
      <c r="P1492" s="40" t="str">
        <f t="shared" si="346"/>
        <v/>
      </c>
      <c r="Q1492" s="40"/>
      <c r="R1492" s="40">
        <f t="shared" si="347"/>
        <v>0.23888293973561547</v>
      </c>
      <c r="S1492" s="40">
        <f t="shared" si="348"/>
        <v>0.53941308972558333</v>
      </c>
      <c r="U1492">
        <f t="shared" si="340"/>
        <v>0</v>
      </c>
      <c r="V1492">
        <f t="shared" si="341"/>
        <v>10.4</v>
      </c>
      <c r="W1492">
        <f t="shared" si="342"/>
        <v>2.8888888888888888</v>
      </c>
    </row>
    <row r="1493" spans="2:23" x14ac:dyDescent="0.3">
      <c r="B1493" s="23" t="s">
        <v>54</v>
      </c>
      <c r="C1493" s="23">
        <v>1485</v>
      </c>
      <c r="D1493" s="23">
        <v>8</v>
      </c>
      <c r="E1493" s="22">
        <v>11.5</v>
      </c>
      <c r="F1493" s="39">
        <f t="shared" si="343"/>
        <v>3.1944444444444446</v>
      </c>
      <c r="G1493" s="40">
        <f t="shared" si="349"/>
        <v>0.34722222222222221</v>
      </c>
      <c r="H1493" s="40">
        <f t="shared" si="350"/>
        <v>1.25</v>
      </c>
      <c r="I1493" s="40">
        <f>G1493*'Input Data'!$B$7</f>
        <v>561.61458333333337</v>
      </c>
      <c r="J1493" s="40">
        <f>IF(F1493=0,0,'Input Data'!$B$11*'Input Data'!$B$7*9.81)</f>
        <v>103.13669925000001</v>
      </c>
      <c r="K1493" s="40">
        <f>'Input Data'!$B$10*'Input Data'!$B$9*'Input Data'!$B$13*WLTC_class_3!F1493^2</f>
        <v>7.4318076895061749</v>
      </c>
      <c r="L1493" s="40">
        <f t="shared" si="344"/>
        <v>672.18309027283954</v>
      </c>
      <c r="M1493" s="40">
        <f t="shared" si="345"/>
        <v>2147.2515383715709</v>
      </c>
      <c r="N1493" s="40">
        <f t="shared" si="351"/>
        <v>2.0908847366924728</v>
      </c>
      <c r="O1493" s="40">
        <f t="shared" si="352"/>
        <v>0.77059012817940475</v>
      </c>
      <c r="P1493" s="40" t="str">
        <f t="shared" si="346"/>
        <v/>
      </c>
      <c r="Q1493" s="40"/>
      <c r="R1493" s="40">
        <f t="shared" si="347"/>
        <v>0.23888293973561547</v>
      </c>
      <c r="S1493" s="40">
        <f t="shared" si="348"/>
        <v>0.53941308972558333</v>
      </c>
      <c r="U1493">
        <f t="shared" si="340"/>
        <v>0</v>
      </c>
      <c r="V1493">
        <f t="shared" si="341"/>
        <v>11.5</v>
      </c>
      <c r="W1493">
        <f t="shared" si="342"/>
        <v>3.1944444444444442</v>
      </c>
    </row>
    <row r="1494" spans="2:23" x14ac:dyDescent="0.3">
      <c r="B1494" s="23" t="s">
        <v>54</v>
      </c>
      <c r="C1494" s="23">
        <v>1486</v>
      </c>
      <c r="D1494" s="23">
        <v>9</v>
      </c>
      <c r="E1494" s="22">
        <v>12.9</v>
      </c>
      <c r="F1494" s="39">
        <f t="shared" si="343"/>
        <v>3.5833333333333335</v>
      </c>
      <c r="G1494" s="40">
        <f t="shared" si="349"/>
        <v>0.44444444444444431</v>
      </c>
      <c r="H1494" s="40">
        <f t="shared" si="350"/>
        <v>1.5999999999999996</v>
      </c>
      <c r="I1494" s="40">
        <f>G1494*'Input Data'!$B$7</f>
        <v>718.86666666666645</v>
      </c>
      <c r="J1494" s="40">
        <f>IF(F1494=0,0,'Input Data'!$B$11*'Input Data'!$B$7*9.81)</f>
        <v>103.13669925000001</v>
      </c>
      <c r="K1494" s="40">
        <f>'Input Data'!$B$10*'Input Data'!$B$9*'Input Data'!$B$13*WLTC_class_3!F1494^2</f>
        <v>9.3514337815555582</v>
      </c>
      <c r="L1494" s="40">
        <f t="shared" si="344"/>
        <v>831.354799698222</v>
      </c>
      <c r="M1494" s="40">
        <f t="shared" si="345"/>
        <v>2979.0213655852958</v>
      </c>
      <c r="N1494" s="40">
        <f t="shared" si="351"/>
        <v>2.0917122426273576</v>
      </c>
      <c r="O1494" s="40">
        <f t="shared" si="352"/>
        <v>0.77059012817940475</v>
      </c>
      <c r="P1494" s="40" t="str">
        <f t="shared" si="346"/>
        <v/>
      </c>
      <c r="Q1494" s="40"/>
      <c r="R1494" s="40">
        <f t="shared" si="347"/>
        <v>0.23888293973561547</v>
      </c>
      <c r="S1494" s="40">
        <f t="shared" si="348"/>
        <v>0.53941308972558333</v>
      </c>
      <c r="U1494">
        <f t="shared" si="340"/>
        <v>0</v>
      </c>
      <c r="V1494">
        <f t="shared" si="341"/>
        <v>12.9</v>
      </c>
      <c r="W1494">
        <f t="shared" si="342"/>
        <v>3.5833333333333335</v>
      </c>
    </row>
    <row r="1495" spans="2:23" x14ac:dyDescent="0.3">
      <c r="B1495" s="23" t="s">
        <v>54</v>
      </c>
      <c r="C1495" s="23">
        <v>1487</v>
      </c>
      <c r="D1495" s="23">
        <v>10</v>
      </c>
      <c r="E1495" s="22">
        <v>14.7</v>
      </c>
      <c r="F1495" s="39">
        <f t="shared" si="343"/>
        <v>4.083333333333333</v>
      </c>
      <c r="G1495" s="40">
        <f t="shared" si="349"/>
        <v>0.56944444444444442</v>
      </c>
      <c r="H1495" s="40">
        <f t="shared" si="350"/>
        <v>2.0499999999999998</v>
      </c>
      <c r="I1495" s="40">
        <f>G1495*'Input Data'!$B$7</f>
        <v>921.04791666666665</v>
      </c>
      <c r="J1495" s="40">
        <f>IF(F1495=0,0,'Input Data'!$B$11*'Input Data'!$B$7*9.81)</f>
        <v>103.13669925000001</v>
      </c>
      <c r="K1495" s="40">
        <f>'Input Data'!$B$10*'Input Data'!$B$9*'Input Data'!$B$13*WLTC_class_3!F1495^2</f>
        <v>12.143208496222222</v>
      </c>
      <c r="L1495" s="40">
        <f t="shared" si="344"/>
        <v>1036.327824412889</v>
      </c>
      <c r="M1495" s="40">
        <f t="shared" si="345"/>
        <v>4231.6719496859632</v>
      </c>
      <c r="N1495" s="40">
        <f t="shared" si="351"/>
        <v>2.0928877070578258</v>
      </c>
      <c r="O1495" s="40">
        <f t="shared" si="352"/>
        <v>0.77059012817940475</v>
      </c>
      <c r="P1495" s="40" t="str">
        <f t="shared" si="346"/>
        <v/>
      </c>
      <c r="Q1495" s="40"/>
      <c r="R1495" s="40">
        <f t="shared" si="347"/>
        <v>0.23888293973561547</v>
      </c>
      <c r="S1495" s="40">
        <f t="shared" si="348"/>
        <v>0.53941308972558333</v>
      </c>
      <c r="U1495">
        <f t="shared" si="340"/>
        <v>0</v>
      </c>
      <c r="V1495">
        <f t="shared" si="341"/>
        <v>14.7</v>
      </c>
      <c r="W1495">
        <f t="shared" si="342"/>
        <v>4.083333333333333</v>
      </c>
    </row>
    <row r="1496" spans="2:23" x14ac:dyDescent="0.3">
      <c r="B1496" s="23" t="s">
        <v>54</v>
      </c>
      <c r="C1496" s="23">
        <v>1488</v>
      </c>
      <c r="D1496" s="23">
        <v>11</v>
      </c>
      <c r="E1496" s="22">
        <v>17</v>
      </c>
      <c r="F1496" s="39">
        <f t="shared" si="343"/>
        <v>4.7222222222222223</v>
      </c>
      <c r="G1496" s="40">
        <f t="shared" si="349"/>
        <v>0.70833333333333348</v>
      </c>
      <c r="H1496" s="40">
        <f t="shared" si="350"/>
        <v>2.5500000000000007</v>
      </c>
      <c r="I1496" s="40">
        <f>G1496*'Input Data'!$B$7</f>
        <v>1145.6937500000004</v>
      </c>
      <c r="J1496" s="40">
        <f>IF(F1496=0,0,'Input Data'!$B$11*'Input Data'!$B$7*9.81)</f>
        <v>103.13669925000001</v>
      </c>
      <c r="K1496" s="40">
        <f>'Input Data'!$B$10*'Input Data'!$B$9*'Input Data'!$B$13*WLTC_class_3!F1496^2</f>
        <v>16.240396387654325</v>
      </c>
      <c r="L1496" s="40">
        <f t="shared" si="344"/>
        <v>1265.0708456376547</v>
      </c>
      <c r="M1496" s="40">
        <f t="shared" si="345"/>
        <v>5973.9456599555915</v>
      </c>
      <c r="N1496" s="40">
        <f t="shared" si="351"/>
        <v>2.0945471364078134</v>
      </c>
      <c r="O1496" s="40">
        <f t="shared" si="352"/>
        <v>0.77059012817940475</v>
      </c>
      <c r="P1496" s="40" t="str">
        <f t="shared" si="346"/>
        <v/>
      </c>
      <c r="Q1496" s="40"/>
      <c r="R1496" s="40">
        <f t="shared" si="347"/>
        <v>0.23888293973561547</v>
      </c>
      <c r="S1496" s="40">
        <f t="shared" si="348"/>
        <v>0.53941308972558333</v>
      </c>
      <c r="U1496">
        <f t="shared" si="340"/>
        <v>0</v>
      </c>
      <c r="V1496">
        <f t="shared" si="341"/>
        <v>17</v>
      </c>
      <c r="W1496">
        <f t="shared" si="342"/>
        <v>4.7222222222222223</v>
      </c>
    </row>
    <row r="1497" spans="2:23" x14ac:dyDescent="0.3">
      <c r="B1497" s="23" t="s">
        <v>54</v>
      </c>
      <c r="C1497" s="23">
        <v>1489</v>
      </c>
      <c r="D1497" s="23">
        <v>12</v>
      </c>
      <c r="E1497" s="22">
        <v>19.8</v>
      </c>
      <c r="F1497" s="39">
        <f t="shared" si="343"/>
        <v>5.5</v>
      </c>
      <c r="G1497" s="40">
        <f t="shared" si="349"/>
        <v>0.84722222222222243</v>
      </c>
      <c r="H1497" s="40">
        <f t="shared" si="350"/>
        <v>3.0500000000000007</v>
      </c>
      <c r="I1497" s="40">
        <f>G1497*'Input Data'!$B$7</f>
        <v>1370.3395833333336</v>
      </c>
      <c r="J1497" s="40">
        <f>IF(F1497=0,0,'Input Data'!$B$11*'Input Data'!$B$7*9.81)</f>
        <v>103.13669925000001</v>
      </c>
      <c r="K1497" s="40">
        <f>'Input Data'!$B$10*'Input Data'!$B$9*'Input Data'!$B$13*WLTC_class_3!F1497^2</f>
        <v>22.030743944000005</v>
      </c>
      <c r="L1497" s="40">
        <f t="shared" si="344"/>
        <v>1495.5070265273337</v>
      </c>
      <c r="M1497" s="40">
        <f t="shared" si="345"/>
        <v>8225.2886459003348</v>
      </c>
      <c r="N1497" s="40">
        <f t="shared" si="351"/>
        <v>2.0968319388094523</v>
      </c>
      <c r="O1497" s="40">
        <f t="shared" si="352"/>
        <v>0.77059012817940475</v>
      </c>
      <c r="P1497" s="40" t="str">
        <f t="shared" si="346"/>
        <v/>
      </c>
      <c r="Q1497" s="40"/>
      <c r="R1497" s="40">
        <f t="shared" si="347"/>
        <v>0.23888293973561547</v>
      </c>
      <c r="S1497" s="40">
        <f t="shared" si="348"/>
        <v>0.53941308972558333</v>
      </c>
      <c r="U1497">
        <f t="shared" si="340"/>
        <v>0</v>
      </c>
      <c r="V1497">
        <f t="shared" si="341"/>
        <v>19.8</v>
      </c>
      <c r="W1497">
        <f t="shared" si="342"/>
        <v>5.5</v>
      </c>
    </row>
    <row r="1498" spans="2:23" x14ac:dyDescent="0.3">
      <c r="B1498" s="23" t="s">
        <v>54</v>
      </c>
      <c r="C1498" s="23">
        <v>1490</v>
      </c>
      <c r="D1498" s="23">
        <v>13</v>
      </c>
      <c r="E1498" s="22">
        <v>23.1</v>
      </c>
      <c r="F1498" s="39">
        <f t="shared" si="343"/>
        <v>6.416666666666667</v>
      </c>
      <c r="G1498" s="40">
        <f t="shared" si="349"/>
        <v>0.95833333333333315</v>
      </c>
      <c r="H1498" s="40">
        <f t="shared" si="350"/>
        <v>3.4499999999999993</v>
      </c>
      <c r="I1498" s="40">
        <f>G1498*'Input Data'!$B$7</f>
        <v>1550.0562499999996</v>
      </c>
      <c r="J1498" s="40">
        <f>IF(F1498=0,0,'Input Data'!$B$11*'Input Data'!$B$7*9.81)</f>
        <v>103.13669925000001</v>
      </c>
      <c r="K1498" s="40">
        <f>'Input Data'!$B$10*'Input Data'!$B$9*'Input Data'!$B$13*WLTC_class_3!F1498^2</f>
        <v>29.986290368222232</v>
      </c>
      <c r="L1498" s="40">
        <f t="shared" si="344"/>
        <v>1683.1792396182218</v>
      </c>
      <c r="M1498" s="40">
        <f t="shared" si="345"/>
        <v>10800.400120883591</v>
      </c>
      <c r="N1498" s="40">
        <f t="shared" si="351"/>
        <v>2.0998320499541423</v>
      </c>
      <c r="O1498" s="40">
        <f t="shared" si="352"/>
        <v>0.77059012817940475</v>
      </c>
      <c r="P1498" s="40" t="str">
        <f t="shared" si="346"/>
        <v/>
      </c>
      <c r="Q1498" s="40"/>
      <c r="R1498" s="40">
        <f t="shared" si="347"/>
        <v>0.23888293973561547</v>
      </c>
      <c r="S1498" s="40">
        <f t="shared" si="348"/>
        <v>0.53941308972558333</v>
      </c>
      <c r="U1498">
        <f t="shared" si="340"/>
        <v>0</v>
      </c>
      <c r="V1498">
        <f t="shared" si="341"/>
        <v>23.1</v>
      </c>
      <c r="W1498">
        <f t="shared" si="342"/>
        <v>6.416666666666667</v>
      </c>
    </row>
    <row r="1499" spans="2:23" x14ac:dyDescent="0.3">
      <c r="B1499" s="23" t="s">
        <v>54</v>
      </c>
      <c r="C1499" s="23">
        <v>1491</v>
      </c>
      <c r="D1499" s="23">
        <v>14</v>
      </c>
      <c r="E1499" s="22">
        <v>26.7</v>
      </c>
      <c r="F1499" s="39">
        <f t="shared" si="343"/>
        <v>7.416666666666667</v>
      </c>
      <c r="G1499" s="40">
        <f t="shared" si="349"/>
        <v>1.0277777777777775</v>
      </c>
      <c r="H1499" s="40">
        <f t="shared" si="350"/>
        <v>3.6999999999999993</v>
      </c>
      <c r="I1499" s="40">
        <f>G1499*'Input Data'!$B$7</f>
        <v>1662.3791666666662</v>
      </c>
      <c r="J1499" s="40">
        <f>IF(F1499=0,0,'Input Data'!$B$11*'Input Data'!$B$7*9.81)</f>
        <v>103.13669925000001</v>
      </c>
      <c r="K1499" s="40">
        <f>'Input Data'!$B$10*'Input Data'!$B$9*'Input Data'!$B$13*WLTC_class_3!F1499^2</f>
        <v>40.060955642888899</v>
      </c>
      <c r="L1499" s="40">
        <f t="shared" si="344"/>
        <v>1805.5768215595551</v>
      </c>
      <c r="M1499" s="40">
        <f t="shared" si="345"/>
        <v>13391.3614265667</v>
      </c>
      <c r="N1499" s="40">
        <f t="shared" si="351"/>
        <v>2.1035518725726332</v>
      </c>
      <c r="O1499" s="40">
        <f t="shared" si="352"/>
        <v>0.77059012817940475</v>
      </c>
      <c r="P1499" s="40" t="str">
        <f t="shared" si="346"/>
        <v/>
      </c>
      <c r="Q1499" s="40"/>
      <c r="R1499" s="40">
        <f t="shared" si="347"/>
        <v>0.23888293973561547</v>
      </c>
      <c r="S1499" s="40">
        <f t="shared" si="348"/>
        <v>0.53941308972558333</v>
      </c>
      <c r="U1499">
        <f t="shared" si="340"/>
        <v>0</v>
      </c>
      <c r="V1499">
        <f t="shared" si="341"/>
        <v>26.7</v>
      </c>
      <c r="W1499">
        <f t="shared" si="342"/>
        <v>7.4166666666666661</v>
      </c>
    </row>
    <row r="1500" spans="2:23" x14ac:dyDescent="0.3">
      <c r="B1500" s="23" t="s">
        <v>54</v>
      </c>
      <c r="C1500" s="23">
        <v>1492</v>
      </c>
      <c r="D1500" s="23">
        <v>15</v>
      </c>
      <c r="E1500" s="22">
        <v>30.5</v>
      </c>
      <c r="F1500" s="39">
        <f t="shared" si="343"/>
        <v>8.4722222222222214</v>
      </c>
      <c r="G1500" s="40">
        <f t="shared" si="349"/>
        <v>1.0277777777777781</v>
      </c>
      <c r="H1500" s="40">
        <f t="shared" si="350"/>
        <v>3.7000000000000011</v>
      </c>
      <c r="I1500" s="40">
        <f>G1500*'Input Data'!$B$7</f>
        <v>1662.3791666666673</v>
      </c>
      <c r="J1500" s="40">
        <f>IF(F1500=0,0,'Input Data'!$B$11*'Input Data'!$B$7*9.81)</f>
        <v>103.13669925000001</v>
      </c>
      <c r="K1500" s="40">
        <f>'Input Data'!$B$10*'Input Data'!$B$9*'Input Data'!$B$13*WLTC_class_3!F1500^2</f>
        <v>52.275531970987657</v>
      </c>
      <c r="L1500" s="40">
        <f t="shared" si="344"/>
        <v>1817.791397887655</v>
      </c>
      <c r="M1500" s="40">
        <f t="shared" si="345"/>
        <v>15400.732676548187</v>
      </c>
      <c r="N1500" s="40">
        <f t="shared" si="351"/>
        <v>2.1078298538716744</v>
      </c>
      <c r="O1500" s="40">
        <f t="shared" si="352"/>
        <v>0.77059012817940475</v>
      </c>
      <c r="P1500" s="40" t="str">
        <f t="shared" si="346"/>
        <v/>
      </c>
      <c r="Q1500" s="40"/>
      <c r="R1500" s="40">
        <f t="shared" si="347"/>
        <v>0.23888293973561547</v>
      </c>
      <c r="S1500" s="40">
        <f t="shared" si="348"/>
        <v>0.53941308972558333</v>
      </c>
      <c r="U1500">
        <f t="shared" si="340"/>
        <v>0</v>
      </c>
      <c r="V1500">
        <f t="shared" si="341"/>
        <v>30.5</v>
      </c>
      <c r="W1500">
        <f t="shared" si="342"/>
        <v>8.4722222222222214</v>
      </c>
    </row>
    <row r="1501" spans="2:23" x14ac:dyDescent="0.3">
      <c r="B1501" s="23" t="s">
        <v>54</v>
      </c>
      <c r="C1501" s="23">
        <v>1493</v>
      </c>
      <c r="D1501" s="23">
        <v>16</v>
      </c>
      <c r="E1501" s="22">
        <v>34.1</v>
      </c>
      <c r="F1501" s="39">
        <f t="shared" si="343"/>
        <v>9.4722222222222214</v>
      </c>
      <c r="G1501" s="40">
        <f t="shared" si="349"/>
        <v>0.97222222222222221</v>
      </c>
      <c r="H1501" s="40">
        <f t="shared" si="350"/>
        <v>3.5</v>
      </c>
      <c r="I1501" s="40">
        <f>G1501*'Input Data'!$B$7</f>
        <v>1572.5208333333333</v>
      </c>
      <c r="J1501" s="40">
        <f>IF(F1501=0,0,'Input Data'!$B$11*'Input Data'!$B$7*9.81)</f>
        <v>103.13669925000001</v>
      </c>
      <c r="K1501" s="40">
        <f>'Input Data'!$B$10*'Input Data'!$B$9*'Input Data'!$B$13*WLTC_class_3!F1501^2</f>
        <v>65.344274475876546</v>
      </c>
      <c r="L1501" s="40">
        <f t="shared" si="344"/>
        <v>1741.0018070592098</v>
      </c>
      <c r="M1501" s="40">
        <f t="shared" si="345"/>
        <v>16491.156005755292</v>
      </c>
      <c r="N1501" s="40">
        <f t="shared" si="351"/>
        <v>2.1124107305399398</v>
      </c>
      <c r="O1501" s="40">
        <f t="shared" si="352"/>
        <v>0.77059012817940475</v>
      </c>
      <c r="P1501" s="40" t="str">
        <f t="shared" si="346"/>
        <v/>
      </c>
      <c r="Q1501" s="40"/>
      <c r="R1501" s="40">
        <f t="shared" si="347"/>
        <v>0.23888293973561547</v>
      </c>
      <c r="S1501" s="40">
        <f t="shared" si="348"/>
        <v>0.53941308972558333</v>
      </c>
      <c r="U1501">
        <f t="shared" si="340"/>
        <v>0</v>
      </c>
      <c r="V1501">
        <f t="shared" si="341"/>
        <v>34.1</v>
      </c>
      <c r="W1501">
        <f t="shared" si="342"/>
        <v>9.4722222222222232</v>
      </c>
    </row>
    <row r="1502" spans="2:23" x14ac:dyDescent="0.3">
      <c r="B1502" s="23" t="s">
        <v>54</v>
      </c>
      <c r="C1502" s="23">
        <v>1494</v>
      </c>
      <c r="D1502" s="23">
        <v>17</v>
      </c>
      <c r="E1502" s="22">
        <v>37.5</v>
      </c>
      <c r="F1502" s="39">
        <f t="shared" si="343"/>
        <v>10.416666666666666</v>
      </c>
      <c r="G1502" s="40">
        <f t="shared" si="349"/>
        <v>0.90277777777777779</v>
      </c>
      <c r="H1502" s="40">
        <f t="shared" si="350"/>
        <v>3.25</v>
      </c>
      <c r="I1502" s="40">
        <f>G1502*'Input Data'!$B$7</f>
        <v>1460.1979166666667</v>
      </c>
      <c r="J1502" s="40">
        <f>IF(F1502=0,0,'Input Data'!$B$11*'Input Data'!$B$7*9.81)</f>
        <v>103.13669925000001</v>
      </c>
      <c r="K1502" s="40">
        <f>'Input Data'!$B$10*'Input Data'!$B$9*'Input Data'!$B$13*WLTC_class_3!F1502^2</f>
        <v>79.0244201388889</v>
      </c>
      <c r="L1502" s="40">
        <f t="shared" si="344"/>
        <v>1642.3590360555556</v>
      </c>
      <c r="M1502" s="40">
        <f t="shared" si="345"/>
        <v>17107.906625578704</v>
      </c>
      <c r="N1502" s="40">
        <f t="shared" si="351"/>
        <v>2.1171629268248227</v>
      </c>
      <c r="O1502" s="40">
        <f t="shared" si="352"/>
        <v>0.77059012817940475</v>
      </c>
      <c r="P1502" s="40" t="str">
        <f t="shared" si="346"/>
        <v/>
      </c>
      <c r="Q1502" s="40"/>
      <c r="R1502" s="40">
        <f t="shared" si="347"/>
        <v>0.23888293973561547</v>
      </c>
      <c r="S1502" s="40">
        <f t="shared" si="348"/>
        <v>0.53941308972558333</v>
      </c>
      <c r="U1502">
        <f t="shared" si="340"/>
        <v>0</v>
      </c>
      <c r="V1502">
        <f t="shared" si="341"/>
        <v>37.5</v>
      </c>
      <c r="W1502">
        <f t="shared" si="342"/>
        <v>10.416666666666666</v>
      </c>
    </row>
    <row r="1503" spans="2:23" x14ac:dyDescent="0.3">
      <c r="B1503" s="23" t="s">
        <v>54</v>
      </c>
      <c r="C1503" s="23">
        <v>1495</v>
      </c>
      <c r="D1503" s="23">
        <v>18</v>
      </c>
      <c r="E1503" s="22">
        <v>40.6</v>
      </c>
      <c r="F1503" s="39">
        <f t="shared" si="343"/>
        <v>11.277777777777779</v>
      </c>
      <c r="G1503" s="40">
        <f t="shared" si="349"/>
        <v>0.80555555555555514</v>
      </c>
      <c r="H1503" s="40">
        <f t="shared" si="350"/>
        <v>2.8999999999999986</v>
      </c>
      <c r="I1503" s="40">
        <f>G1503*'Input Data'!$B$7</f>
        <v>1302.9458333333328</v>
      </c>
      <c r="J1503" s="40">
        <f>IF(F1503=0,0,'Input Data'!$B$11*'Input Data'!$B$7*9.81)</f>
        <v>103.13669925000001</v>
      </c>
      <c r="K1503" s="40">
        <f>'Input Data'!$B$10*'Input Data'!$B$9*'Input Data'!$B$13*WLTC_class_3!F1503^2</f>
        <v>92.629826261432129</v>
      </c>
      <c r="L1503" s="40">
        <f t="shared" si="344"/>
        <v>1498.7123588447648</v>
      </c>
      <c r="M1503" s="40">
        <f t="shared" si="345"/>
        <v>16902.144935860404</v>
      </c>
      <c r="N1503" s="40">
        <f t="shared" si="351"/>
        <v>2.1218579670847837</v>
      </c>
      <c r="O1503" s="40">
        <f t="shared" si="352"/>
        <v>0.77059012817940475</v>
      </c>
      <c r="P1503" s="40" t="str">
        <f t="shared" si="346"/>
        <v/>
      </c>
      <c r="Q1503" s="40"/>
      <c r="R1503" s="40">
        <f t="shared" si="347"/>
        <v>0.23888293973561547</v>
      </c>
      <c r="S1503" s="40">
        <f t="shared" si="348"/>
        <v>0.53941308972558333</v>
      </c>
      <c r="U1503">
        <f t="shared" si="340"/>
        <v>0</v>
      </c>
      <c r="V1503">
        <f t="shared" si="341"/>
        <v>40.6</v>
      </c>
      <c r="W1503">
        <f t="shared" si="342"/>
        <v>11.277777777777779</v>
      </c>
    </row>
    <row r="1504" spans="2:23" x14ac:dyDescent="0.3">
      <c r="B1504" s="23" t="s">
        <v>54</v>
      </c>
      <c r="C1504" s="23">
        <v>1496</v>
      </c>
      <c r="D1504" s="23">
        <v>19</v>
      </c>
      <c r="E1504" s="22">
        <v>43.3</v>
      </c>
      <c r="F1504" s="39">
        <f t="shared" si="343"/>
        <v>12.027777777777779</v>
      </c>
      <c r="G1504" s="40">
        <f t="shared" si="349"/>
        <v>0.70833333333333348</v>
      </c>
      <c r="H1504" s="40">
        <f t="shared" si="350"/>
        <v>2.5500000000000007</v>
      </c>
      <c r="I1504" s="40">
        <f>G1504*'Input Data'!$B$7</f>
        <v>1145.6937500000004</v>
      </c>
      <c r="J1504" s="40">
        <f>IF(F1504=0,0,'Input Data'!$B$11*'Input Data'!$B$7*9.81)</f>
        <v>103.13669925000001</v>
      </c>
      <c r="K1504" s="40">
        <f>'Input Data'!$B$10*'Input Data'!$B$9*'Input Data'!$B$13*WLTC_class_3!F1504^2</f>
        <v>105.35971205276547</v>
      </c>
      <c r="L1504" s="40">
        <f t="shared" si="344"/>
        <v>1354.1901613027658</v>
      </c>
      <c r="M1504" s="40">
        <f t="shared" si="345"/>
        <v>16287.898329002712</v>
      </c>
      <c r="N1504" s="40">
        <f t="shared" si="351"/>
        <v>2.1263823832872846</v>
      </c>
      <c r="O1504" s="40">
        <f t="shared" si="352"/>
        <v>0.77059012817940475</v>
      </c>
      <c r="P1504" s="40" t="str">
        <f t="shared" si="346"/>
        <v/>
      </c>
      <c r="Q1504" s="40"/>
      <c r="R1504" s="40">
        <f t="shared" si="347"/>
        <v>0.23888293973561547</v>
      </c>
      <c r="S1504" s="40">
        <f t="shared" si="348"/>
        <v>0.53941308972558333</v>
      </c>
      <c r="U1504">
        <f t="shared" si="340"/>
        <v>0</v>
      </c>
      <c r="V1504">
        <f t="shared" si="341"/>
        <v>43.3</v>
      </c>
      <c r="W1504">
        <f t="shared" si="342"/>
        <v>12.027777777777777</v>
      </c>
    </row>
    <row r="1505" spans="2:23" x14ac:dyDescent="0.3">
      <c r="B1505" s="23" t="s">
        <v>54</v>
      </c>
      <c r="C1505" s="23">
        <v>1497</v>
      </c>
      <c r="D1505" s="23">
        <v>20</v>
      </c>
      <c r="E1505" s="22">
        <v>45.7</v>
      </c>
      <c r="F1505" s="39">
        <f t="shared" si="343"/>
        <v>12.694444444444445</v>
      </c>
      <c r="G1505" s="40">
        <f t="shared" si="349"/>
        <v>0.61111111111111194</v>
      </c>
      <c r="H1505" s="40">
        <f t="shared" si="350"/>
        <v>2.2000000000000028</v>
      </c>
      <c r="I1505" s="40">
        <f>G1505*'Input Data'!$B$7</f>
        <v>988.44166666666808</v>
      </c>
      <c r="J1505" s="40">
        <f>IF(F1505=0,0,'Input Data'!$B$11*'Input Data'!$B$7*9.81)</f>
        <v>103.13669925000001</v>
      </c>
      <c r="K1505" s="40">
        <f>'Input Data'!$B$10*'Input Data'!$B$9*'Input Data'!$B$13*WLTC_class_3!F1505^2</f>
        <v>117.36299464239509</v>
      </c>
      <c r="L1505" s="40">
        <f t="shared" si="344"/>
        <v>1208.9413605590632</v>
      </c>
      <c r="M1505" s="40">
        <f t="shared" si="345"/>
        <v>15346.838938208108</v>
      </c>
      <c r="N1505" s="40">
        <f t="shared" si="351"/>
        <v>2.1306453941034533</v>
      </c>
      <c r="O1505" s="40">
        <f t="shared" si="352"/>
        <v>0.77059012817940475</v>
      </c>
      <c r="P1505" s="40" t="str">
        <f t="shared" si="346"/>
        <v/>
      </c>
      <c r="Q1505" s="40"/>
      <c r="R1505" s="40">
        <f t="shared" si="347"/>
        <v>0.23888293973561547</v>
      </c>
      <c r="S1505" s="40">
        <f t="shared" si="348"/>
        <v>0.53941308972558333</v>
      </c>
      <c r="U1505">
        <f t="shared" si="340"/>
        <v>0</v>
      </c>
      <c r="V1505">
        <f t="shared" si="341"/>
        <v>45.7</v>
      </c>
      <c r="W1505">
        <f t="shared" si="342"/>
        <v>12.694444444444445</v>
      </c>
    </row>
    <row r="1506" spans="2:23" x14ac:dyDescent="0.3">
      <c r="B1506" s="23" t="s">
        <v>54</v>
      </c>
      <c r="C1506" s="23">
        <v>1498</v>
      </c>
      <c r="D1506" s="23">
        <v>21</v>
      </c>
      <c r="E1506" s="22">
        <v>47.7</v>
      </c>
      <c r="F1506" s="39">
        <f t="shared" si="343"/>
        <v>13.25</v>
      </c>
      <c r="G1506" s="40">
        <f t="shared" si="349"/>
        <v>0.49999999999999922</v>
      </c>
      <c r="H1506" s="40">
        <f t="shared" si="350"/>
        <v>1.7999999999999972</v>
      </c>
      <c r="I1506" s="40">
        <f>G1506*'Input Data'!$B$7</f>
        <v>808.72499999999877</v>
      </c>
      <c r="J1506" s="40">
        <f>IF(F1506=0,0,'Input Data'!$B$11*'Input Data'!$B$7*9.81)</f>
        <v>103.13669925000001</v>
      </c>
      <c r="K1506" s="40">
        <f>'Input Data'!$B$10*'Input Data'!$B$9*'Input Data'!$B$13*WLTC_class_3!F1506^2</f>
        <v>127.86024739400003</v>
      </c>
      <c r="L1506" s="40">
        <f t="shared" si="344"/>
        <v>1039.7219466439988</v>
      </c>
      <c r="M1506" s="40">
        <f t="shared" si="345"/>
        <v>13776.315793032983</v>
      </c>
      <c r="N1506" s="40">
        <f t="shared" si="351"/>
        <v>2.1344721484904068</v>
      </c>
      <c r="O1506" s="40">
        <f t="shared" si="352"/>
        <v>0.77059012817940475</v>
      </c>
      <c r="P1506" s="40" t="str">
        <f t="shared" si="346"/>
        <v/>
      </c>
      <c r="Q1506" s="40"/>
      <c r="R1506" s="40">
        <f t="shared" si="347"/>
        <v>0.23888293973561547</v>
      </c>
      <c r="S1506" s="40">
        <f t="shared" si="348"/>
        <v>0.53941308972558333</v>
      </c>
      <c r="U1506">
        <f t="shared" si="340"/>
        <v>0</v>
      </c>
      <c r="V1506">
        <f t="shared" si="341"/>
        <v>47.7</v>
      </c>
      <c r="W1506">
        <f t="shared" si="342"/>
        <v>13.25</v>
      </c>
    </row>
    <row r="1507" spans="2:23" x14ac:dyDescent="0.3">
      <c r="B1507" s="23" t="s">
        <v>54</v>
      </c>
      <c r="C1507" s="23">
        <v>1499</v>
      </c>
      <c r="D1507" s="23">
        <v>22</v>
      </c>
      <c r="E1507" s="22">
        <v>49.3</v>
      </c>
      <c r="F1507" s="39">
        <f t="shared" si="343"/>
        <v>13.694444444444445</v>
      </c>
      <c r="G1507" s="40">
        <f t="shared" si="349"/>
        <v>0.38888888888888851</v>
      </c>
      <c r="H1507" s="40">
        <f t="shared" si="350"/>
        <v>1.3999999999999986</v>
      </c>
      <c r="I1507" s="40">
        <f>G1507*'Input Data'!$B$7</f>
        <v>629.00833333333276</v>
      </c>
      <c r="J1507" s="40">
        <f>IF(F1507=0,0,'Input Data'!$B$11*'Input Data'!$B$7*9.81)</f>
        <v>103.13669925000001</v>
      </c>
      <c r="K1507" s="40">
        <f>'Input Data'!$B$10*'Input Data'!$B$9*'Input Data'!$B$13*WLTC_class_3!F1507^2</f>
        <v>136.58173362017288</v>
      </c>
      <c r="L1507" s="40">
        <f t="shared" si="344"/>
        <v>868.72676620350558</v>
      </c>
      <c r="M1507" s="40">
        <f t="shared" si="345"/>
        <v>11896.730437175785</v>
      </c>
      <c r="N1507" s="40">
        <f t="shared" si="351"/>
        <v>2.1377767958340668</v>
      </c>
      <c r="O1507" s="40">
        <f t="shared" si="352"/>
        <v>0.77059012817940475</v>
      </c>
      <c r="P1507" s="40" t="str">
        <f t="shared" si="346"/>
        <v/>
      </c>
      <c r="Q1507" s="40"/>
      <c r="R1507" s="40">
        <f t="shared" si="347"/>
        <v>0.23888293973561547</v>
      </c>
      <c r="S1507" s="40">
        <f t="shared" si="348"/>
        <v>0.53941308972558333</v>
      </c>
      <c r="U1507">
        <f t="shared" si="340"/>
        <v>0</v>
      </c>
      <c r="V1507">
        <f t="shared" si="341"/>
        <v>49.3</v>
      </c>
      <c r="W1507">
        <f t="shared" si="342"/>
        <v>13.694444444444443</v>
      </c>
    </row>
    <row r="1508" spans="2:23" x14ac:dyDescent="0.3">
      <c r="B1508" s="23" t="s">
        <v>54</v>
      </c>
      <c r="C1508" s="23">
        <v>1500</v>
      </c>
      <c r="D1508" s="23">
        <v>23</v>
      </c>
      <c r="E1508" s="22">
        <v>50.5</v>
      </c>
      <c r="F1508" s="39">
        <f t="shared" si="343"/>
        <v>14.027777777777779</v>
      </c>
      <c r="G1508" s="40">
        <f t="shared" si="349"/>
        <v>0.27777777777777779</v>
      </c>
      <c r="H1508" s="40">
        <f t="shared" si="350"/>
        <v>1</v>
      </c>
      <c r="I1508" s="40">
        <f>G1508*'Input Data'!$B$7</f>
        <v>449.29166666666669</v>
      </c>
      <c r="J1508" s="40">
        <f>IF(F1508=0,0,'Input Data'!$B$11*'Input Data'!$B$7*9.81)</f>
        <v>103.13669925000001</v>
      </c>
      <c r="K1508" s="40">
        <f>'Input Data'!$B$10*'Input Data'!$B$9*'Input Data'!$B$13*WLTC_class_3!F1508^2</f>
        <v>143.31166397098769</v>
      </c>
      <c r="L1508" s="40">
        <f t="shared" si="344"/>
        <v>695.74002988765437</v>
      </c>
      <c r="M1508" s="40">
        <f t="shared" si="345"/>
        <v>9759.6865303684863</v>
      </c>
      <c r="N1508" s="40">
        <f t="shared" si="351"/>
        <v>2.1404878198702804</v>
      </c>
      <c r="O1508" s="40">
        <f t="shared" si="352"/>
        <v>0.77059012817940475</v>
      </c>
      <c r="P1508" s="40" t="str">
        <f t="shared" si="346"/>
        <v/>
      </c>
      <c r="Q1508" s="40"/>
      <c r="R1508" s="40">
        <f t="shared" si="347"/>
        <v>0.23888293973561547</v>
      </c>
      <c r="S1508" s="40">
        <f t="shared" si="348"/>
        <v>0.53941308972558333</v>
      </c>
      <c r="U1508">
        <f t="shared" si="340"/>
        <v>0</v>
      </c>
      <c r="V1508">
        <f t="shared" si="341"/>
        <v>50.5</v>
      </c>
      <c r="W1508">
        <f t="shared" si="342"/>
        <v>14.027777777777777</v>
      </c>
    </row>
    <row r="1509" spans="2:23" x14ac:dyDescent="0.3">
      <c r="B1509" s="23" t="s">
        <v>54</v>
      </c>
      <c r="C1509" s="23">
        <v>1501</v>
      </c>
      <c r="D1509" s="23">
        <v>24</v>
      </c>
      <c r="E1509" s="22">
        <v>51.3</v>
      </c>
      <c r="F1509" s="39">
        <f t="shared" si="343"/>
        <v>14.25</v>
      </c>
      <c r="G1509" s="40">
        <f t="shared" si="349"/>
        <v>0.2222222222222224</v>
      </c>
      <c r="H1509" s="40">
        <f t="shared" si="350"/>
        <v>0.80000000000000071</v>
      </c>
      <c r="I1509" s="40">
        <f>G1509*'Input Data'!$B$7</f>
        <v>359.43333333333362</v>
      </c>
      <c r="J1509" s="40">
        <f>IF(F1509=0,0,'Input Data'!$B$11*'Input Data'!$B$7*9.81)</f>
        <v>103.13669925000001</v>
      </c>
      <c r="K1509" s="40">
        <f>'Input Data'!$B$10*'Input Data'!$B$9*'Input Data'!$B$13*WLTC_class_3!F1509^2</f>
        <v>147.88819643400004</v>
      </c>
      <c r="L1509" s="40">
        <f t="shared" si="344"/>
        <v>610.45822901733368</v>
      </c>
      <c r="M1509" s="40">
        <f t="shared" si="345"/>
        <v>8699.0297634970048</v>
      </c>
      <c r="N1509" s="40">
        <f t="shared" si="351"/>
        <v>2.1429042170268073</v>
      </c>
      <c r="O1509" s="40">
        <f t="shared" si="352"/>
        <v>0.77059012817940475</v>
      </c>
      <c r="P1509" s="40" t="str">
        <f t="shared" si="346"/>
        <v/>
      </c>
      <c r="Q1509" s="40"/>
      <c r="R1509" s="40">
        <f t="shared" si="347"/>
        <v>0.23888293973561547</v>
      </c>
      <c r="S1509" s="40">
        <f t="shared" si="348"/>
        <v>0.53941308972558333</v>
      </c>
      <c r="U1509">
        <f t="shared" si="340"/>
        <v>0</v>
      </c>
      <c r="V1509">
        <f t="shared" si="341"/>
        <v>51.3</v>
      </c>
      <c r="W1509">
        <f t="shared" si="342"/>
        <v>14.249999999999998</v>
      </c>
    </row>
    <row r="1510" spans="2:23" x14ac:dyDescent="0.3">
      <c r="B1510" s="23" t="s">
        <v>54</v>
      </c>
      <c r="C1510" s="23">
        <v>1502</v>
      </c>
      <c r="D1510" s="23">
        <v>25</v>
      </c>
      <c r="E1510" s="22">
        <v>52.1</v>
      </c>
      <c r="F1510" s="39">
        <f t="shared" si="343"/>
        <v>14.472222222222221</v>
      </c>
      <c r="G1510" s="40">
        <f t="shared" si="349"/>
        <v>0.19444444444444522</v>
      </c>
      <c r="H1510" s="40">
        <f t="shared" si="350"/>
        <v>0.70000000000000284</v>
      </c>
      <c r="I1510" s="40">
        <f>G1510*'Input Data'!$B$7</f>
        <v>314.50416666666791</v>
      </c>
      <c r="J1510" s="40">
        <f>IF(F1510=0,0,'Input Data'!$B$11*'Input Data'!$B$7*9.81)</f>
        <v>103.13669925000001</v>
      </c>
      <c r="K1510" s="40">
        <f>'Input Data'!$B$10*'Input Data'!$B$9*'Input Data'!$B$13*WLTC_class_3!F1510^2</f>
        <v>152.53665868032098</v>
      </c>
      <c r="L1510" s="40">
        <f t="shared" si="344"/>
        <v>570.17752459698886</v>
      </c>
      <c r="M1510" s="40">
        <f t="shared" si="345"/>
        <v>8251.7358420841992</v>
      </c>
      <c r="N1510" s="40">
        <f t="shared" si="351"/>
        <v>2.1451963658718309</v>
      </c>
      <c r="O1510" s="40">
        <f t="shared" si="352"/>
        <v>0.77059012817940475</v>
      </c>
      <c r="P1510" s="40" t="str">
        <f t="shared" si="346"/>
        <v/>
      </c>
      <c r="Q1510" s="40"/>
      <c r="R1510" s="40">
        <f t="shared" si="347"/>
        <v>0.23888293973561547</v>
      </c>
      <c r="S1510" s="40">
        <f t="shared" si="348"/>
        <v>0.53941308972558333</v>
      </c>
      <c r="U1510">
        <f t="shared" si="340"/>
        <v>0</v>
      </c>
      <c r="V1510">
        <f t="shared" si="341"/>
        <v>52.1</v>
      </c>
      <c r="W1510">
        <f t="shared" si="342"/>
        <v>14.472222222222221</v>
      </c>
    </row>
    <row r="1511" spans="2:23" x14ac:dyDescent="0.3">
      <c r="B1511" s="23" t="s">
        <v>54</v>
      </c>
      <c r="C1511" s="23">
        <v>1503</v>
      </c>
      <c r="D1511" s="23">
        <v>26</v>
      </c>
      <c r="E1511" s="22">
        <v>52.7</v>
      </c>
      <c r="F1511" s="39">
        <f t="shared" si="343"/>
        <v>14.638888888888889</v>
      </c>
      <c r="G1511" s="40">
        <f t="shared" si="349"/>
        <v>0.18055555555555516</v>
      </c>
      <c r="H1511" s="40">
        <f t="shared" si="350"/>
        <v>0.64999999999999858</v>
      </c>
      <c r="I1511" s="40">
        <f>G1511*'Input Data'!$B$7</f>
        <v>292.0395833333327</v>
      </c>
      <c r="J1511" s="40">
        <f>IF(F1511=0,0,'Input Data'!$B$11*'Input Data'!$B$7*9.81)</f>
        <v>103.13669925000001</v>
      </c>
      <c r="K1511" s="40">
        <f>'Input Data'!$B$10*'Input Data'!$B$9*'Input Data'!$B$13*WLTC_class_3!F1511^2</f>
        <v>156.07020928535806</v>
      </c>
      <c r="L1511" s="40">
        <f t="shared" si="344"/>
        <v>551.24649186869078</v>
      </c>
      <c r="M1511" s="40">
        <f t="shared" si="345"/>
        <v>8069.6361448555572</v>
      </c>
      <c r="N1511" s="40">
        <f t="shared" si="351"/>
        <v>2.147437931467624</v>
      </c>
      <c r="O1511" s="40">
        <f t="shared" si="352"/>
        <v>0.77059012817940475</v>
      </c>
      <c r="P1511" s="40" t="str">
        <f t="shared" si="346"/>
        <v/>
      </c>
      <c r="Q1511" s="40"/>
      <c r="R1511" s="40">
        <f t="shared" si="347"/>
        <v>0.23888293973561547</v>
      </c>
      <c r="S1511" s="40">
        <f t="shared" si="348"/>
        <v>0.53941308972558333</v>
      </c>
      <c r="U1511">
        <f t="shared" si="340"/>
        <v>0</v>
      </c>
      <c r="V1511">
        <f t="shared" si="341"/>
        <v>52.7</v>
      </c>
      <c r="W1511">
        <f t="shared" si="342"/>
        <v>14.638888888888889</v>
      </c>
    </row>
    <row r="1512" spans="2:23" x14ac:dyDescent="0.3">
      <c r="B1512" s="23" t="s">
        <v>54</v>
      </c>
      <c r="C1512" s="23">
        <v>1504</v>
      </c>
      <c r="D1512" s="23">
        <v>27</v>
      </c>
      <c r="E1512" s="22">
        <v>53.4</v>
      </c>
      <c r="F1512" s="39">
        <f t="shared" si="343"/>
        <v>14.833333333333334</v>
      </c>
      <c r="G1512" s="40">
        <f t="shared" si="349"/>
        <v>0.18055555555555516</v>
      </c>
      <c r="H1512" s="40">
        <f t="shared" si="350"/>
        <v>0.64999999999999858</v>
      </c>
      <c r="I1512" s="40">
        <f>G1512*'Input Data'!$B$7</f>
        <v>292.0395833333327</v>
      </c>
      <c r="J1512" s="40">
        <f>IF(F1512=0,0,'Input Data'!$B$11*'Input Data'!$B$7*9.81)</f>
        <v>103.13669925000001</v>
      </c>
      <c r="K1512" s="40">
        <f>'Input Data'!$B$10*'Input Data'!$B$9*'Input Data'!$B$13*WLTC_class_3!F1512^2</f>
        <v>160.2438225715556</v>
      </c>
      <c r="L1512" s="40">
        <f t="shared" si="344"/>
        <v>555.42010515488823</v>
      </c>
      <c r="M1512" s="40">
        <f t="shared" si="345"/>
        <v>8238.7315597975085</v>
      </c>
      <c r="N1512" s="40">
        <f t="shared" si="351"/>
        <v>2.1497264680120121</v>
      </c>
      <c r="O1512" s="40">
        <f t="shared" si="352"/>
        <v>0.77059012817940475</v>
      </c>
      <c r="P1512" s="40" t="str">
        <f t="shared" si="346"/>
        <v/>
      </c>
      <c r="Q1512" s="40"/>
      <c r="R1512" s="40">
        <f t="shared" si="347"/>
        <v>0.23888293973561547</v>
      </c>
      <c r="S1512" s="40">
        <f t="shared" si="348"/>
        <v>0.53941308972558333</v>
      </c>
      <c r="U1512">
        <f t="shared" si="340"/>
        <v>0</v>
      </c>
      <c r="V1512">
        <f t="shared" si="341"/>
        <v>53.4</v>
      </c>
      <c r="W1512">
        <f t="shared" si="342"/>
        <v>14.833333333333332</v>
      </c>
    </row>
    <row r="1513" spans="2:23" x14ac:dyDescent="0.3">
      <c r="B1513" s="23" t="s">
        <v>54</v>
      </c>
      <c r="C1513" s="23">
        <v>1505</v>
      </c>
      <c r="D1513" s="23">
        <v>28</v>
      </c>
      <c r="E1513" s="22">
        <v>54</v>
      </c>
      <c r="F1513" s="39">
        <f t="shared" si="343"/>
        <v>15</v>
      </c>
      <c r="G1513" s="40">
        <f t="shared" si="349"/>
        <v>0.15277777777777798</v>
      </c>
      <c r="H1513" s="40">
        <f t="shared" si="350"/>
        <v>0.55000000000000071</v>
      </c>
      <c r="I1513" s="40">
        <f>G1513*'Input Data'!$B$7</f>
        <v>247.11041666666702</v>
      </c>
      <c r="J1513" s="40">
        <f>IF(F1513=0,0,'Input Data'!$B$11*'Input Data'!$B$7*9.81)</f>
        <v>103.13669925000001</v>
      </c>
      <c r="K1513" s="40">
        <f>'Input Data'!$B$10*'Input Data'!$B$9*'Input Data'!$B$13*WLTC_class_3!F1513^2</f>
        <v>163.86503760000002</v>
      </c>
      <c r="L1513" s="40">
        <f t="shared" si="344"/>
        <v>514.11215351666704</v>
      </c>
      <c r="M1513" s="40">
        <f t="shared" si="345"/>
        <v>7711.6823027500059</v>
      </c>
      <c r="N1513" s="40">
        <f t="shared" si="351"/>
        <v>2.1518686019849982</v>
      </c>
      <c r="O1513" s="40">
        <f t="shared" si="352"/>
        <v>0.77059012817940475</v>
      </c>
      <c r="P1513" s="40" t="str">
        <f t="shared" si="346"/>
        <v/>
      </c>
      <c r="Q1513" s="40"/>
      <c r="R1513" s="40">
        <f t="shared" si="347"/>
        <v>0.23888293973561547</v>
      </c>
      <c r="S1513" s="40">
        <f t="shared" si="348"/>
        <v>0.53941308972558333</v>
      </c>
      <c r="U1513">
        <f t="shared" si="340"/>
        <v>0</v>
      </c>
      <c r="V1513">
        <f t="shared" si="341"/>
        <v>54</v>
      </c>
      <c r="W1513">
        <f t="shared" si="342"/>
        <v>15</v>
      </c>
    </row>
    <row r="1514" spans="2:23" x14ac:dyDescent="0.3">
      <c r="B1514" s="23" t="s">
        <v>54</v>
      </c>
      <c r="C1514" s="23">
        <v>1506</v>
      </c>
      <c r="D1514" s="23">
        <v>29</v>
      </c>
      <c r="E1514" s="22">
        <v>54.5</v>
      </c>
      <c r="F1514" s="39">
        <f t="shared" si="343"/>
        <v>15.138888888888889</v>
      </c>
      <c r="G1514" s="40">
        <f t="shared" si="349"/>
        <v>0.1388888888888889</v>
      </c>
      <c r="H1514" s="40">
        <f t="shared" si="350"/>
        <v>0.5</v>
      </c>
      <c r="I1514" s="40">
        <f>G1514*'Input Data'!$B$7</f>
        <v>224.64583333333334</v>
      </c>
      <c r="J1514" s="40">
        <f>IF(F1514=0,0,'Input Data'!$B$11*'Input Data'!$B$7*9.81)</f>
        <v>103.13669925000001</v>
      </c>
      <c r="K1514" s="40">
        <f>'Input Data'!$B$10*'Input Data'!$B$9*'Input Data'!$B$13*WLTC_class_3!F1514^2</f>
        <v>166.91362411913585</v>
      </c>
      <c r="L1514" s="40">
        <f t="shared" si="344"/>
        <v>494.69615670246924</v>
      </c>
      <c r="M1514" s="40">
        <f t="shared" si="345"/>
        <v>7489.1501500790482</v>
      </c>
      <c r="N1514" s="40">
        <f t="shared" si="351"/>
        <v>2.1539489214711312</v>
      </c>
      <c r="O1514" s="40">
        <f t="shared" si="352"/>
        <v>0.77059012817940475</v>
      </c>
      <c r="P1514" s="40" t="str">
        <f t="shared" si="346"/>
        <v/>
      </c>
      <c r="Q1514" s="40"/>
      <c r="R1514" s="40">
        <f t="shared" si="347"/>
        <v>0.23888293973561547</v>
      </c>
      <c r="S1514" s="40">
        <f t="shared" si="348"/>
        <v>0.53941308972558333</v>
      </c>
      <c r="U1514">
        <f t="shared" si="340"/>
        <v>0</v>
      </c>
      <c r="V1514">
        <f t="shared" si="341"/>
        <v>54.5</v>
      </c>
      <c r="W1514">
        <f t="shared" si="342"/>
        <v>15.138888888888889</v>
      </c>
    </row>
    <row r="1515" spans="2:23" x14ac:dyDescent="0.3">
      <c r="B1515" s="23" t="s">
        <v>54</v>
      </c>
      <c r="C1515" s="23">
        <v>1507</v>
      </c>
      <c r="D1515" s="23">
        <v>30</v>
      </c>
      <c r="E1515" s="22">
        <v>55</v>
      </c>
      <c r="F1515" s="39">
        <f t="shared" si="343"/>
        <v>15.277777777777779</v>
      </c>
      <c r="G1515" s="40">
        <f t="shared" si="349"/>
        <v>0.15277777777777798</v>
      </c>
      <c r="H1515" s="40">
        <f t="shared" si="350"/>
        <v>0.55000000000000071</v>
      </c>
      <c r="I1515" s="40">
        <f>G1515*'Input Data'!$B$7</f>
        <v>247.11041666666702</v>
      </c>
      <c r="J1515" s="40">
        <f>IF(F1515=0,0,'Input Data'!$B$11*'Input Data'!$B$7*9.81)</f>
        <v>103.13669925000001</v>
      </c>
      <c r="K1515" s="40">
        <f>'Input Data'!$B$10*'Input Data'!$B$9*'Input Data'!$B$13*WLTC_class_3!F1515^2</f>
        <v>169.99030820987659</v>
      </c>
      <c r="L1515" s="40">
        <f t="shared" si="344"/>
        <v>520.2374241265436</v>
      </c>
      <c r="M1515" s="40">
        <f t="shared" si="345"/>
        <v>7948.0717574888613</v>
      </c>
      <c r="N1515" s="40">
        <f t="shared" si="351"/>
        <v>2.1561567191815447</v>
      </c>
      <c r="O1515" s="40">
        <f t="shared" si="352"/>
        <v>0.77059012817940475</v>
      </c>
      <c r="P1515" s="40" t="str">
        <f t="shared" si="346"/>
        <v/>
      </c>
      <c r="Q1515" s="40"/>
      <c r="R1515" s="40">
        <f t="shared" si="347"/>
        <v>0.23888293973561547</v>
      </c>
      <c r="S1515" s="40">
        <f t="shared" si="348"/>
        <v>0.53941308972558333</v>
      </c>
      <c r="U1515">
        <f t="shared" si="340"/>
        <v>0</v>
      </c>
      <c r="V1515">
        <f t="shared" si="341"/>
        <v>55</v>
      </c>
      <c r="W1515">
        <f t="shared" si="342"/>
        <v>15.277777777777777</v>
      </c>
    </row>
    <row r="1516" spans="2:23" x14ac:dyDescent="0.3">
      <c r="B1516" s="23" t="s">
        <v>54</v>
      </c>
      <c r="C1516" s="23">
        <v>1508</v>
      </c>
      <c r="D1516" s="23">
        <v>31</v>
      </c>
      <c r="E1516" s="22">
        <v>55.6</v>
      </c>
      <c r="F1516" s="39">
        <f t="shared" si="343"/>
        <v>15.444444444444445</v>
      </c>
      <c r="G1516" s="40">
        <f t="shared" si="349"/>
        <v>0.18055555555555516</v>
      </c>
      <c r="H1516" s="40">
        <f t="shared" si="350"/>
        <v>0.64999999999999858</v>
      </c>
      <c r="I1516" s="40">
        <f>G1516*'Input Data'!$B$7</f>
        <v>292.0395833333327</v>
      </c>
      <c r="J1516" s="40">
        <f>IF(F1516=0,0,'Input Data'!$B$11*'Input Data'!$B$7*9.81)</f>
        <v>103.13669925000001</v>
      </c>
      <c r="K1516" s="40">
        <f>'Input Data'!$B$10*'Input Data'!$B$9*'Input Data'!$B$13*WLTC_class_3!F1516^2</f>
        <v>173.71941791328399</v>
      </c>
      <c r="L1516" s="40">
        <f t="shared" si="344"/>
        <v>568.89570049661666</v>
      </c>
      <c r="M1516" s="40">
        <f t="shared" si="345"/>
        <v>8786.278041003301</v>
      </c>
      <c r="N1516" s="40">
        <f t="shared" si="351"/>
        <v>2.1585973519707125</v>
      </c>
      <c r="O1516" s="40">
        <f t="shared" si="352"/>
        <v>0.77059012817940475</v>
      </c>
      <c r="P1516" s="40" t="str">
        <f t="shared" si="346"/>
        <v/>
      </c>
      <c r="Q1516" s="40"/>
      <c r="R1516" s="40">
        <f t="shared" si="347"/>
        <v>0.23888293973561547</v>
      </c>
      <c r="S1516" s="40">
        <f t="shared" si="348"/>
        <v>0.53941308972558333</v>
      </c>
      <c r="U1516">
        <f t="shared" si="340"/>
        <v>0</v>
      </c>
      <c r="V1516">
        <f t="shared" si="341"/>
        <v>55.6</v>
      </c>
      <c r="W1516">
        <f t="shared" si="342"/>
        <v>15.444444444444445</v>
      </c>
    </row>
    <row r="1517" spans="2:23" x14ac:dyDescent="0.3">
      <c r="B1517" s="23" t="s">
        <v>54</v>
      </c>
      <c r="C1517" s="23">
        <v>1509</v>
      </c>
      <c r="D1517" s="23">
        <v>32</v>
      </c>
      <c r="E1517" s="22">
        <v>56.3</v>
      </c>
      <c r="F1517" s="39">
        <f t="shared" si="343"/>
        <v>15.638888888888889</v>
      </c>
      <c r="G1517" s="40">
        <f t="shared" si="349"/>
        <v>0.2222222222222224</v>
      </c>
      <c r="H1517" s="40">
        <f t="shared" si="350"/>
        <v>0.80000000000000071</v>
      </c>
      <c r="I1517" s="40">
        <f>G1517*'Input Data'!$B$7</f>
        <v>359.43333333333362</v>
      </c>
      <c r="J1517" s="40">
        <f>IF(F1517=0,0,'Input Data'!$B$11*'Input Data'!$B$7*9.81)</f>
        <v>103.13669925000001</v>
      </c>
      <c r="K1517" s="40">
        <f>'Input Data'!$B$10*'Input Data'!$B$9*'Input Data'!$B$13*WLTC_class_3!F1517^2</f>
        <v>178.12118348091363</v>
      </c>
      <c r="L1517" s="40">
        <f t="shared" si="344"/>
        <v>640.69121606424721</v>
      </c>
      <c r="M1517" s="40">
        <f t="shared" si="345"/>
        <v>10019.698740115866</v>
      </c>
      <c r="N1517" s="40">
        <f t="shared" si="351"/>
        <v>2.1613806016207446</v>
      </c>
      <c r="O1517" s="40">
        <f t="shared" si="352"/>
        <v>0.77059012817940475</v>
      </c>
      <c r="P1517" s="40" t="str">
        <f t="shared" si="346"/>
        <v/>
      </c>
      <c r="Q1517" s="40"/>
      <c r="R1517" s="40">
        <f t="shared" si="347"/>
        <v>0.23888293973561547</v>
      </c>
      <c r="S1517" s="40">
        <f t="shared" si="348"/>
        <v>0.53941308972558333</v>
      </c>
      <c r="U1517">
        <f t="shared" si="340"/>
        <v>0</v>
      </c>
      <c r="V1517">
        <f t="shared" si="341"/>
        <v>56.3</v>
      </c>
      <c r="W1517">
        <f t="shared" si="342"/>
        <v>15.638888888888888</v>
      </c>
    </row>
    <row r="1518" spans="2:23" x14ac:dyDescent="0.3">
      <c r="B1518" s="23" t="s">
        <v>54</v>
      </c>
      <c r="C1518" s="23">
        <v>1510</v>
      </c>
      <c r="D1518" s="23">
        <v>33</v>
      </c>
      <c r="E1518" s="22">
        <v>57.2</v>
      </c>
      <c r="F1518" s="39">
        <f t="shared" si="343"/>
        <v>15.888888888888889</v>
      </c>
      <c r="G1518" s="40">
        <f t="shared" si="349"/>
        <v>0.30555555555555597</v>
      </c>
      <c r="H1518" s="40">
        <f t="shared" si="350"/>
        <v>1.1000000000000014</v>
      </c>
      <c r="I1518" s="40">
        <f>G1518*'Input Data'!$B$7</f>
        <v>494.22083333333404</v>
      </c>
      <c r="J1518" s="40">
        <f>IF(F1518=0,0,'Input Data'!$B$11*'Input Data'!$B$7*9.81)</f>
        <v>103.13669925000001</v>
      </c>
      <c r="K1518" s="40">
        <f>'Input Data'!$B$10*'Input Data'!$B$9*'Input Data'!$B$13*WLTC_class_3!F1518^2</f>
        <v>183.86151735980252</v>
      </c>
      <c r="L1518" s="40">
        <f t="shared" si="344"/>
        <v>781.21904994313661</v>
      </c>
      <c r="M1518" s="40">
        <f t="shared" si="345"/>
        <v>12412.702682429837</v>
      </c>
      <c r="N1518" s="40">
        <f t="shared" si="351"/>
        <v>2.1648285745880864</v>
      </c>
      <c r="O1518" s="40">
        <f t="shared" si="352"/>
        <v>0.77059012817940475</v>
      </c>
      <c r="P1518" s="40" t="str">
        <f t="shared" si="346"/>
        <v/>
      </c>
      <c r="Q1518" s="40"/>
      <c r="R1518" s="40">
        <f t="shared" si="347"/>
        <v>0.23888293973561547</v>
      </c>
      <c r="S1518" s="40">
        <f t="shared" si="348"/>
        <v>0.53941308972558333</v>
      </c>
      <c r="U1518">
        <f t="shared" si="340"/>
        <v>0</v>
      </c>
      <c r="V1518">
        <f t="shared" si="341"/>
        <v>57.2</v>
      </c>
      <c r="W1518">
        <f t="shared" si="342"/>
        <v>15.888888888888889</v>
      </c>
    </row>
    <row r="1519" spans="2:23" x14ac:dyDescent="0.3">
      <c r="B1519" s="23" t="s">
        <v>54</v>
      </c>
      <c r="C1519" s="23">
        <v>1511</v>
      </c>
      <c r="D1519" s="23">
        <v>34</v>
      </c>
      <c r="E1519" s="22">
        <v>58.5</v>
      </c>
      <c r="F1519" s="39">
        <f t="shared" si="343"/>
        <v>16.25</v>
      </c>
      <c r="G1519" s="40">
        <f t="shared" si="349"/>
        <v>0.41666666666666663</v>
      </c>
      <c r="H1519" s="40">
        <f t="shared" si="350"/>
        <v>1.5</v>
      </c>
      <c r="I1519" s="40">
        <f>G1519*'Input Data'!$B$7</f>
        <v>673.9375</v>
      </c>
      <c r="J1519" s="40">
        <f>IF(F1519=0,0,'Input Data'!$B$11*'Input Data'!$B$7*9.81)</f>
        <v>103.13669925000001</v>
      </c>
      <c r="K1519" s="40">
        <f>'Input Data'!$B$10*'Input Data'!$B$9*'Input Data'!$B$13*WLTC_class_3!F1519^2</f>
        <v>192.31382885000005</v>
      </c>
      <c r="L1519" s="40">
        <f t="shared" si="344"/>
        <v>969.38802810000004</v>
      </c>
      <c r="M1519" s="40">
        <f t="shared" si="345"/>
        <v>15752.555456625001</v>
      </c>
      <c r="N1519" s="40">
        <f t="shared" si="351"/>
        <v>2.1692042844371491</v>
      </c>
      <c r="O1519" s="40">
        <f t="shared" si="352"/>
        <v>0.77059012817940475</v>
      </c>
      <c r="P1519" s="40" t="str">
        <f t="shared" si="346"/>
        <v/>
      </c>
      <c r="Q1519" s="40"/>
      <c r="R1519" s="40">
        <f t="shared" si="347"/>
        <v>0.23888293973561547</v>
      </c>
      <c r="S1519" s="40">
        <f t="shared" si="348"/>
        <v>0.53941308972558333</v>
      </c>
      <c r="U1519">
        <f t="shared" si="340"/>
        <v>0</v>
      </c>
      <c r="V1519">
        <f t="shared" si="341"/>
        <v>58.5</v>
      </c>
      <c r="W1519">
        <f t="shared" si="342"/>
        <v>16.25</v>
      </c>
    </row>
    <row r="1520" spans="2:23" x14ac:dyDescent="0.3">
      <c r="B1520" s="23" t="s">
        <v>54</v>
      </c>
      <c r="C1520" s="23">
        <v>1512</v>
      </c>
      <c r="D1520" s="23">
        <v>35</v>
      </c>
      <c r="E1520" s="22">
        <v>60.2</v>
      </c>
      <c r="F1520" s="39">
        <f t="shared" si="343"/>
        <v>16.722222222222221</v>
      </c>
      <c r="G1520" s="40">
        <f t="shared" si="349"/>
        <v>0.52777777777777735</v>
      </c>
      <c r="H1520" s="40">
        <f t="shared" si="350"/>
        <v>1.8999999999999986</v>
      </c>
      <c r="I1520" s="40">
        <f>G1520*'Input Data'!$B$7</f>
        <v>853.65416666666601</v>
      </c>
      <c r="J1520" s="40">
        <f>IF(F1520=0,0,'Input Data'!$B$11*'Input Data'!$B$7*9.81)</f>
        <v>103.13669925000001</v>
      </c>
      <c r="K1520" s="40">
        <f>'Input Data'!$B$10*'Input Data'!$B$9*'Input Data'!$B$13*WLTC_class_3!F1520^2</f>
        <v>203.653446798321</v>
      </c>
      <c r="L1520" s="40">
        <f t="shared" si="344"/>
        <v>1160.4443127149871</v>
      </c>
      <c r="M1520" s="40">
        <f t="shared" si="345"/>
        <v>19405.207673733948</v>
      </c>
      <c r="N1520" s="40">
        <f t="shared" si="351"/>
        <v>2.1745946199020754</v>
      </c>
      <c r="O1520" s="40">
        <f t="shared" si="352"/>
        <v>0.77059012817940475</v>
      </c>
      <c r="P1520" s="40" t="str">
        <f t="shared" si="346"/>
        <v/>
      </c>
      <c r="Q1520" s="40"/>
      <c r="R1520" s="40">
        <f t="shared" si="347"/>
        <v>0.23888293973561547</v>
      </c>
      <c r="S1520" s="40">
        <f t="shared" si="348"/>
        <v>0.53941308972558333</v>
      </c>
      <c r="U1520">
        <f t="shared" si="340"/>
        <v>0</v>
      </c>
      <c r="V1520">
        <f t="shared" si="341"/>
        <v>60.2</v>
      </c>
      <c r="W1520">
        <f t="shared" si="342"/>
        <v>16.722222222222221</v>
      </c>
    </row>
    <row r="1521" spans="2:23" x14ac:dyDescent="0.3">
      <c r="B1521" s="23" t="s">
        <v>54</v>
      </c>
      <c r="C1521" s="23">
        <v>1513</v>
      </c>
      <c r="D1521" s="23">
        <v>36</v>
      </c>
      <c r="E1521" s="22">
        <v>62.3</v>
      </c>
      <c r="F1521" s="39">
        <f t="shared" si="343"/>
        <v>17.305555555555557</v>
      </c>
      <c r="G1521" s="40">
        <f t="shared" si="349"/>
        <v>0.625</v>
      </c>
      <c r="H1521" s="40">
        <f t="shared" si="350"/>
        <v>2.25</v>
      </c>
      <c r="I1521" s="40">
        <f>G1521*'Input Data'!$B$7</f>
        <v>1010.90625</v>
      </c>
      <c r="J1521" s="40">
        <f>IF(F1521=0,0,'Input Data'!$B$11*'Input Data'!$B$7*9.81)</f>
        <v>103.13669925000001</v>
      </c>
      <c r="K1521" s="40">
        <f>'Input Data'!$B$10*'Input Data'!$B$9*'Input Data'!$B$13*WLTC_class_3!F1521^2</f>
        <v>218.10964738906182</v>
      </c>
      <c r="L1521" s="40">
        <f t="shared" si="344"/>
        <v>1332.1525966390618</v>
      </c>
      <c r="M1521" s="40">
        <f t="shared" si="345"/>
        <v>23053.640769614878</v>
      </c>
      <c r="N1521" s="40">
        <f t="shared" si="351"/>
        <v>2.1809984090047463</v>
      </c>
      <c r="O1521" s="40">
        <f t="shared" si="352"/>
        <v>0.77059012817940475</v>
      </c>
      <c r="P1521" s="40" t="str">
        <f t="shared" si="346"/>
        <v/>
      </c>
      <c r="Q1521" s="40"/>
      <c r="R1521" s="40">
        <f t="shared" si="347"/>
        <v>0.23888293973561547</v>
      </c>
      <c r="S1521" s="40">
        <f t="shared" si="348"/>
        <v>0.53941308972558333</v>
      </c>
      <c r="U1521">
        <f t="shared" si="340"/>
        <v>0</v>
      </c>
      <c r="V1521">
        <f t="shared" si="341"/>
        <v>62.3</v>
      </c>
      <c r="W1521">
        <f t="shared" si="342"/>
        <v>17.305555555555554</v>
      </c>
    </row>
    <row r="1522" spans="2:23" x14ac:dyDescent="0.3">
      <c r="B1522" s="23" t="s">
        <v>54</v>
      </c>
      <c r="C1522" s="23">
        <v>1514</v>
      </c>
      <c r="D1522" s="23">
        <v>37</v>
      </c>
      <c r="E1522" s="22">
        <v>64.7</v>
      </c>
      <c r="F1522" s="39">
        <f t="shared" si="343"/>
        <v>17.972222222222221</v>
      </c>
      <c r="G1522" s="40">
        <f t="shared" si="349"/>
        <v>0.6666666666666663</v>
      </c>
      <c r="H1522" s="40">
        <f t="shared" si="350"/>
        <v>2.3999999999999986</v>
      </c>
      <c r="I1522" s="40">
        <f>G1522*'Input Data'!$B$7</f>
        <v>1078.2999999999995</v>
      </c>
      <c r="J1522" s="40">
        <f>IF(F1522=0,0,'Input Data'!$B$11*'Input Data'!$B$7*9.81)</f>
        <v>103.13669925000001</v>
      </c>
      <c r="K1522" s="40">
        <f>'Input Data'!$B$10*'Input Data'!$B$9*'Input Data'!$B$13*WLTC_class_3!F1522^2</f>
        <v>235.23792703943212</v>
      </c>
      <c r="L1522" s="40">
        <f t="shared" si="344"/>
        <v>1416.6746262894317</v>
      </c>
      <c r="M1522" s="40">
        <f t="shared" si="345"/>
        <v>25460.791200257285</v>
      </c>
      <c r="N1522" s="40">
        <f t="shared" si="351"/>
        <v>2.1880708510048179</v>
      </c>
      <c r="O1522" s="40">
        <f t="shared" si="352"/>
        <v>0.77059012817940475</v>
      </c>
      <c r="P1522" s="40" t="str">
        <f t="shared" si="346"/>
        <v/>
      </c>
      <c r="Q1522" s="40"/>
      <c r="R1522" s="40">
        <f t="shared" si="347"/>
        <v>0.23888293973561547</v>
      </c>
      <c r="S1522" s="40">
        <f t="shared" si="348"/>
        <v>0.53941308972558333</v>
      </c>
      <c r="U1522">
        <f t="shared" si="340"/>
        <v>0</v>
      </c>
      <c r="V1522">
        <f t="shared" si="341"/>
        <v>64.7</v>
      </c>
      <c r="W1522">
        <f t="shared" si="342"/>
        <v>17.972222222222221</v>
      </c>
    </row>
    <row r="1523" spans="2:23" x14ac:dyDescent="0.3">
      <c r="B1523" s="23" t="s">
        <v>54</v>
      </c>
      <c r="C1523" s="23">
        <v>1515</v>
      </c>
      <c r="D1523" s="23">
        <v>38</v>
      </c>
      <c r="E1523" s="22">
        <v>67.099999999999994</v>
      </c>
      <c r="F1523" s="39">
        <f t="shared" si="343"/>
        <v>18.638888888888889</v>
      </c>
      <c r="G1523" s="40">
        <f t="shared" si="349"/>
        <v>0.625</v>
      </c>
      <c r="H1523" s="40">
        <f t="shared" si="350"/>
        <v>2.25</v>
      </c>
      <c r="I1523" s="40">
        <f>G1523*'Input Data'!$B$7</f>
        <v>1010.90625</v>
      </c>
      <c r="J1523" s="40">
        <f>IF(F1523=0,0,'Input Data'!$B$11*'Input Data'!$B$7*9.81)</f>
        <v>103.13669925000001</v>
      </c>
      <c r="K1523" s="40">
        <f>'Input Data'!$B$10*'Input Data'!$B$9*'Input Data'!$B$13*WLTC_class_3!F1523^2</f>
        <v>253.01357473958029</v>
      </c>
      <c r="L1523" s="40">
        <f t="shared" si="344"/>
        <v>1367.0565239895802</v>
      </c>
      <c r="M1523" s="40">
        <f t="shared" si="345"/>
        <v>25480.414655472454</v>
      </c>
      <c r="N1523" s="40">
        <f t="shared" si="351"/>
        <v>2.1951487439646713</v>
      </c>
      <c r="O1523" s="40">
        <f t="shared" si="352"/>
        <v>0.77059012817940475</v>
      </c>
      <c r="P1523" s="40" t="str">
        <f t="shared" si="346"/>
        <v/>
      </c>
      <c r="Q1523" s="40"/>
      <c r="R1523" s="40">
        <f t="shared" si="347"/>
        <v>0.23888293973561547</v>
      </c>
      <c r="S1523" s="40">
        <f t="shared" si="348"/>
        <v>0.53941308972558333</v>
      </c>
      <c r="U1523">
        <f t="shared" si="340"/>
        <v>0</v>
      </c>
      <c r="V1523">
        <f t="shared" si="341"/>
        <v>67.099999999999994</v>
      </c>
      <c r="W1523">
        <f t="shared" si="342"/>
        <v>18.638888888888886</v>
      </c>
    </row>
    <row r="1524" spans="2:23" x14ac:dyDescent="0.3">
      <c r="B1524" s="23" t="s">
        <v>54</v>
      </c>
      <c r="C1524" s="23">
        <v>1516</v>
      </c>
      <c r="D1524" s="23">
        <v>39</v>
      </c>
      <c r="E1524" s="22">
        <v>69.2</v>
      </c>
      <c r="F1524" s="39">
        <f t="shared" si="343"/>
        <v>19.222222222222221</v>
      </c>
      <c r="G1524" s="40">
        <f t="shared" si="349"/>
        <v>0.50000000000000122</v>
      </c>
      <c r="H1524" s="40">
        <f t="shared" si="350"/>
        <v>1.8000000000000043</v>
      </c>
      <c r="I1524" s="40">
        <f>G1524*'Input Data'!$B$7</f>
        <v>808.72500000000196</v>
      </c>
      <c r="J1524" s="40">
        <f>IF(F1524=0,0,'Input Data'!$B$11*'Input Data'!$B$7*9.81)</f>
        <v>103.13669925000001</v>
      </c>
      <c r="K1524" s="40">
        <f>'Input Data'!$B$10*'Input Data'!$B$9*'Input Data'!$B$13*WLTC_class_3!F1524^2</f>
        <v>269.09831058054328</v>
      </c>
      <c r="L1524" s="40">
        <f t="shared" si="344"/>
        <v>1180.9600098305452</v>
      </c>
      <c r="M1524" s="40">
        <f t="shared" si="345"/>
        <v>22700.675744520478</v>
      </c>
      <c r="N1524" s="40">
        <f t="shared" si="351"/>
        <v>2.2014544872270383</v>
      </c>
      <c r="O1524" s="40">
        <f t="shared" si="352"/>
        <v>0.77059012817940475</v>
      </c>
      <c r="P1524" s="40" t="str">
        <f t="shared" si="346"/>
        <v/>
      </c>
      <c r="Q1524" s="40"/>
      <c r="R1524" s="40">
        <f t="shared" si="347"/>
        <v>0.23888293973561547</v>
      </c>
      <c r="S1524" s="40">
        <f t="shared" si="348"/>
        <v>0.53941308972558333</v>
      </c>
      <c r="U1524">
        <f t="shared" si="340"/>
        <v>0</v>
      </c>
      <c r="V1524">
        <f t="shared" si="341"/>
        <v>69.2</v>
      </c>
      <c r="W1524">
        <f t="shared" si="342"/>
        <v>19.222222222222221</v>
      </c>
    </row>
    <row r="1525" spans="2:23" x14ac:dyDescent="0.3">
      <c r="B1525" s="23" t="s">
        <v>54</v>
      </c>
      <c r="C1525" s="23">
        <v>1517</v>
      </c>
      <c r="D1525" s="23">
        <v>40</v>
      </c>
      <c r="E1525" s="22">
        <v>70.7</v>
      </c>
      <c r="F1525" s="39">
        <f t="shared" si="343"/>
        <v>19.638888888888889</v>
      </c>
      <c r="G1525" s="40">
        <f t="shared" si="349"/>
        <v>0.37500000000000039</v>
      </c>
      <c r="H1525" s="40">
        <f t="shared" si="350"/>
        <v>1.3500000000000014</v>
      </c>
      <c r="I1525" s="40">
        <f>G1525*'Input Data'!$B$7</f>
        <v>606.54375000000061</v>
      </c>
      <c r="J1525" s="40">
        <f>IF(F1525=0,0,'Input Data'!$B$11*'Input Data'!$B$7*9.81)</f>
        <v>103.13669925000001</v>
      </c>
      <c r="K1525" s="40">
        <f>'Input Data'!$B$10*'Input Data'!$B$9*'Input Data'!$B$13*WLTC_class_3!F1525^2</f>
        <v>280.89086138313587</v>
      </c>
      <c r="L1525" s="40">
        <f t="shared" si="344"/>
        <v>990.57131063313648</v>
      </c>
      <c r="M1525" s="40">
        <f t="shared" si="345"/>
        <v>19453.719906045208</v>
      </c>
      <c r="N1525" s="40">
        <f t="shared" si="351"/>
        <v>2.206858298312051</v>
      </c>
      <c r="O1525" s="40">
        <f t="shared" si="352"/>
        <v>0.77059012817940475</v>
      </c>
      <c r="P1525" s="40" t="str">
        <f t="shared" si="346"/>
        <v/>
      </c>
      <c r="Q1525" s="40"/>
      <c r="R1525" s="40">
        <f t="shared" si="347"/>
        <v>0.23888293973561547</v>
      </c>
      <c r="S1525" s="40">
        <f t="shared" si="348"/>
        <v>0.53941308972558333</v>
      </c>
      <c r="U1525">
        <f t="shared" si="340"/>
        <v>0</v>
      </c>
      <c r="V1525">
        <f t="shared" si="341"/>
        <v>70.7</v>
      </c>
      <c r="W1525">
        <f t="shared" si="342"/>
        <v>19.638888888888889</v>
      </c>
    </row>
    <row r="1526" spans="2:23" x14ac:dyDescent="0.3">
      <c r="B1526" s="23" t="s">
        <v>54</v>
      </c>
      <c r="C1526" s="23">
        <v>1518</v>
      </c>
      <c r="D1526" s="23">
        <v>41</v>
      </c>
      <c r="E1526" s="22">
        <v>71.900000000000006</v>
      </c>
      <c r="F1526" s="39">
        <f t="shared" si="343"/>
        <v>19.972222222222221</v>
      </c>
      <c r="G1526" s="40">
        <f t="shared" si="349"/>
        <v>0.27777777777777779</v>
      </c>
      <c r="H1526" s="40">
        <f t="shared" si="350"/>
        <v>1</v>
      </c>
      <c r="I1526" s="40">
        <f>G1526*'Input Data'!$B$7</f>
        <v>449.29166666666669</v>
      </c>
      <c r="J1526" s="40">
        <f>IF(F1526=0,0,'Input Data'!$B$11*'Input Data'!$B$7*9.81)</f>
        <v>103.13669925000001</v>
      </c>
      <c r="K1526" s="40">
        <f>'Input Data'!$B$10*'Input Data'!$B$9*'Input Data'!$B$13*WLTC_class_3!F1526^2</f>
        <v>290.50697428920995</v>
      </c>
      <c r="L1526" s="40">
        <f t="shared" si="344"/>
        <v>842.93534020587663</v>
      </c>
      <c r="M1526" s="40">
        <f t="shared" si="345"/>
        <v>16835.291933556258</v>
      </c>
      <c r="N1526" s="40">
        <f t="shared" si="351"/>
        <v>2.2115347682935944</v>
      </c>
      <c r="O1526" s="40">
        <f t="shared" si="352"/>
        <v>0.77059012817940475</v>
      </c>
      <c r="P1526" s="40" t="str">
        <f t="shared" si="346"/>
        <v/>
      </c>
      <c r="Q1526" s="40"/>
      <c r="R1526" s="40">
        <f t="shared" si="347"/>
        <v>0.23888293973561547</v>
      </c>
      <c r="S1526" s="40">
        <f t="shared" si="348"/>
        <v>0.53941308972558333</v>
      </c>
      <c r="U1526">
        <f t="shared" si="340"/>
        <v>0</v>
      </c>
      <c r="V1526">
        <f t="shared" si="341"/>
        <v>71.900000000000006</v>
      </c>
      <c r="W1526">
        <f t="shared" si="342"/>
        <v>19.972222222222225</v>
      </c>
    </row>
    <row r="1527" spans="2:23" x14ac:dyDescent="0.3">
      <c r="B1527" s="23" t="s">
        <v>54</v>
      </c>
      <c r="C1527" s="23">
        <v>1519</v>
      </c>
      <c r="D1527" s="23">
        <v>42</v>
      </c>
      <c r="E1527" s="22">
        <v>72.7</v>
      </c>
      <c r="F1527" s="39">
        <f t="shared" si="343"/>
        <v>20.194444444444443</v>
      </c>
      <c r="G1527" s="40">
        <f t="shared" si="349"/>
        <v>0.20833333333333331</v>
      </c>
      <c r="H1527" s="40">
        <f t="shared" si="350"/>
        <v>0.75</v>
      </c>
      <c r="I1527" s="40">
        <f>G1527*'Input Data'!$B$7</f>
        <v>336.96875</v>
      </c>
      <c r="J1527" s="40">
        <f>IF(F1527=0,0,'Input Data'!$B$11*'Input Data'!$B$7*9.81)</f>
        <v>103.13669925000001</v>
      </c>
      <c r="K1527" s="40">
        <f>'Input Data'!$B$10*'Input Data'!$B$9*'Input Data'!$B$13*WLTC_class_3!F1527^2</f>
        <v>297.00762845572842</v>
      </c>
      <c r="L1527" s="40">
        <f t="shared" si="344"/>
        <v>737.11307770572841</v>
      </c>
      <c r="M1527" s="40">
        <f t="shared" si="345"/>
        <v>14885.589097001792</v>
      </c>
      <c r="N1527" s="40">
        <f t="shared" si="351"/>
        <v>2.2156696541538725</v>
      </c>
      <c r="O1527" s="40">
        <f t="shared" si="352"/>
        <v>0.77059012817940475</v>
      </c>
      <c r="P1527" s="40" t="str">
        <f t="shared" si="346"/>
        <v/>
      </c>
      <c r="Q1527" s="40"/>
      <c r="R1527" s="40">
        <f t="shared" si="347"/>
        <v>0.23888293973561547</v>
      </c>
      <c r="S1527" s="40">
        <f t="shared" si="348"/>
        <v>0.53941308972558333</v>
      </c>
      <c r="U1527">
        <f t="shared" si="340"/>
        <v>0</v>
      </c>
      <c r="V1527">
        <f t="shared" si="341"/>
        <v>72.7</v>
      </c>
      <c r="W1527">
        <f t="shared" si="342"/>
        <v>20.194444444444446</v>
      </c>
    </row>
    <row r="1528" spans="2:23" x14ac:dyDescent="0.3">
      <c r="B1528" s="23" t="s">
        <v>54</v>
      </c>
      <c r="C1528" s="23">
        <v>1520</v>
      </c>
      <c r="D1528" s="23">
        <v>43</v>
      </c>
      <c r="E1528" s="22">
        <v>73.400000000000006</v>
      </c>
      <c r="F1528" s="39">
        <f t="shared" si="343"/>
        <v>20.388888888888889</v>
      </c>
      <c r="G1528" s="40">
        <f t="shared" si="349"/>
        <v>0.15277777777777699</v>
      </c>
      <c r="H1528" s="40">
        <f t="shared" si="350"/>
        <v>0.54999999999999716</v>
      </c>
      <c r="I1528" s="40">
        <f>G1528*'Input Data'!$B$7</f>
        <v>247.1104166666654</v>
      </c>
      <c r="J1528" s="40">
        <f>IF(F1528=0,0,'Input Data'!$B$11*'Input Data'!$B$7*9.81)</f>
        <v>103.13669925000001</v>
      </c>
      <c r="K1528" s="40">
        <f>'Input Data'!$B$10*'Input Data'!$B$9*'Input Data'!$B$13*WLTC_class_3!F1528^2</f>
        <v>302.75470575180253</v>
      </c>
      <c r="L1528" s="40">
        <f t="shared" si="344"/>
        <v>653.00182166846798</v>
      </c>
      <c r="M1528" s="40">
        <f t="shared" si="345"/>
        <v>13313.98158624043</v>
      </c>
      <c r="N1528" s="40">
        <f t="shared" si="351"/>
        <v>2.2193679823722725</v>
      </c>
      <c r="O1528" s="40">
        <f t="shared" si="352"/>
        <v>0.77059012817940475</v>
      </c>
      <c r="P1528" s="40" t="str">
        <f t="shared" si="346"/>
        <v/>
      </c>
      <c r="Q1528" s="40"/>
      <c r="R1528" s="40">
        <f t="shared" si="347"/>
        <v>0.23888293973561547</v>
      </c>
      <c r="S1528" s="40">
        <f t="shared" si="348"/>
        <v>0.53941308972558333</v>
      </c>
      <c r="U1528">
        <f t="shared" si="340"/>
        <v>0</v>
      </c>
      <c r="V1528">
        <f t="shared" si="341"/>
        <v>73.400000000000006</v>
      </c>
      <c r="W1528">
        <f t="shared" si="342"/>
        <v>20.388888888888889</v>
      </c>
    </row>
    <row r="1529" spans="2:23" x14ac:dyDescent="0.3">
      <c r="B1529" s="23" t="s">
        <v>54</v>
      </c>
      <c r="C1529" s="23">
        <v>1521</v>
      </c>
      <c r="D1529" s="23">
        <v>44</v>
      </c>
      <c r="E1529" s="22">
        <v>73.8</v>
      </c>
      <c r="F1529" s="39">
        <f t="shared" si="343"/>
        <v>20.5</v>
      </c>
      <c r="G1529" s="40">
        <f t="shared" si="349"/>
        <v>9.7222222222220642E-2</v>
      </c>
      <c r="H1529" s="40">
        <f t="shared" si="350"/>
        <v>0.34999999999999432</v>
      </c>
      <c r="I1529" s="40">
        <f>G1529*'Input Data'!$B$7</f>
        <v>157.25208333333077</v>
      </c>
      <c r="J1529" s="40">
        <f>IF(F1529=0,0,'Input Data'!$B$11*'Input Data'!$B$7*9.81)</f>
        <v>103.13669925000001</v>
      </c>
      <c r="K1529" s="40">
        <f>'Input Data'!$B$10*'Input Data'!$B$9*'Input Data'!$B$13*WLTC_class_3!F1529^2</f>
        <v>306.06347578400005</v>
      </c>
      <c r="L1529" s="40">
        <f t="shared" si="344"/>
        <v>566.45225836733084</v>
      </c>
      <c r="M1529" s="40">
        <f t="shared" si="345"/>
        <v>11612.271296530282</v>
      </c>
      <c r="N1529" s="40">
        <f t="shared" si="351"/>
        <v>2.2225936132879753</v>
      </c>
      <c r="O1529" s="40">
        <f t="shared" si="352"/>
        <v>0.77059012817940475</v>
      </c>
      <c r="P1529" s="40" t="str">
        <f t="shared" si="346"/>
        <v/>
      </c>
      <c r="Q1529" s="40"/>
      <c r="R1529" s="40">
        <f t="shared" si="347"/>
        <v>0.23888293973561547</v>
      </c>
      <c r="S1529" s="40">
        <f t="shared" si="348"/>
        <v>0.53941308972558333</v>
      </c>
      <c r="U1529">
        <f t="shared" si="340"/>
        <v>0</v>
      </c>
      <c r="V1529">
        <f t="shared" si="341"/>
        <v>73.8</v>
      </c>
      <c r="W1529">
        <f t="shared" si="342"/>
        <v>20.5</v>
      </c>
    </row>
    <row r="1530" spans="2:23" x14ac:dyDescent="0.3">
      <c r="B1530" s="23" t="s">
        <v>54</v>
      </c>
      <c r="C1530" s="23">
        <v>1522</v>
      </c>
      <c r="D1530" s="23">
        <v>45</v>
      </c>
      <c r="E1530" s="22">
        <v>74.099999999999994</v>
      </c>
      <c r="F1530" s="39">
        <f t="shared" si="343"/>
        <v>20.583333333333332</v>
      </c>
      <c r="G1530" s="40">
        <f t="shared" si="349"/>
        <v>2.7777777777778172E-2</v>
      </c>
      <c r="H1530" s="40">
        <f t="shared" si="350"/>
        <v>0.10000000000000142</v>
      </c>
      <c r="I1530" s="40">
        <f>G1530*'Input Data'!$B$7</f>
        <v>44.929166666667307</v>
      </c>
      <c r="J1530" s="40">
        <f>IF(F1530=0,0,'Input Data'!$B$11*'Input Data'!$B$7*9.81)</f>
        <v>103.13669925000001</v>
      </c>
      <c r="K1530" s="40">
        <f>'Input Data'!$B$10*'Input Data'!$B$9*'Input Data'!$B$13*WLTC_class_3!F1530^2</f>
        <v>308.55685428822227</v>
      </c>
      <c r="L1530" s="40">
        <f t="shared" si="344"/>
        <v>456.62272020488956</v>
      </c>
      <c r="M1530" s="40">
        <f t="shared" si="345"/>
        <v>9398.8176575506423</v>
      </c>
      <c r="N1530" s="40">
        <f t="shared" si="351"/>
        <v>2.2252043959706285</v>
      </c>
      <c r="O1530" s="40">
        <f t="shared" si="352"/>
        <v>0.77059012817940475</v>
      </c>
      <c r="P1530" s="40" t="str">
        <f t="shared" si="346"/>
        <v/>
      </c>
      <c r="Q1530" s="40"/>
      <c r="R1530" s="40">
        <f t="shared" si="347"/>
        <v>0.23888293973561547</v>
      </c>
      <c r="S1530" s="40">
        <f t="shared" si="348"/>
        <v>0.53941308972558333</v>
      </c>
      <c r="U1530">
        <f t="shared" si="340"/>
        <v>0</v>
      </c>
      <c r="V1530">
        <f t="shared" si="341"/>
        <v>74.099999999999994</v>
      </c>
      <c r="W1530">
        <f t="shared" si="342"/>
        <v>20.583333333333332</v>
      </c>
    </row>
    <row r="1531" spans="2:23" x14ac:dyDescent="0.3">
      <c r="B1531" s="23" t="s">
        <v>54</v>
      </c>
      <c r="C1531" s="23">
        <v>1523</v>
      </c>
      <c r="D1531" s="23">
        <v>46</v>
      </c>
      <c r="E1531" s="22">
        <v>74</v>
      </c>
      <c r="F1531" s="39">
        <f t="shared" si="343"/>
        <v>20.555555555555557</v>
      </c>
      <c r="G1531" s="40">
        <f t="shared" si="349"/>
        <v>-6.9444444444444448E-2</v>
      </c>
      <c r="H1531" s="40">
        <f t="shared" si="350"/>
        <v>-0.25</v>
      </c>
      <c r="I1531" s="40">
        <f>G1531*'Input Data'!$B$7</f>
        <v>-112.32291666666667</v>
      </c>
      <c r="J1531" s="40">
        <f>IF(F1531=0,0,'Input Data'!$B$11*'Input Data'!$B$7*9.81)</f>
        <v>103.13669925000001</v>
      </c>
      <c r="K1531" s="40">
        <f>'Input Data'!$B$10*'Input Data'!$B$9*'Input Data'!$B$13*WLTC_class_3!F1531^2</f>
        <v>307.72460421728408</v>
      </c>
      <c r="L1531" s="40">
        <f t="shared" si="344"/>
        <v>298.53838680061745</v>
      </c>
      <c r="M1531" s="40">
        <f t="shared" si="345"/>
        <v>6136.6223953460258</v>
      </c>
      <c r="N1531" s="40">
        <f t="shared" si="351"/>
        <v>2.2269090133026692</v>
      </c>
      <c r="O1531" s="40">
        <f t="shared" si="352"/>
        <v>0.77059012817940475</v>
      </c>
      <c r="P1531" s="40" t="str">
        <f t="shared" si="346"/>
        <v/>
      </c>
      <c r="Q1531" s="40"/>
      <c r="R1531" s="40">
        <f t="shared" si="347"/>
        <v>0.23888293973561547</v>
      </c>
      <c r="S1531" s="40">
        <f t="shared" si="348"/>
        <v>0.53941308972558333</v>
      </c>
      <c r="U1531">
        <f t="shared" si="340"/>
        <v>0</v>
      </c>
      <c r="V1531">
        <f t="shared" si="341"/>
        <v>74</v>
      </c>
      <c r="W1531">
        <f t="shared" si="342"/>
        <v>20.555555555555554</v>
      </c>
    </row>
    <row r="1532" spans="2:23" x14ac:dyDescent="0.3">
      <c r="B1532" s="23" t="s">
        <v>54</v>
      </c>
      <c r="C1532" s="23">
        <v>1524</v>
      </c>
      <c r="D1532" s="23">
        <v>47</v>
      </c>
      <c r="E1532" s="22">
        <v>73.599999999999994</v>
      </c>
      <c r="F1532" s="39">
        <f t="shared" si="343"/>
        <v>20.444444444444443</v>
      </c>
      <c r="G1532" s="40">
        <f t="shared" si="349"/>
        <v>-0.20833333333333331</v>
      </c>
      <c r="H1532" s="40">
        <f t="shared" si="350"/>
        <v>-0.75</v>
      </c>
      <c r="I1532" s="40">
        <f>G1532*'Input Data'!$B$7</f>
        <v>-336.96875</v>
      </c>
      <c r="J1532" s="40">
        <f>IF(F1532=0,0,'Input Data'!$B$11*'Input Data'!$B$7*9.81)</f>
        <v>103.13669925000001</v>
      </c>
      <c r="K1532" s="40">
        <f>'Input Data'!$B$10*'Input Data'!$B$9*'Input Data'!$B$13*WLTC_class_3!F1532^2</f>
        <v>304.40684296217285</v>
      </c>
      <c r="L1532" s="40">
        <f t="shared" si="344"/>
        <v>70.574792212172838</v>
      </c>
      <c r="M1532" s="40">
        <f t="shared" si="345"/>
        <v>1442.8624185599779</v>
      </c>
      <c r="N1532" s="40">
        <f t="shared" si="351"/>
        <v>2.2273098084189358</v>
      </c>
      <c r="O1532" s="40">
        <f t="shared" si="352"/>
        <v>0.77059012817940475</v>
      </c>
      <c r="P1532" s="40" t="str">
        <f t="shared" si="346"/>
        <v/>
      </c>
      <c r="Q1532" s="40"/>
      <c r="R1532" s="40">
        <f t="shared" si="347"/>
        <v>0.23888293973561547</v>
      </c>
      <c r="S1532" s="40">
        <f t="shared" si="348"/>
        <v>0.53941308972558333</v>
      </c>
      <c r="U1532">
        <f t="shared" si="340"/>
        <v>0</v>
      </c>
      <c r="V1532">
        <f t="shared" si="341"/>
        <v>73.599999999999994</v>
      </c>
      <c r="W1532">
        <f t="shared" si="342"/>
        <v>20.444444444444443</v>
      </c>
    </row>
    <row r="1533" spans="2:23" x14ac:dyDescent="0.3">
      <c r="B1533" s="23" t="s">
        <v>54</v>
      </c>
      <c r="C1533" s="23">
        <v>1525</v>
      </c>
      <c r="D1533" s="23">
        <v>48</v>
      </c>
      <c r="E1533" s="22">
        <v>72.5</v>
      </c>
      <c r="F1533" s="39">
        <f t="shared" si="343"/>
        <v>20.138888888888889</v>
      </c>
      <c r="G1533" s="40">
        <f t="shared" si="349"/>
        <v>-0.38888888888888851</v>
      </c>
      <c r="H1533" s="40">
        <f t="shared" si="350"/>
        <v>-1.3999999999999986</v>
      </c>
      <c r="I1533" s="40">
        <f>G1533*'Input Data'!$B$7</f>
        <v>-629.00833333333276</v>
      </c>
      <c r="J1533" s="40">
        <f>IF(F1533=0,0,'Input Data'!$B$11*'Input Data'!$B$7*9.81)</f>
        <v>103.13669925000001</v>
      </c>
      <c r="K1533" s="40">
        <f>'Input Data'!$B$10*'Input Data'!$B$9*'Input Data'!$B$13*WLTC_class_3!F1533^2</f>
        <v>295.37572149691363</v>
      </c>
      <c r="L1533" s="40">
        <f t="shared" si="344"/>
        <v>-230.49591258641914</v>
      </c>
      <c r="M1533" s="40">
        <f t="shared" si="345"/>
        <v>-4641.9315729209411</v>
      </c>
      <c r="N1533" s="40">
        <f t="shared" si="351"/>
        <v>2.2273098084189358</v>
      </c>
      <c r="O1533" s="40">
        <f t="shared" si="352"/>
        <v>0.77187955361632721</v>
      </c>
      <c r="P1533" s="40">
        <f t="shared" si="346"/>
        <v>-4641.9315729209411</v>
      </c>
      <c r="Q1533" s="40">
        <f>-P1533/1000/3600</f>
        <v>1.2894254369224837E-3</v>
      </c>
      <c r="R1533" s="40">
        <f t="shared" si="347"/>
        <v>0.23928266162106143</v>
      </c>
      <c r="S1533" s="40">
        <f t="shared" si="348"/>
        <v>0.540315687531429</v>
      </c>
      <c r="U1533">
        <f t="shared" si="340"/>
        <v>0</v>
      </c>
      <c r="V1533">
        <f t="shared" si="341"/>
        <v>72.5</v>
      </c>
      <c r="W1533">
        <f t="shared" si="342"/>
        <v>20.138888888888889</v>
      </c>
    </row>
    <row r="1534" spans="2:23" x14ac:dyDescent="0.3">
      <c r="B1534" s="23" t="s">
        <v>54</v>
      </c>
      <c r="C1534" s="23">
        <v>1526</v>
      </c>
      <c r="D1534" s="23">
        <v>49</v>
      </c>
      <c r="E1534" s="22">
        <v>70.8</v>
      </c>
      <c r="F1534" s="39">
        <f t="shared" si="343"/>
        <v>19.666666666666668</v>
      </c>
      <c r="G1534" s="40">
        <f t="shared" si="349"/>
        <v>-0.54166666666666741</v>
      </c>
      <c r="H1534" s="40">
        <f t="shared" si="350"/>
        <v>-1.9500000000000028</v>
      </c>
      <c r="I1534" s="40">
        <f>G1534*'Input Data'!$B$7</f>
        <v>-876.11875000000123</v>
      </c>
      <c r="J1534" s="40">
        <f>IF(F1534=0,0,'Input Data'!$B$11*'Input Data'!$B$7*9.81)</f>
        <v>103.13669925000001</v>
      </c>
      <c r="K1534" s="40">
        <f>'Input Data'!$B$10*'Input Data'!$B$9*'Input Data'!$B$13*WLTC_class_3!F1534^2</f>
        <v>281.68602265955565</v>
      </c>
      <c r="L1534" s="40">
        <f t="shared" si="344"/>
        <v>-491.29602809044559</v>
      </c>
      <c r="M1534" s="40">
        <f t="shared" si="345"/>
        <v>-9662.1552191120973</v>
      </c>
      <c r="N1534" s="40">
        <f t="shared" si="351"/>
        <v>2.2273098084189358</v>
      </c>
      <c r="O1534" s="40">
        <f t="shared" si="352"/>
        <v>0.77456348562163613</v>
      </c>
      <c r="P1534" s="40">
        <f t="shared" si="346"/>
        <v>-9662.1552191120973</v>
      </c>
      <c r="Q1534" s="40">
        <f>-P1534/1000/3600+Q1533</f>
        <v>3.9733574422313993E-3</v>
      </c>
      <c r="R1534" s="40">
        <f t="shared" si="347"/>
        <v>0.24011468054270721</v>
      </c>
      <c r="S1534" s="40">
        <f t="shared" si="348"/>
        <v>0.54219443993514527</v>
      </c>
      <c r="U1534">
        <f t="shared" si="340"/>
        <v>0</v>
      </c>
      <c r="V1534">
        <f t="shared" si="341"/>
        <v>70.8</v>
      </c>
      <c r="W1534">
        <f t="shared" si="342"/>
        <v>19.666666666666664</v>
      </c>
    </row>
    <row r="1535" spans="2:23" x14ac:dyDescent="0.3">
      <c r="B1535" s="23" t="s">
        <v>54</v>
      </c>
      <c r="C1535" s="23">
        <v>1527</v>
      </c>
      <c r="D1535" s="23">
        <v>50</v>
      </c>
      <c r="E1535" s="22">
        <v>68.599999999999994</v>
      </c>
      <c r="F1535" s="39">
        <f t="shared" si="343"/>
        <v>19.055555555555557</v>
      </c>
      <c r="G1535" s="40">
        <f t="shared" si="349"/>
        <v>-0.63888888888888806</v>
      </c>
      <c r="H1535" s="40">
        <f t="shared" si="350"/>
        <v>-2.2999999999999972</v>
      </c>
      <c r="I1535" s="40">
        <f>G1535*'Input Data'!$B$7</f>
        <v>-1033.370833333332</v>
      </c>
      <c r="J1535" s="40">
        <f>IF(F1535=0,0,'Input Data'!$B$11*'Input Data'!$B$7*9.81)</f>
        <v>103.13669925000001</v>
      </c>
      <c r="K1535" s="40">
        <f>'Input Data'!$B$10*'Input Data'!$B$9*'Input Data'!$B$13*WLTC_class_3!F1535^2</f>
        <v>264.4520961399507</v>
      </c>
      <c r="L1535" s="40">
        <f t="shared" si="344"/>
        <v>-665.78203794338128</v>
      </c>
      <c r="M1535" s="40">
        <f t="shared" si="345"/>
        <v>-12686.846611921101</v>
      </c>
      <c r="N1535" s="40">
        <f t="shared" si="351"/>
        <v>2.2273098084189358</v>
      </c>
      <c r="O1535" s="40">
        <f t="shared" si="352"/>
        <v>0.77808760968050306</v>
      </c>
      <c r="P1535" s="40">
        <f t="shared" si="346"/>
        <v>-12686.846611921101</v>
      </c>
      <c r="Q1535" s="40">
        <f t="shared" ref="Q1535:Q1539" si="353">-P1535/1000/3600+Q1534</f>
        <v>7.4974815010983714E-3</v>
      </c>
      <c r="R1535" s="40">
        <f t="shared" si="347"/>
        <v>0.24120715900095593</v>
      </c>
      <c r="S1535" s="40">
        <f t="shared" si="348"/>
        <v>0.54466132677635215</v>
      </c>
      <c r="U1535">
        <f t="shared" si="340"/>
        <v>0</v>
      </c>
      <c r="V1535">
        <f t="shared" si="341"/>
        <v>68.599999999999994</v>
      </c>
      <c r="W1535">
        <f t="shared" si="342"/>
        <v>19.055555555555554</v>
      </c>
    </row>
    <row r="1536" spans="2:23" x14ac:dyDescent="0.3">
      <c r="B1536" s="23" t="s">
        <v>54</v>
      </c>
      <c r="C1536" s="23">
        <v>1528</v>
      </c>
      <c r="D1536" s="23">
        <v>51</v>
      </c>
      <c r="E1536" s="22">
        <v>66.2</v>
      </c>
      <c r="F1536" s="39">
        <f t="shared" si="343"/>
        <v>18.388888888888889</v>
      </c>
      <c r="G1536" s="40">
        <f t="shared" si="349"/>
        <v>-0.63888888888888806</v>
      </c>
      <c r="H1536" s="40">
        <f t="shared" si="350"/>
        <v>-2.2999999999999972</v>
      </c>
      <c r="I1536" s="40">
        <f>G1536*'Input Data'!$B$7</f>
        <v>-1033.370833333332</v>
      </c>
      <c r="J1536" s="40">
        <f>IF(F1536=0,0,'Input Data'!$B$11*'Input Data'!$B$7*9.81)</f>
        <v>103.13669925000001</v>
      </c>
      <c r="K1536" s="40">
        <f>'Input Data'!$B$10*'Input Data'!$B$9*'Input Data'!$B$13*WLTC_class_3!F1536^2</f>
        <v>246.27184340869144</v>
      </c>
      <c r="L1536" s="40">
        <f t="shared" si="344"/>
        <v>-683.9622906746406</v>
      </c>
      <c r="M1536" s="40">
        <f t="shared" si="345"/>
        <v>-12577.306567405891</v>
      </c>
      <c r="N1536" s="40">
        <f t="shared" si="351"/>
        <v>2.2273098084189358</v>
      </c>
      <c r="O1536" s="40">
        <f t="shared" si="352"/>
        <v>0.78158130594922692</v>
      </c>
      <c r="P1536" s="40">
        <f t="shared" si="346"/>
        <v>-12577.306567405891</v>
      </c>
      <c r="Q1536" s="40">
        <f t="shared" si="353"/>
        <v>1.099117776982223E-2</v>
      </c>
      <c r="R1536" s="40">
        <f t="shared" si="347"/>
        <v>0.24229020484426034</v>
      </c>
      <c r="S1536" s="40">
        <f t="shared" si="348"/>
        <v>0.54710691416445878</v>
      </c>
      <c r="U1536">
        <f t="shared" si="340"/>
        <v>0</v>
      </c>
      <c r="V1536">
        <f t="shared" si="341"/>
        <v>66.2</v>
      </c>
      <c r="W1536">
        <f t="shared" si="342"/>
        <v>18.388888888888889</v>
      </c>
    </row>
    <row r="1537" spans="2:23" x14ac:dyDescent="0.3">
      <c r="B1537" s="23" t="s">
        <v>54</v>
      </c>
      <c r="C1537" s="23">
        <v>1529</v>
      </c>
      <c r="D1537" s="23">
        <v>52</v>
      </c>
      <c r="E1537" s="22">
        <v>64</v>
      </c>
      <c r="F1537" s="39">
        <f t="shared" si="343"/>
        <v>17.777777777777779</v>
      </c>
      <c r="G1537" s="40">
        <f t="shared" si="349"/>
        <v>-0.55555555555555558</v>
      </c>
      <c r="H1537" s="40">
        <f t="shared" si="350"/>
        <v>-2</v>
      </c>
      <c r="I1537" s="40">
        <f>G1537*'Input Data'!$B$7</f>
        <v>-898.58333333333337</v>
      </c>
      <c r="J1537" s="40">
        <f>IF(F1537=0,0,'Input Data'!$B$11*'Input Data'!$B$7*9.81)</f>
        <v>103.13669925000001</v>
      </c>
      <c r="K1537" s="40">
        <f>'Input Data'!$B$10*'Input Data'!$B$9*'Input Data'!$B$13*WLTC_class_3!F1537^2</f>
        <v>230.1753065876544</v>
      </c>
      <c r="L1537" s="40">
        <f t="shared" si="344"/>
        <v>-565.27132749567897</v>
      </c>
      <c r="M1537" s="40">
        <f t="shared" si="345"/>
        <v>-10049.268044367627</v>
      </c>
      <c r="N1537" s="40">
        <f t="shared" si="351"/>
        <v>2.2273098084189358</v>
      </c>
      <c r="O1537" s="40">
        <f t="shared" si="352"/>
        <v>0.78437276929488464</v>
      </c>
      <c r="P1537" s="40">
        <f t="shared" si="346"/>
        <v>-10049.268044367627</v>
      </c>
      <c r="Q1537" s="40">
        <f t="shared" si="353"/>
        <v>1.3782641115479905E-2</v>
      </c>
      <c r="R1537" s="40">
        <f t="shared" si="347"/>
        <v>0.24315555848141424</v>
      </c>
      <c r="S1537" s="40">
        <f t="shared" si="348"/>
        <v>0.54906093850641924</v>
      </c>
      <c r="U1537">
        <f t="shared" si="340"/>
        <v>0</v>
      </c>
      <c r="V1537">
        <f t="shared" si="341"/>
        <v>64</v>
      </c>
      <c r="W1537">
        <f t="shared" si="342"/>
        <v>17.777777777777779</v>
      </c>
    </row>
    <row r="1538" spans="2:23" x14ac:dyDescent="0.3">
      <c r="B1538" s="23" t="s">
        <v>54</v>
      </c>
      <c r="C1538" s="23">
        <v>1530</v>
      </c>
      <c r="D1538" s="23">
        <v>53</v>
      </c>
      <c r="E1538" s="22">
        <v>62.2</v>
      </c>
      <c r="F1538" s="39">
        <f t="shared" si="343"/>
        <v>17.277777777777779</v>
      </c>
      <c r="G1538" s="40">
        <f t="shared" si="349"/>
        <v>-0.43055555555555575</v>
      </c>
      <c r="H1538" s="40">
        <f t="shared" si="350"/>
        <v>-1.5500000000000007</v>
      </c>
      <c r="I1538" s="40">
        <f>G1538*'Input Data'!$B$7</f>
        <v>-696.40208333333362</v>
      </c>
      <c r="J1538" s="40">
        <f>IF(F1538=0,0,'Input Data'!$B$11*'Input Data'!$B$7*9.81)</f>
        <v>103.13669925000001</v>
      </c>
      <c r="K1538" s="40">
        <f>'Input Data'!$B$10*'Input Data'!$B$9*'Input Data'!$B$13*WLTC_class_3!F1538^2</f>
        <v>217.41001785609885</v>
      </c>
      <c r="L1538" s="40">
        <f t="shared" si="344"/>
        <v>-375.85536622723475</v>
      </c>
      <c r="M1538" s="40">
        <f t="shared" si="345"/>
        <v>-6493.9454942594448</v>
      </c>
      <c r="N1538" s="40">
        <f t="shared" si="351"/>
        <v>2.2273098084189358</v>
      </c>
      <c r="O1538" s="40">
        <f t="shared" si="352"/>
        <v>0.78617664304329005</v>
      </c>
      <c r="P1538" s="40">
        <f t="shared" si="346"/>
        <v>-6493.9454942594448</v>
      </c>
      <c r="Q1538" s="40">
        <f t="shared" si="353"/>
        <v>1.5586514863885306E-2</v>
      </c>
      <c r="R1538" s="40">
        <f t="shared" si="347"/>
        <v>0.24371475934341991</v>
      </c>
      <c r="S1538" s="40">
        <f t="shared" si="348"/>
        <v>0.55032365013030304</v>
      </c>
      <c r="U1538">
        <f t="shared" si="340"/>
        <v>0</v>
      </c>
      <c r="V1538">
        <f t="shared" si="341"/>
        <v>62.2</v>
      </c>
      <c r="W1538">
        <f t="shared" si="342"/>
        <v>17.277777777777779</v>
      </c>
    </row>
    <row r="1539" spans="2:23" x14ac:dyDescent="0.3">
      <c r="B1539" s="23" t="s">
        <v>54</v>
      </c>
      <c r="C1539" s="23">
        <v>1531</v>
      </c>
      <c r="D1539" s="23">
        <v>54</v>
      </c>
      <c r="E1539" s="22">
        <v>60.9</v>
      </c>
      <c r="F1539" s="39">
        <f t="shared" si="343"/>
        <v>16.916666666666668</v>
      </c>
      <c r="G1539" s="40">
        <f t="shared" si="349"/>
        <v>-0.27777777777777779</v>
      </c>
      <c r="H1539" s="40">
        <f t="shared" si="350"/>
        <v>-1</v>
      </c>
      <c r="I1539" s="40">
        <f>G1539*'Input Data'!$B$7</f>
        <v>-449.29166666666669</v>
      </c>
      <c r="J1539" s="40">
        <f>IF(F1539=0,0,'Input Data'!$B$11*'Input Data'!$B$7*9.81)</f>
        <v>103.13669925000001</v>
      </c>
      <c r="K1539" s="40">
        <f>'Input Data'!$B$10*'Input Data'!$B$9*'Input Data'!$B$13*WLTC_class_3!F1539^2</f>
        <v>208.4171090882223</v>
      </c>
      <c r="L1539" s="40">
        <f t="shared" si="344"/>
        <v>-137.73785832844439</v>
      </c>
      <c r="M1539" s="40">
        <f t="shared" si="345"/>
        <v>-2330.0654367228512</v>
      </c>
      <c r="N1539" s="40">
        <f t="shared" si="351"/>
        <v>2.2273098084189358</v>
      </c>
      <c r="O1539" s="40">
        <f t="shared" si="352"/>
        <v>0.78682388344237975</v>
      </c>
      <c r="P1539" s="40">
        <f t="shared" si="346"/>
        <v>-2330.0654367228512</v>
      </c>
      <c r="Q1539" s="40">
        <f t="shared" si="353"/>
        <v>1.6233755262974988E-2</v>
      </c>
      <c r="R1539" s="40">
        <f t="shared" si="347"/>
        <v>0.24391540386713773</v>
      </c>
      <c r="S1539" s="40">
        <f t="shared" si="348"/>
        <v>0.5507767184096658</v>
      </c>
      <c r="U1539">
        <f t="shared" si="340"/>
        <v>0</v>
      </c>
      <c r="V1539">
        <f t="shared" si="341"/>
        <v>60.9</v>
      </c>
      <c r="W1539">
        <f t="shared" si="342"/>
        <v>16.916666666666664</v>
      </c>
    </row>
    <row r="1540" spans="2:23" x14ac:dyDescent="0.3">
      <c r="B1540" s="23" t="s">
        <v>54</v>
      </c>
      <c r="C1540" s="23">
        <v>1532</v>
      </c>
      <c r="D1540" s="23">
        <v>55</v>
      </c>
      <c r="E1540" s="22">
        <v>60.2</v>
      </c>
      <c r="F1540" s="39">
        <f t="shared" si="343"/>
        <v>16.722222222222221</v>
      </c>
      <c r="G1540" s="40">
        <f t="shared" si="349"/>
        <v>-0.12499999999999981</v>
      </c>
      <c r="H1540" s="40">
        <f t="shared" si="350"/>
        <v>-0.44999999999999929</v>
      </c>
      <c r="I1540" s="40">
        <f>G1540*'Input Data'!$B$7</f>
        <v>-202.18124999999969</v>
      </c>
      <c r="J1540" s="40">
        <f>IF(F1540=0,0,'Input Data'!$B$11*'Input Data'!$B$7*9.81)</f>
        <v>103.13669925000001</v>
      </c>
      <c r="K1540" s="40">
        <f>'Input Data'!$B$10*'Input Data'!$B$9*'Input Data'!$B$13*WLTC_class_3!F1540^2</f>
        <v>203.653446798321</v>
      </c>
      <c r="L1540" s="40">
        <f t="shared" si="344"/>
        <v>104.60889604832131</v>
      </c>
      <c r="M1540" s="40">
        <f t="shared" si="345"/>
        <v>1749.293206141373</v>
      </c>
      <c r="N1540" s="40">
        <f t="shared" si="351"/>
        <v>2.2277957231984193</v>
      </c>
      <c r="O1540" s="40">
        <f t="shared" si="352"/>
        <v>0.78682388344237975</v>
      </c>
      <c r="P1540" s="40" t="str">
        <f t="shared" si="346"/>
        <v/>
      </c>
      <c r="Q1540" s="40"/>
      <c r="R1540" s="40">
        <f t="shared" si="347"/>
        <v>0.24391540386713773</v>
      </c>
      <c r="S1540" s="40">
        <f t="shared" si="348"/>
        <v>0.5507767184096658</v>
      </c>
      <c r="U1540">
        <f t="shared" si="340"/>
        <v>0</v>
      </c>
      <c r="V1540">
        <f t="shared" si="341"/>
        <v>60.2</v>
      </c>
      <c r="W1540">
        <f t="shared" si="342"/>
        <v>16.722222222222221</v>
      </c>
    </row>
    <row r="1541" spans="2:23" x14ac:dyDescent="0.3">
      <c r="B1541" s="23" t="s">
        <v>54</v>
      </c>
      <c r="C1541" s="23">
        <v>1533</v>
      </c>
      <c r="D1541" s="23">
        <v>56</v>
      </c>
      <c r="E1541" s="22">
        <v>60</v>
      </c>
      <c r="F1541" s="39">
        <f t="shared" si="343"/>
        <v>16.666666666666668</v>
      </c>
      <c r="G1541" s="40">
        <f t="shared" si="349"/>
        <v>2.7777777777777186E-2</v>
      </c>
      <c r="H1541" s="40">
        <f t="shared" si="350"/>
        <v>9.9999999999997868E-2</v>
      </c>
      <c r="I1541" s="40">
        <f>G1541*'Input Data'!$B$7</f>
        <v>44.929166666665708</v>
      </c>
      <c r="J1541" s="40">
        <f>IF(F1541=0,0,'Input Data'!$B$11*'Input Data'!$B$7*9.81)</f>
        <v>103.13669925000001</v>
      </c>
      <c r="K1541" s="40">
        <f>'Input Data'!$B$10*'Input Data'!$B$9*'Input Data'!$B$13*WLTC_class_3!F1541^2</f>
        <v>202.30251555555563</v>
      </c>
      <c r="L1541" s="40">
        <f t="shared" si="344"/>
        <v>350.36838147222136</v>
      </c>
      <c r="M1541" s="40">
        <f t="shared" si="345"/>
        <v>5839.4730245370229</v>
      </c>
      <c r="N1541" s="40">
        <f t="shared" si="351"/>
        <v>2.2294177990385684</v>
      </c>
      <c r="O1541" s="40">
        <f t="shared" si="352"/>
        <v>0.78682388344237975</v>
      </c>
      <c r="P1541" s="40" t="str">
        <f t="shared" si="346"/>
        <v/>
      </c>
      <c r="Q1541" s="40"/>
      <c r="R1541" s="40">
        <f t="shared" si="347"/>
        <v>0.24391540386713773</v>
      </c>
      <c r="S1541" s="40">
        <f t="shared" si="348"/>
        <v>0.5507767184096658</v>
      </c>
      <c r="U1541">
        <f t="shared" si="340"/>
        <v>0</v>
      </c>
      <c r="V1541">
        <f t="shared" si="341"/>
        <v>60</v>
      </c>
      <c r="W1541">
        <f t="shared" si="342"/>
        <v>16.666666666666668</v>
      </c>
    </row>
    <row r="1542" spans="2:23" x14ac:dyDescent="0.3">
      <c r="B1542" s="23" t="s">
        <v>54</v>
      </c>
      <c r="C1542" s="23">
        <v>1534</v>
      </c>
      <c r="D1542" s="23">
        <v>57</v>
      </c>
      <c r="E1542" s="22">
        <v>60.4</v>
      </c>
      <c r="F1542" s="39">
        <f t="shared" si="343"/>
        <v>16.777777777777779</v>
      </c>
      <c r="G1542" s="40">
        <f t="shared" si="349"/>
        <v>0.19444444444444425</v>
      </c>
      <c r="H1542" s="40">
        <f t="shared" si="350"/>
        <v>0.69999999999999929</v>
      </c>
      <c r="I1542" s="40">
        <f>G1542*'Input Data'!$B$7</f>
        <v>314.50416666666638</v>
      </c>
      <c r="J1542" s="40">
        <f>IF(F1542=0,0,'Input Data'!$B$11*'Input Data'!$B$7*9.81)</f>
        <v>103.13669925000001</v>
      </c>
      <c r="K1542" s="40">
        <f>'Input Data'!$B$10*'Input Data'!$B$9*'Input Data'!$B$13*WLTC_class_3!F1542^2</f>
        <v>205.00887365254329</v>
      </c>
      <c r="L1542" s="40">
        <f t="shared" si="344"/>
        <v>622.64973956920971</v>
      </c>
      <c r="M1542" s="40">
        <f t="shared" si="345"/>
        <v>10446.678963883407</v>
      </c>
      <c r="N1542" s="40">
        <f t="shared" si="351"/>
        <v>2.232319654306314</v>
      </c>
      <c r="O1542" s="40">
        <f t="shared" si="352"/>
        <v>0.78682388344237975</v>
      </c>
      <c r="P1542" s="40" t="str">
        <f t="shared" si="346"/>
        <v/>
      </c>
      <c r="Q1542" s="40"/>
      <c r="R1542" s="40">
        <f t="shared" si="347"/>
        <v>0.24391540386713773</v>
      </c>
      <c r="S1542" s="40">
        <f t="shared" si="348"/>
        <v>0.5507767184096658</v>
      </c>
      <c r="U1542">
        <f t="shared" si="340"/>
        <v>0</v>
      </c>
      <c r="V1542">
        <f t="shared" si="341"/>
        <v>60.4</v>
      </c>
      <c r="W1542">
        <f t="shared" si="342"/>
        <v>16.777777777777779</v>
      </c>
    </row>
    <row r="1543" spans="2:23" x14ac:dyDescent="0.3">
      <c r="B1543" s="23" t="s">
        <v>54</v>
      </c>
      <c r="C1543" s="23">
        <v>1535</v>
      </c>
      <c r="D1543" s="23">
        <v>58</v>
      </c>
      <c r="E1543" s="22">
        <v>61.4</v>
      </c>
      <c r="F1543" s="39">
        <f t="shared" si="343"/>
        <v>17.055555555555557</v>
      </c>
      <c r="G1543" s="40">
        <f t="shared" si="349"/>
        <v>0.38888888888888945</v>
      </c>
      <c r="H1543" s="40">
        <f t="shared" si="350"/>
        <v>1.4000000000000021</v>
      </c>
      <c r="I1543" s="40">
        <f>G1543*'Input Data'!$B$7</f>
        <v>629.00833333333424</v>
      </c>
      <c r="J1543" s="40">
        <f>IF(F1543=0,0,'Input Data'!$B$11*'Input Data'!$B$7*9.81)</f>
        <v>103.13669925000001</v>
      </c>
      <c r="K1543" s="40">
        <f>'Input Data'!$B$10*'Input Data'!$B$9*'Input Data'!$B$13*WLTC_class_3!F1543^2</f>
        <v>211.85344209550627</v>
      </c>
      <c r="L1543" s="40">
        <f t="shared" si="344"/>
        <v>943.99847467884047</v>
      </c>
      <c r="M1543" s="40">
        <f t="shared" si="345"/>
        <v>16100.41842924467</v>
      </c>
      <c r="N1543" s="40">
        <f t="shared" si="351"/>
        <v>2.236791992758882</v>
      </c>
      <c r="O1543" s="40">
        <f t="shared" si="352"/>
        <v>0.78682388344237975</v>
      </c>
      <c r="P1543" s="40" t="str">
        <f t="shared" si="346"/>
        <v/>
      </c>
      <c r="Q1543" s="40"/>
      <c r="R1543" s="40">
        <f t="shared" si="347"/>
        <v>0.24391540386713773</v>
      </c>
      <c r="S1543" s="40">
        <f t="shared" si="348"/>
        <v>0.5507767184096658</v>
      </c>
      <c r="U1543">
        <f t="shared" si="340"/>
        <v>0</v>
      </c>
      <c r="V1543">
        <f t="shared" si="341"/>
        <v>61.4</v>
      </c>
      <c r="W1543">
        <f t="shared" si="342"/>
        <v>17.055555555555554</v>
      </c>
    </row>
    <row r="1544" spans="2:23" x14ac:dyDescent="0.3">
      <c r="B1544" s="23" t="s">
        <v>54</v>
      </c>
      <c r="C1544" s="23">
        <v>1536</v>
      </c>
      <c r="D1544" s="23">
        <v>59</v>
      </c>
      <c r="E1544" s="22">
        <v>63.2</v>
      </c>
      <c r="F1544" s="39">
        <f t="shared" si="343"/>
        <v>17.555555555555557</v>
      </c>
      <c r="G1544" s="40">
        <f t="shared" si="349"/>
        <v>0.5833333333333327</v>
      </c>
      <c r="H1544" s="40">
        <f t="shared" si="350"/>
        <v>2.0999999999999979</v>
      </c>
      <c r="I1544" s="40">
        <f>G1544*'Input Data'!$B$7</f>
        <v>943.51249999999902</v>
      </c>
      <c r="J1544" s="40">
        <f>IF(F1544=0,0,'Input Data'!$B$11*'Input Data'!$B$7*9.81)</f>
        <v>103.13669925000001</v>
      </c>
      <c r="K1544" s="40">
        <f>'Input Data'!$B$10*'Input Data'!$B$9*'Input Data'!$B$13*WLTC_class_3!F1544^2</f>
        <v>224.45688881461737</v>
      </c>
      <c r="L1544" s="40">
        <f t="shared" si="344"/>
        <v>1271.1060880646164</v>
      </c>
      <c r="M1544" s="40">
        <f t="shared" si="345"/>
        <v>22314.97354602327</v>
      </c>
      <c r="N1544" s="40">
        <f t="shared" si="351"/>
        <v>2.2429905965216661</v>
      </c>
      <c r="O1544" s="40">
        <f t="shared" si="352"/>
        <v>0.78682388344237975</v>
      </c>
      <c r="P1544" s="40" t="str">
        <f t="shared" si="346"/>
        <v/>
      </c>
      <c r="Q1544" s="40"/>
      <c r="R1544" s="40">
        <f t="shared" si="347"/>
        <v>0.24391540386713773</v>
      </c>
      <c r="S1544" s="40">
        <f t="shared" si="348"/>
        <v>0.5507767184096658</v>
      </c>
      <c r="U1544">
        <f t="shared" ref="U1544:U1607" si="354">IF(E1544&lt;1,1,0)</f>
        <v>0</v>
      </c>
      <c r="V1544">
        <f t="shared" ref="V1544:V1607" si="355">IF(U1544=1,"",E1544)</f>
        <v>63.2</v>
      </c>
      <c r="W1544">
        <f t="shared" ref="W1544:W1607" si="356">E1544/3.6</f>
        <v>17.555555555555557</v>
      </c>
    </row>
    <row r="1545" spans="2:23" x14ac:dyDescent="0.3">
      <c r="B1545" s="23" t="s">
        <v>54</v>
      </c>
      <c r="C1545" s="23">
        <v>1537</v>
      </c>
      <c r="D1545" s="23">
        <v>60</v>
      </c>
      <c r="E1545" s="22">
        <v>65.599999999999994</v>
      </c>
      <c r="F1545" s="39">
        <f t="shared" ref="F1545:F1608" si="357">E1545*1000/3600</f>
        <v>18.222222222222221</v>
      </c>
      <c r="G1545" s="40">
        <f t="shared" si="349"/>
        <v>0.72222222222222265</v>
      </c>
      <c r="H1545" s="40">
        <f t="shared" si="350"/>
        <v>2.6000000000000014</v>
      </c>
      <c r="I1545" s="40">
        <f>G1545*'Input Data'!$B$7</f>
        <v>1168.158333333334</v>
      </c>
      <c r="J1545" s="40">
        <f>IF(F1545=0,0,'Input Data'!$B$11*'Input Data'!$B$7*9.81)</f>
        <v>103.13669925000001</v>
      </c>
      <c r="K1545" s="40">
        <f>'Input Data'!$B$10*'Input Data'!$B$9*'Input Data'!$B$13*WLTC_class_3!F1545^2</f>
        <v>241.82793148365437</v>
      </c>
      <c r="L1545" s="40">
        <f t="shared" ref="L1545:L1608" si="358">I1545+J1545+K1545</f>
        <v>1513.1229640669883</v>
      </c>
      <c r="M1545" s="40">
        <f t="shared" ref="M1545:M1608" si="359">L1545*F1545</f>
        <v>27572.462900776231</v>
      </c>
      <c r="N1545" s="40">
        <f t="shared" si="351"/>
        <v>2.2506496139941041</v>
      </c>
      <c r="O1545" s="40">
        <f t="shared" si="352"/>
        <v>0.78682388344237975</v>
      </c>
      <c r="P1545" s="40" t="str">
        <f t="shared" ref="P1545:P1608" si="360">IF(M1545&lt;0,M1545,"")</f>
        <v/>
      </c>
      <c r="Q1545" s="40"/>
      <c r="R1545" s="40">
        <f t="shared" ref="R1545:R1608" si="361">O1545*0.31</f>
        <v>0.24391540386713773</v>
      </c>
      <c r="S1545" s="40">
        <f t="shared" ref="S1545:S1608" si="362">O1545*0.7</f>
        <v>0.5507767184096658</v>
      </c>
      <c r="U1545">
        <f t="shared" si="354"/>
        <v>0</v>
      </c>
      <c r="V1545">
        <f t="shared" si="355"/>
        <v>65.599999999999994</v>
      </c>
      <c r="W1545">
        <f t="shared" si="356"/>
        <v>18.222222222222221</v>
      </c>
    </row>
    <row r="1546" spans="2:23" x14ac:dyDescent="0.3">
      <c r="B1546" s="23" t="s">
        <v>54</v>
      </c>
      <c r="C1546" s="23">
        <v>1538</v>
      </c>
      <c r="D1546" s="23">
        <v>61</v>
      </c>
      <c r="E1546" s="22">
        <v>68.400000000000006</v>
      </c>
      <c r="F1546" s="39">
        <f t="shared" si="357"/>
        <v>19</v>
      </c>
      <c r="G1546" s="40">
        <f t="shared" ref="G1546:G1609" si="363">($E1547-$E1545)/2/3.6</f>
        <v>0.83333333333333326</v>
      </c>
      <c r="H1546" s="40">
        <f t="shared" ref="H1546:H1609" si="364">($E1547-$E1545)/2</f>
        <v>3</v>
      </c>
      <c r="I1546" s="40">
        <f>G1546*'Input Data'!$B$7</f>
        <v>1347.875</v>
      </c>
      <c r="J1546" s="40">
        <f>IF(F1546=0,0,'Input Data'!$B$11*'Input Data'!$B$7*9.81)</f>
        <v>103.13669925000001</v>
      </c>
      <c r="K1546" s="40">
        <f>'Input Data'!$B$10*'Input Data'!$B$9*'Input Data'!$B$13*WLTC_class_3!F1546^2</f>
        <v>262.91234921600005</v>
      </c>
      <c r="L1546" s="40">
        <f t="shared" si="358"/>
        <v>1713.9240484659999</v>
      </c>
      <c r="M1546" s="40">
        <f t="shared" si="359"/>
        <v>32564.556920854</v>
      </c>
      <c r="N1546" s="40">
        <f t="shared" ref="N1546:N1609" si="365">IF(M1546&gt;0,M1546/1000/3600+N1545,N1545)</f>
        <v>2.2596953242498969</v>
      </c>
      <c r="O1546" s="40">
        <f t="shared" ref="O1546:O1609" si="366">IF(M1546&lt;0,O1545-M1546/1000/3600,O1545)</f>
        <v>0.78682388344237975</v>
      </c>
      <c r="P1546" s="40" t="str">
        <f t="shared" si="360"/>
        <v/>
      </c>
      <c r="Q1546" s="40"/>
      <c r="R1546" s="40">
        <f t="shared" si="361"/>
        <v>0.24391540386713773</v>
      </c>
      <c r="S1546" s="40">
        <f t="shared" si="362"/>
        <v>0.5507767184096658</v>
      </c>
      <c r="U1546">
        <f t="shared" si="354"/>
        <v>0</v>
      </c>
      <c r="V1546">
        <f t="shared" si="355"/>
        <v>68.400000000000006</v>
      </c>
      <c r="W1546">
        <f t="shared" si="356"/>
        <v>19</v>
      </c>
    </row>
    <row r="1547" spans="2:23" x14ac:dyDescent="0.3">
      <c r="B1547" s="23" t="s">
        <v>54</v>
      </c>
      <c r="C1547" s="23">
        <v>1539</v>
      </c>
      <c r="D1547" s="23">
        <v>62</v>
      </c>
      <c r="E1547" s="22">
        <v>71.599999999999994</v>
      </c>
      <c r="F1547" s="39">
        <f t="shared" si="357"/>
        <v>19.888888888888889</v>
      </c>
      <c r="G1547" s="40">
        <f t="shared" si="363"/>
        <v>0.90277777777777779</v>
      </c>
      <c r="H1547" s="40">
        <f t="shared" si="364"/>
        <v>3.25</v>
      </c>
      <c r="I1547" s="40">
        <f>G1547*'Input Data'!$B$7</f>
        <v>1460.1979166666667</v>
      </c>
      <c r="J1547" s="40">
        <f>IF(F1547=0,0,'Input Data'!$B$11*'Input Data'!$B$7*9.81)</f>
        <v>103.13669925000001</v>
      </c>
      <c r="K1547" s="40">
        <f>'Input Data'!$B$10*'Input Data'!$B$9*'Input Data'!$B$13*WLTC_class_3!F1547^2</f>
        <v>288.08777337402478</v>
      </c>
      <c r="L1547" s="40">
        <f t="shared" si="358"/>
        <v>1851.4223892906916</v>
      </c>
      <c r="M1547" s="40">
        <f t="shared" si="359"/>
        <v>36822.734187003756</v>
      </c>
      <c r="N1547" s="40">
        <f t="shared" si="365"/>
        <v>2.2699238615240644</v>
      </c>
      <c r="O1547" s="40">
        <f t="shared" si="366"/>
        <v>0.78682388344237975</v>
      </c>
      <c r="P1547" s="40" t="str">
        <f t="shared" si="360"/>
        <v/>
      </c>
      <c r="Q1547" s="40"/>
      <c r="R1547" s="40">
        <f t="shared" si="361"/>
        <v>0.24391540386713773</v>
      </c>
      <c r="S1547" s="40">
        <f t="shared" si="362"/>
        <v>0.5507767184096658</v>
      </c>
      <c r="U1547">
        <f t="shared" si="354"/>
        <v>0</v>
      </c>
      <c r="V1547">
        <f t="shared" si="355"/>
        <v>71.599999999999994</v>
      </c>
      <c r="W1547">
        <f t="shared" si="356"/>
        <v>19.888888888888886</v>
      </c>
    </row>
    <row r="1548" spans="2:23" x14ac:dyDescent="0.3">
      <c r="B1548" s="23" t="s">
        <v>54</v>
      </c>
      <c r="C1548" s="23">
        <v>1540</v>
      </c>
      <c r="D1548" s="23">
        <v>63</v>
      </c>
      <c r="E1548" s="22">
        <v>74.900000000000006</v>
      </c>
      <c r="F1548" s="39">
        <f t="shared" si="357"/>
        <v>20.805555555555557</v>
      </c>
      <c r="G1548" s="40">
        <f t="shared" si="363"/>
        <v>0.94444444444444597</v>
      </c>
      <c r="H1548" s="40">
        <f t="shared" si="364"/>
        <v>3.4000000000000057</v>
      </c>
      <c r="I1548" s="40">
        <f>G1548*'Input Data'!$B$7</f>
        <v>1527.5916666666692</v>
      </c>
      <c r="J1548" s="40">
        <f>IF(F1548=0,0,'Input Data'!$B$11*'Input Data'!$B$7*9.81)</f>
        <v>103.13669925000001</v>
      </c>
      <c r="K1548" s="40">
        <f>'Input Data'!$B$10*'Input Data'!$B$9*'Input Data'!$B$13*WLTC_class_3!F1548^2</f>
        <v>315.25531535883965</v>
      </c>
      <c r="L1548" s="40">
        <f t="shared" si="358"/>
        <v>1945.9836812755088</v>
      </c>
      <c r="M1548" s="40">
        <f t="shared" si="359"/>
        <v>40487.27159098212</v>
      </c>
      <c r="N1548" s="40">
        <f t="shared" si="365"/>
        <v>2.2811703258548928</v>
      </c>
      <c r="O1548" s="40">
        <f t="shared" si="366"/>
        <v>0.78682388344237975</v>
      </c>
      <c r="P1548" s="40" t="str">
        <f t="shared" si="360"/>
        <v/>
      </c>
      <c r="Q1548" s="40"/>
      <c r="R1548" s="40">
        <f t="shared" si="361"/>
        <v>0.24391540386713773</v>
      </c>
      <c r="S1548" s="40">
        <f t="shared" si="362"/>
        <v>0.5507767184096658</v>
      </c>
      <c r="U1548">
        <f t="shared" si="354"/>
        <v>0</v>
      </c>
      <c r="V1548">
        <f t="shared" si="355"/>
        <v>74.900000000000006</v>
      </c>
      <c r="W1548">
        <f t="shared" si="356"/>
        <v>20.805555555555557</v>
      </c>
    </row>
    <row r="1549" spans="2:23" x14ac:dyDescent="0.3">
      <c r="B1549" s="23" t="s">
        <v>54</v>
      </c>
      <c r="C1549" s="23">
        <v>1541</v>
      </c>
      <c r="D1549" s="23">
        <v>64</v>
      </c>
      <c r="E1549" s="22">
        <v>78.400000000000006</v>
      </c>
      <c r="F1549" s="39">
        <f t="shared" si="357"/>
        <v>21.777777777777779</v>
      </c>
      <c r="G1549" s="40">
        <f t="shared" si="363"/>
        <v>0.95833333333333215</v>
      </c>
      <c r="H1549" s="40">
        <f t="shared" si="364"/>
        <v>3.4499999999999957</v>
      </c>
      <c r="I1549" s="40">
        <f>G1549*'Input Data'!$B$7</f>
        <v>1550.056249999998</v>
      </c>
      <c r="J1549" s="40">
        <f>IF(F1549=0,0,'Input Data'!$B$11*'Input Data'!$B$7*9.81)</f>
        <v>103.13669925000001</v>
      </c>
      <c r="K1549" s="40">
        <f>'Input Data'!$B$10*'Input Data'!$B$9*'Input Data'!$B$13*WLTC_class_3!F1549^2</f>
        <v>345.40681944809887</v>
      </c>
      <c r="L1549" s="40">
        <f t="shared" si="358"/>
        <v>1998.5997686980968</v>
      </c>
      <c r="M1549" s="40">
        <f t="shared" si="359"/>
        <v>43525.061629425218</v>
      </c>
      <c r="N1549" s="40">
        <f t="shared" si="365"/>
        <v>2.2932606207519552</v>
      </c>
      <c r="O1549" s="40">
        <f t="shared" si="366"/>
        <v>0.78682388344237975</v>
      </c>
      <c r="P1549" s="40" t="str">
        <f t="shared" si="360"/>
        <v/>
      </c>
      <c r="Q1549" s="40"/>
      <c r="R1549" s="40">
        <f t="shared" si="361"/>
        <v>0.24391540386713773</v>
      </c>
      <c r="S1549" s="40">
        <f t="shared" si="362"/>
        <v>0.5507767184096658</v>
      </c>
      <c r="U1549">
        <f t="shared" si="354"/>
        <v>0</v>
      </c>
      <c r="V1549">
        <f t="shared" si="355"/>
        <v>78.400000000000006</v>
      </c>
      <c r="W1549">
        <f t="shared" si="356"/>
        <v>21.777777777777779</v>
      </c>
    </row>
    <row r="1550" spans="2:23" x14ac:dyDescent="0.3">
      <c r="B1550" s="23" t="s">
        <v>54</v>
      </c>
      <c r="C1550" s="23">
        <v>1542</v>
      </c>
      <c r="D1550" s="23">
        <v>65</v>
      </c>
      <c r="E1550" s="22">
        <v>81.8</v>
      </c>
      <c r="F1550" s="39">
        <f t="shared" si="357"/>
        <v>22.722222222222221</v>
      </c>
      <c r="G1550" s="40">
        <f t="shared" si="363"/>
        <v>0.90277777777777779</v>
      </c>
      <c r="H1550" s="40">
        <f t="shared" si="364"/>
        <v>3.25</v>
      </c>
      <c r="I1550" s="40">
        <f>G1550*'Input Data'!$B$7</f>
        <v>1460.1979166666667</v>
      </c>
      <c r="J1550" s="40">
        <f>IF(F1550=0,0,'Input Data'!$B$11*'Input Data'!$B$7*9.81)</f>
        <v>103.13669925000001</v>
      </c>
      <c r="K1550" s="40">
        <f>'Input Data'!$B$10*'Input Data'!$B$9*'Input Data'!$B$13*WLTC_class_3!F1550^2</f>
        <v>376.01519005165437</v>
      </c>
      <c r="L1550" s="40">
        <f t="shared" si="358"/>
        <v>1939.3498059683211</v>
      </c>
      <c r="M1550" s="40">
        <f t="shared" si="359"/>
        <v>44066.337257835738</v>
      </c>
      <c r="N1550" s="40">
        <f t="shared" si="365"/>
        <v>2.3055012699902431</v>
      </c>
      <c r="O1550" s="40">
        <f t="shared" si="366"/>
        <v>0.78682388344237975</v>
      </c>
      <c r="P1550" s="40" t="str">
        <f t="shared" si="360"/>
        <v/>
      </c>
      <c r="Q1550" s="40"/>
      <c r="R1550" s="40">
        <f t="shared" si="361"/>
        <v>0.24391540386713773</v>
      </c>
      <c r="S1550" s="40">
        <f t="shared" si="362"/>
        <v>0.5507767184096658</v>
      </c>
      <c r="U1550">
        <f t="shared" si="354"/>
        <v>0</v>
      </c>
      <c r="V1550">
        <f t="shared" si="355"/>
        <v>81.8</v>
      </c>
      <c r="W1550">
        <f t="shared" si="356"/>
        <v>22.722222222222221</v>
      </c>
    </row>
    <row r="1551" spans="2:23" x14ac:dyDescent="0.3">
      <c r="B1551" s="23" t="s">
        <v>54</v>
      </c>
      <c r="C1551" s="23">
        <v>1543</v>
      </c>
      <c r="D1551" s="23">
        <v>66</v>
      </c>
      <c r="E1551" s="22">
        <v>84.9</v>
      </c>
      <c r="F1551" s="39">
        <f t="shared" si="357"/>
        <v>23.583333333333332</v>
      </c>
      <c r="G1551" s="40">
        <f t="shared" si="363"/>
        <v>0.7777777777777789</v>
      </c>
      <c r="H1551" s="40">
        <f t="shared" si="364"/>
        <v>2.8000000000000043</v>
      </c>
      <c r="I1551" s="40">
        <f>G1551*'Input Data'!$B$7</f>
        <v>1258.0166666666685</v>
      </c>
      <c r="J1551" s="40">
        <f>IF(F1551=0,0,'Input Data'!$B$11*'Input Data'!$B$7*9.81)</f>
        <v>103.13669925000001</v>
      </c>
      <c r="K1551" s="40">
        <f>'Input Data'!$B$10*'Input Data'!$B$9*'Input Data'!$B$13*WLTC_class_3!F1551^2</f>
        <v>405.05515420822229</v>
      </c>
      <c r="L1551" s="40">
        <f t="shared" si="358"/>
        <v>1766.2085201248908</v>
      </c>
      <c r="M1551" s="40">
        <f t="shared" si="359"/>
        <v>41653.084266278674</v>
      </c>
      <c r="N1551" s="40">
        <f t="shared" si="365"/>
        <v>2.3170715711753207</v>
      </c>
      <c r="O1551" s="40">
        <f t="shared" si="366"/>
        <v>0.78682388344237975</v>
      </c>
      <c r="P1551" s="40" t="str">
        <f t="shared" si="360"/>
        <v/>
      </c>
      <c r="Q1551" s="40"/>
      <c r="R1551" s="40">
        <f t="shared" si="361"/>
        <v>0.24391540386713773</v>
      </c>
      <c r="S1551" s="40">
        <f t="shared" si="362"/>
        <v>0.5507767184096658</v>
      </c>
      <c r="U1551">
        <f t="shared" si="354"/>
        <v>0</v>
      </c>
      <c r="V1551">
        <f t="shared" si="355"/>
        <v>84.9</v>
      </c>
      <c r="W1551">
        <f t="shared" si="356"/>
        <v>23.583333333333336</v>
      </c>
    </row>
    <row r="1552" spans="2:23" x14ac:dyDescent="0.3">
      <c r="B1552" s="23" t="s">
        <v>54</v>
      </c>
      <c r="C1552" s="23">
        <v>1544</v>
      </c>
      <c r="D1552" s="23">
        <v>67</v>
      </c>
      <c r="E1552" s="22">
        <v>87.4</v>
      </c>
      <c r="F1552" s="39">
        <f t="shared" si="357"/>
        <v>24.277777777777779</v>
      </c>
      <c r="G1552" s="40">
        <f t="shared" si="363"/>
        <v>0.56944444444444364</v>
      </c>
      <c r="H1552" s="40">
        <f t="shared" si="364"/>
        <v>2.0499999999999972</v>
      </c>
      <c r="I1552" s="40">
        <f>G1552*'Input Data'!$B$7</f>
        <v>921.0479166666654</v>
      </c>
      <c r="J1552" s="40">
        <f>IF(F1552=0,0,'Input Data'!$B$11*'Input Data'!$B$7*9.81)</f>
        <v>103.13669925000001</v>
      </c>
      <c r="K1552" s="40">
        <f>'Input Data'!$B$10*'Input Data'!$B$9*'Input Data'!$B$13*WLTC_class_3!F1552^2</f>
        <v>429.26121214587664</v>
      </c>
      <c r="L1552" s="40">
        <f t="shared" si="358"/>
        <v>1453.4458280625422</v>
      </c>
      <c r="M1552" s="40">
        <f t="shared" si="359"/>
        <v>35286.434825740609</v>
      </c>
      <c r="N1552" s="40">
        <f t="shared" si="365"/>
        <v>2.3268733586269152</v>
      </c>
      <c r="O1552" s="40">
        <f t="shared" si="366"/>
        <v>0.78682388344237975</v>
      </c>
      <c r="P1552" s="40" t="str">
        <f t="shared" si="360"/>
        <v/>
      </c>
      <c r="Q1552" s="40"/>
      <c r="R1552" s="40">
        <f t="shared" si="361"/>
        <v>0.24391540386713773</v>
      </c>
      <c r="S1552" s="40">
        <f t="shared" si="362"/>
        <v>0.5507767184096658</v>
      </c>
      <c r="U1552">
        <f t="shared" si="354"/>
        <v>0</v>
      </c>
      <c r="V1552">
        <f t="shared" si="355"/>
        <v>87.4</v>
      </c>
      <c r="W1552">
        <f t="shared" si="356"/>
        <v>24.277777777777779</v>
      </c>
    </row>
    <row r="1553" spans="2:23" x14ac:dyDescent="0.3">
      <c r="B1553" s="23" t="s">
        <v>54</v>
      </c>
      <c r="C1553" s="23">
        <v>1545</v>
      </c>
      <c r="D1553" s="23">
        <v>68</v>
      </c>
      <c r="E1553" s="22">
        <v>89</v>
      </c>
      <c r="F1553" s="39">
        <f t="shared" si="357"/>
        <v>24.722222222222221</v>
      </c>
      <c r="G1553" s="40">
        <f t="shared" si="363"/>
        <v>0.36111111111111033</v>
      </c>
      <c r="H1553" s="40">
        <f t="shared" si="364"/>
        <v>1.2999999999999972</v>
      </c>
      <c r="I1553" s="40">
        <f>G1553*'Input Data'!$B$7</f>
        <v>584.0791666666654</v>
      </c>
      <c r="J1553" s="40">
        <f>IF(F1553=0,0,'Input Data'!$B$11*'Input Data'!$B$7*9.81)</f>
        <v>103.13669925000001</v>
      </c>
      <c r="K1553" s="40">
        <f>'Input Data'!$B$10*'Input Data'!$B$9*'Input Data'!$B$13*WLTC_class_3!F1553^2</f>
        <v>445.12172936543215</v>
      </c>
      <c r="L1553" s="40">
        <f t="shared" si="358"/>
        <v>1132.3375952820975</v>
      </c>
      <c r="M1553" s="40">
        <f t="shared" si="359"/>
        <v>27993.901661140742</v>
      </c>
      <c r="N1553" s="40">
        <f t="shared" si="365"/>
        <v>2.3346494424216764</v>
      </c>
      <c r="O1553" s="40">
        <f t="shared" si="366"/>
        <v>0.78682388344237975</v>
      </c>
      <c r="P1553" s="40" t="str">
        <f t="shared" si="360"/>
        <v/>
      </c>
      <c r="Q1553" s="40"/>
      <c r="R1553" s="40">
        <f t="shared" si="361"/>
        <v>0.24391540386713773</v>
      </c>
      <c r="S1553" s="40">
        <f t="shared" si="362"/>
        <v>0.5507767184096658</v>
      </c>
      <c r="U1553">
        <f t="shared" si="354"/>
        <v>0</v>
      </c>
      <c r="V1553">
        <f t="shared" si="355"/>
        <v>89</v>
      </c>
      <c r="W1553">
        <f t="shared" si="356"/>
        <v>24.722222222222221</v>
      </c>
    </row>
    <row r="1554" spans="2:23" x14ac:dyDescent="0.3">
      <c r="B1554" s="23" t="s">
        <v>54</v>
      </c>
      <c r="C1554" s="23">
        <v>1546</v>
      </c>
      <c r="D1554" s="23">
        <v>69</v>
      </c>
      <c r="E1554" s="22">
        <v>90</v>
      </c>
      <c r="F1554" s="39">
        <f t="shared" si="357"/>
        <v>25</v>
      </c>
      <c r="G1554" s="40">
        <f t="shared" si="363"/>
        <v>0.22222222222222143</v>
      </c>
      <c r="H1554" s="40">
        <f t="shared" si="364"/>
        <v>0.79999999999999716</v>
      </c>
      <c r="I1554" s="40">
        <f>G1554*'Input Data'!$B$7</f>
        <v>359.43333333333209</v>
      </c>
      <c r="J1554" s="40">
        <f>IF(F1554=0,0,'Input Data'!$B$11*'Input Data'!$B$7*9.81)</f>
        <v>103.13669925000001</v>
      </c>
      <c r="K1554" s="40">
        <f>'Input Data'!$B$10*'Input Data'!$B$9*'Input Data'!$B$13*WLTC_class_3!F1554^2</f>
        <v>455.1806600000001</v>
      </c>
      <c r="L1554" s="40">
        <f t="shared" si="358"/>
        <v>917.75069258333224</v>
      </c>
      <c r="M1554" s="40">
        <f t="shared" si="359"/>
        <v>22943.767314583307</v>
      </c>
      <c r="N1554" s="40">
        <f t="shared" si="365"/>
        <v>2.3410227111201718</v>
      </c>
      <c r="O1554" s="40">
        <f t="shared" si="366"/>
        <v>0.78682388344237975</v>
      </c>
      <c r="P1554" s="40" t="str">
        <f t="shared" si="360"/>
        <v/>
      </c>
      <c r="Q1554" s="40"/>
      <c r="R1554" s="40">
        <f t="shared" si="361"/>
        <v>0.24391540386713773</v>
      </c>
      <c r="S1554" s="40">
        <f t="shared" si="362"/>
        <v>0.5507767184096658</v>
      </c>
      <c r="U1554">
        <f t="shared" si="354"/>
        <v>0</v>
      </c>
      <c r="V1554">
        <f t="shared" si="355"/>
        <v>90</v>
      </c>
      <c r="W1554">
        <f t="shared" si="356"/>
        <v>25</v>
      </c>
    </row>
    <row r="1555" spans="2:23" x14ac:dyDescent="0.3">
      <c r="B1555" s="23" t="s">
        <v>54</v>
      </c>
      <c r="C1555" s="23">
        <v>1547</v>
      </c>
      <c r="D1555" s="23">
        <v>70</v>
      </c>
      <c r="E1555" s="22">
        <v>90.6</v>
      </c>
      <c r="F1555" s="39">
        <f t="shared" si="357"/>
        <v>25.166666666666668</v>
      </c>
      <c r="G1555" s="40">
        <f t="shared" si="363"/>
        <v>0.1388888888888889</v>
      </c>
      <c r="H1555" s="40">
        <f t="shared" si="364"/>
        <v>0.5</v>
      </c>
      <c r="I1555" s="40">
        <f>G1555*'Input Data'!$B$7</f>
        <v>224.64583333333334</v>
      </c>
      <c r="J1555" s="40">
        <f>IF(F1555=0,0,'Input Data'!$B$11*'Input Data'!$B$7*9.81)</f>
        <v>103.13669925000001</v>
      </c>
      <c r="K1555" s="40">
        <f>'Input Data'!$B$10*'Input Data'!$B$9*'Input Data'!$B$13*WLTC_class_3!F1555^2</f>
        <v>461.26996571822241</v>
      </c>
      <c r="L1555" s="40">
        <f t="shared" si="358"/>
        <v>789.05249830155572</v>
      </c>
      <c r="M1555" s="40">
        <f t="shared" si="359"/>
        <v>19857.82120725582</v>
      </c>
      <c r="N1555" s="40">
        <f t="shared" si="365"/>
        <v>2.3465387725666318</v>
      </c>
      <c r="O1555" s="40">
        <f t="shared" si="366"/>
        <v>0.78682388344237975</v>
      </c>
      <c r="P1555" s="40" t="str">
        <f t="shared" si="360"/>
        <v/>
      </c>
      <c r="Q1555" s="40"/>
      <c r="R1555" s="40">
        <f t="shared" si="361"/>
        <v>0.24391540386713773</v>
      </c>
      <c r="S1555" s="40">
        <f t="shared" si="362"/>
        <v>0.5507767184096658</v>
      </c>
      <c r="U1555">
        <f t="shared" si="354"/>
        <v>0</v>
      </c>
      <c r="V1555">
        <f t="shared" si="355"/>
        <v>90.6</v>
      </c>
      <c r="W1555">
        <f t="shared" si="356"/>
        <v>25.166666666666664</v>
      </c>
    </row>
    <row r="1556" spans="2:23" x14ac:dyDescent="0.3">
      <c r="B1556" s="23" t="s">
        <v>54</v>
      </c>
      <c r="C1556" s="23">
        <v>1548</v>
      </c>
      <c r="D1556" s="23">
        <v>71</v>
      </c>
      <c r="E1556" s="22">
        <v>91</v>
      </c>
      <c r="F1556" s="39">
        <f t="shared" si="357"/>
        <v>25.277777777777779</v>
      </c>
      <c r="G1556" s="40">
        <f t="shared" si="363"/>
        <v>0.12500000000000078</v>
      </c>
      <c r="H1556" s="40">
        <f t="shared" si="364"/>
        <v>0.45000000000000284</v>
      </c>
      <c r="I1556" s="40">
        <f>G1556*'Input Data'!$B$7</f>
        <v>202.18125000000126</v>
      </c>
      <c r="J1556" s="40">
        <f>IF(F1556=0,0,'Input Data'!$B$11*'Input Data'!$B$7*9.81)</f>
        <v>103.13669925000001</v>
      </c>
      <c r="K1556" s="40">
        <f>'Input Data'!$B$10*'Input Data'!$B$9*'Input Data'!$B$13*WLTC_class_3!F1556^2</f>
        <v>465.35198092098773</v>
      </c>
      <c r="L1556" s="40">
        <f t="shared" si="358"/>
        <v>770.66993017098901</v>
      </c>
      <c r="M1556" s="40">
        <f t="shared" si="359"/>
        <v>19480.823234877778</v>
      </c>
      <c r="N1556" s="40">
        <f t="shared" si="365"/>
        <v>2.351950112354098</v>
      </c>
      <c r="O1556" s="40">
        <f t="shared" si="366"/>
        <v>0.78682388344237975</v>
      </c>
      <c r="P1556" s="40" t="str">
        <f t="shared" si="360"/>
        <v/>
      </c>
      <c r="Q1556" s="40"/>
      <c r="R1556" s="40">
        <f t="shared" si="361"/>
        <v>0.24391540386713773</v>
      </c>
      <c r="S1556" s="40">
        <f t="shared" si="362"/>
        <v>0.5507767184096658</v>
      </c>
      <c r="U1556">
        <f t="shared" si="354"/>
        <v>0</v>
      </c>
      <c r="V1556">
        <f t="shared" si="355"/>
        <v>91</v>
      </c>
      <c r="W1556">
        <f t="shared" si="356"/>
        <v>25.277777777777779</v>
      </c>
    </row>
    <row r="1557" spans="2:23" x14ac:dyDescent="0.3">
      <c r="B1557" s="23" t="s">
        <v>54</v>
      </c>
      <c r="C1557" s="23">
        <v>1549</v>
      </c>
      <c r="D1557" s="23">
        <v>72</v>
      </c>
      <c r="E1557" s="22">
        <v>91.5</v>
      </c>
      <c r="F1557" s="39">
        <f t="shared" si="357"/>
        <v>25.416666666666668</v>
      </c>
      <c r="G1557" s="40">
        <f t="shared" si="363"/>
        <v>0.1388888888888889</v>
      </c>
      <c r="H1557" s="40">
        <f t="shared" si="364"/>
        <v>0.5</v>
      </c>
      <c r="I1557" s="40">
        <f>G1557*'Input Data'!$B$7</f>
        <v>224.64583333333334</v>
      </c>
      <c r="J1557" s="40">
        <f>IF(F1557=0,0,'Input Data'!$B$11*'Input Data'!$B$7*9.81)</f>
        <v>103.13669925000001</v>
      </c>
      <c r="K1557" s="40">
        <f>'Input Data'!$B$10*'Input Data'!$B$9*'Input Data'!$B$13*WLTC_class_3!F1557^2</f>
        <v>470.479787738889</v>
      </c>
      <c r="L1557" s="40">
        <f t="shared" si="358"/>
        <v>798.26232032222242</v>
      </c>
      <c r="M1557" s="40">
        <f t="shared" si="359"/>
        <v>20289.167308189823</v>
      </c>
      <c r="N1557" s="40">
        <f t="shared" si="365"/>
        <v>2.3575859921619284</v>
      </c>
      <c r="O1557" s="40">
        <f t="shared" si="366"/>
        <v>0.78682388344237975</v>
      </c>
      <c r="P1557" s="40" t="str">
        <f t="shared" si="360"/>
        <v/>
      </c>
      <c r="Q1557" s="40"/>
      <c r="R1557" s="40">
        <f t="shared" si="361"/>
        <v>0.24391540386713773</v>
      </c>
      <c r="S1557" s="40">
        <f t="shared" si="362"/>
        <v>0.5507767184096658</v>
      </c>
      <c r="U1557">
        <f t="shared" si="354"/>
        <v>0</v>
      </c>
      <c r="V1557">
        <f t="shared" si="355"/>
        <v>91.5</v>
      </c>
      <c r="W1557">
        <f t="shared" si="356"/>
        <v>25.416666666666664</v>
      </c>
    </row>
    <row r="1558" spans="2:23" x14ac:dyDescent="0.3">
      <c r="B1558" s="23" t="s">
        <v>54</v>
      </c>
      <c r="C1558" s="23">
        <v>1550</v>
      </c>
      <c r="D1558" s="23">
        <v>73</v>
      </c>
      <c r="E1558" s="22">
        <v>92</v>
      </c>
      <c r="F1558" s="39">
        <f t="shared" si="357"/>
        <v>25.555555555555557</v>
      </c>
      <c r="G1558" s="40">
        <f t="shared" si="363"/>
        <v>0.16666666666666705</v>
      </c>
      <c r="H1558" s="40">
        <f t="shared" si="364"/>
        <v>0.60000000000000142</v>
      </c>
      <c r="I1558" s="40">
        <f>G1558*'Input Data'!$B$7</f>
        <v>269.57500000000061</v>
      </c>
      <c r="J1558" s="40">
        <f>IF(F1558=0,0,'Input Data'!$B$11*'Input Data'!$B$7*9.81)</f>
        <v>103.13669925000001</v>
      </c>
      <c r="K1558" s="40">
        <f>'Input Data'!$B$10*'Input Data'!$B$9*'Input Data'!$B$13*WLTC_class_3!F1558^2</f>
        <v>475.63569212839519</v>
      </c>
      <c r="L1558" s="40">
        <f t="shared" si="358"/>
        <v>848.34739137839574</v>
      </c>
      <c r="M1558" s="40">
        <f t="shared" si="359"/>
        <v>21679.988890781227</v>
      </c>
      <c r="N1558" s="40">
        <f t="shared" si="365"/>
        <v>2.3636082112982564</v>
      </c>
      <c r="O1558" s="40">
        <f t="shared" si="366"/>
        <v>0.78682388344237975</v>
      </c>
      <c r="P1558" s="40" t="str">
        <f t="shared" si="360"/>
        <v/>
      </c>
      <c r="Q1558" s="40"/>
      <c r="R1558" s="40">
        <f t="shared" si="361"/>
        <v>0.24391540386713773</v>
      </c>
      <c r="S1558" s="40">
        <f t="shared" si="362"/>
        <v>0.5507767184096658</v>
      </c>
      <c r="U1558">
        <f t="shared" si="354"/>
        <v>0</v>
      </c>
      <c r="V1558">
        <f t="shared" si="355"/>
        <v>92</v>
      </c>
      <c r="W1558">
        <f t="shared" si="356"/>
        <v>25.555555555555554</v>
      </c>
    </row>
    <row r="1559" spans="2:23" x14ac:dyDescent="0.3">
      <c r="B1559" s="23" t="s">
        <v>54</v>
      </c>
      <c r="C1559" s="23">
        <v>1551</v>
      </c>
      <c r="D1559" s="23">
        <v>74</v>
      </c>
      <c r="E1559" s="22">
        <v>92.7</v>
      </c>
      <c r="F1559" s="39">
        <f t="shared" si="357"/>
        <v>25.75</v>
      </c>
      <c r="G1559" s="40">
        <f t="shared" si="363"/>
        <v>0.19444444444444522</v>
      </c>
      <c r="H1559" s="40">
        <f t="shared" si="364"/>
        <v>0.70000000000000284</v>
      </c>
      <c r="I1559" s="40">
        <f>G1559*'Input Data'!$B$7</f>
        <v>314.50416666666791</v>
      </c>
      <c r="J1559" s="40">
        <f>IF(F1559=0,0,'Input Data'!$B$11*'Input Data'!$B$7*9.81)</f>
        <v>103.13669925000001</v>
      </c>
      <c r="K1559" s="40">
        <f>'Input Data'!$B$10*'Input Data'!$B$9*'Input Data'!$B$13*WLTC_class_3!F1559^2</f>
        <v>482.90116219400011</v>
      </c>
      <c r="L1559" s="40">
        <f t="shared" si="358"/>
        <v>900.54202811066807</v>
      </c>
      <c r="M1559" s="40">
        <f t="shared" si="359"/>
        <v>23188.957223849702</v>
      </c>
      <c r="N1559" s="40">
        <f t="shared" si="365"/>
        <v>2.3700495883048811</v>
      </c>
      <c r="O1559" s="40">
        <f t="shared" si="366"/>
        <v>0.78682388344237975</v>
      </c>
      <c r="P1559" s="40" t="str">
        <f t="shared" si="360"/>
        <v/>
      </c>
      <c r="Q1559" s="40"/>
      <c r="R1559" s="40">
        <f t="shared" si="361"/>
        <v>0.24391540386713773</v>
      </c>
      <c r="S1559" s="40">
        <f t="shared" si="362"/>
        <v>0.5507767184096658</v>
      </c>
      <c r="U1559">
        <f t="shared" si="354"/>
        <v>0</v>
      </c>
      <c r="V1559">
        <f t="shared" si="355"/>
        <v>92.7</v>
      </c>
      <c r="W1559">
        <f t="shared" si="356"/>
        <v>25.75</v>
      </c>
    </row>
    <row r="1560" spans="2:23" x14ac:dyDescent="0.3">
      <c r="B1560" s="23" t="s">
        <v>54</v>
      </c>
      <c r="C1560" s="23">
        <v>1552</v>
      </c>
      <c r="D1560" s="23">
        <v>75</v>
      </c>
      <c r="E1560" s="22">
        <v>93.4</v>
      </c>
      <c r="F1560" s="39">
        <f t="shared" si="357"/>
        <v>25.944444444444443</v>
      </c>
      <c r="G1560" s="40">
        <f t="shared" si="363"/>
        <v>0.20833333333333331</v>
      </c>
      <c r="H1560" s="40">
        <f t="shared" si="364"/>
        <v>0.75</v>
      </c>
      <c r="I1560" s="40">
        <f>G1560*'Input Data'!$B$7</f>
        <v>336.96875</v>
      </c>
      <c r="J1560" s="40">
        <f>IF(F1560=0,0,'Input Data'!$B$11*'Input Data'!$B$7*9.81)</f>
        <v>103.13669925000001</v>
      </c>
      <c r="K1560" s="40">
        <f>'Input Data'!$B$10*'Input Data'!$B$9*'Input Data'!$B$13*WLTC_class_3!F1560^2</f>
        <v>490.22170349995065</v>
      </c>
      <c r="L1560" s="40">
        <f t="shared" si="358"/>
        <v>930.32715274995064</v>
      </c>
      <c r="M1560" s="40">
        <f t="shared" si="359"/>
        <v>24136.821129679272</v>
      </c>
      <c r="N1560" s="40">
        <f t="shared" si="365"/>
        <v>2.3767542608409031</v>
      </c>
      <c r="O1560" s="40">
        <f t="shared" si="366"/>
        <v>0.78682388344237975</v>
      </c>
      <c r="P1560" s="40" t="str">
        <f t="shared" si="360"/>
        <v/>
      </c>
      <c r="Q1560" s="40"/>
      <c r="R1560" s="40">
        <f t="shared" si="361"/>
        <v>0.24391540386713773</v>
      </c>
      <c r="S1560" s="40">
        <f t="shared" si="362"/>
        <v>0.5507767184096658</v>
      </c>
      <c r="U1560">
        <f t="shared" si="354"/>
        <v>0</v>
      </c>
      <c r="V1560">
        <f t="shared" si="355"/>
        <v>93.4</v>
      </c>
      <c r="W1560">
        <f t="shared" si="356"/>
        <v>25.944444444444446</v>
      </c>
    </row>
    <row r="1561" spans="2:23" x14ac:dyDescent="0.3">
      <c r="B1561" s="23" t="s">
        <v>54</v>
      </c>
      <c r="C1561" s="23">
        <v>1553</v>
      </c>
      <c r="D1561" s="23">
        <v>76</v>
      </c>
      <c r="E1561" s="22">
        <v>94.2</v>
      </c>
      <c r="F1561" s="39">
        <f t="shared" si="357"/>
        <v>26.166666666666668</v>
      </c>
      <c r="G1561" s="40">
        <f t="shared" si="363"/>
        <v>0.20833333333333331</v>
      </c>
      <c r="H1561" s="40">
        <f t="shared" si="364"/>
        <v>0.75</v>
      </c>
      <c r="I1561" s="40">
        <f>G1561*'Input Data'!$B$7</f>
        <v>336.96875</v>
      </c>
      <c r="J1561" s="40">
        <f>IF(F1561=0,0,'Input Data'!$B$11*'Input Data'!$B$7*9.81)</f>
        <v>103.13669925000001</v>
      </c>
      <c r="K1561" s="40">
        <f>'Input Data'!$B$10*'Input Data'!$B$9*'Input Data'!$B$13*WLTC_class_3!F1561^2</f>
        <v>498.655470592889</v>
      </c>
      <c r="L1561" s="40">
        <f t="shared" si="358"/>
        <v>938.76091984288905</v>
      </c>
      <c r="M1561" s="40">
        <f t="shared" si="359"/>
        <v>24564.244069222266</v>
      </c>
      <c r="N1561" s="40">
        <f t="shared" si="365"/>
        <v>2.3835776619712425</v>
      </c>
      <c r="O1561" s="40">
        <f t="shared" si="366"/>
        <v>0.78682388344237975</v>
      </c>
      <c r="P1561" s="40" t="str">
        <f t="shared" si="360"/>
        <v/>
      </c>
      <c r="Q1561" s="40"/>
      <c r="R1561" s="40">
        <f t="shared" si="361"/>
        <v>0.24391540386713773</v>
      </c>
      <c r="S1561" s="40">
        <f t="shared" si="362"/>
        <v>0.5507767184096658</v>
      </c>
      <c r="U1561">
        <f t="shared" si="354"/>
        <v>0</v>
      </c>
      <c r="V1561">
        <f t="shared" si="355"/>
        <v>94.2</v>
      </c>
      <c r="W1561">
        <f t="shared" si="356"/>
        <v>26.166666666666668</v>
      </c>
    </row>
    <row r="1562" spans="2:23" x14ac:dyDescent="0.3">
      <c r="B1562" s="23" t="s">
        <v>54</v>
      </c>
      <c r="C1562" s="23">
        <v>1554</v>
      </c>
      <c r="D1562" s="23">
        <v>77</v>
      </c>
      <c r="E1562" s="22">
        <v>94.9</v>
      </c>
      <c r="F1562" s="39">
        <f t="shared" si="357"/>
        <v>26.361111111111111</v>
      </c>
      <c r="G1562" s="40">
        <f t="shared" si="363"/>
        <v>0.20833333333333331</v>
      </c>
      <c r="H1562" s="40">
        <f t="shared" si="364"/>
        <v>0.75</v>
      </c>
      <c r="I1562" s="40">
        <f>G1562*'Input Data'!$B$7</f>
        <v>336.96875</v>
      </c>
      <c r="J1562" s="40">
        <f>IF(F1562=0,0,'Input Data'!$B$11*'Input Data'!$B$7*9.81)</f>
        <v>103.13669925000001</v>
      </c>
      <c r="K1562" s="40">
        <f>'Input Data'!$B$10*'Input Data'!$B$9*'Input Data'!$B$13*WLTC_class_3!F1562^2</f>
        <v>506.09402169958031</v>
      </c>
      <c r="L1562" s="40">
        <f t="shared" si="358"/>
        <v>946.19947094958025</v>
      </c>
      <c r="M1562" s="40">
        <f t="shared" si="359"/>
        <v>24942.869386976436</v>
      </c>
      <c r="N1562" s="40">
        <f t="shared" si="365"/>
        <v>2.3905062368009582</v>
      </c>
      <c r="O1562" s="40">
        <f t="shared" si="366"/>
        <v>0.78682388344237975</v>
      </c>
      <c r="P1562" s="40" t="str">
        <f t="shared" si="360"/>
        <v/>
      </c>
      <c r="Q1562" s="40"/>
      <c r="R1562" s="40">
        <f t="shared" si="361"/>
        <v>0.24391540386713773</v>
      </c>
      <c r="S1562" s="40">
        <f t="shared" si="362"/>
        <v>0.5507767184096658</v>
      </c>
      <c r="U1562">
        <f t="shared" si="354"/>
        <v>0</v>
      </c>
      <c r="V1562">
        <f t="shared" si="355"/>
        <v>94.9</v>
      </c>
      <c r="W1562">
        <f t="shared" si="356"/>
        <v>26.361111111111111</v>
      </c>
    </row>
    <row r="1563" spans="2:23" x14ac:dyDescent="0.3">
      <c r="B1563" s="23" t="s">
        <v>54</v>
      </c>
      <c r="C1563" s="23">
        <v>1555</v>
      </c>
      <c r="D1563" s="23">
        <v>78</v>
      </c>
      <c r="E1563" s="22">
        <v>95.7</v>
      </c>
      <c r="F1563" s="39">
        <f t="shared" si="357"/>
        <v>26.583333333333332</v>
      </c>
      <c r="G1563" s="40">
        <f t="shared" si="363"/>
        <v>0.23611111111110952</v>
      </c>
      <c r="H1563" s="40">
        <f t="shared" si="364"/>
        <v>0.84999999999999432</v>
      </c>
      <c r="I1563" s="40">
        <f>G1563*'Input Data'!$B$7</f>
        <v>381.89791666666412</v>
      </c>
      <c r="J1563" s="40">
        <f>IF(F1563=0,0,'Input Data'!$B$11*'Input Data'!$B$7*9.81)</f>
        <v>103.13669925000001</v>
      </c>
      <c r="K1563" s="40">
        <f>'Input Data'!$B$10*'Input Data'!$B$9*'Input Data'!$B$13*WLTC_class_3!F1563^2</f>
        <v>514.66265713622226</v>
      </c>
      <c r="L1563" s="40">
        <f t="shared" si="358"/>
        <v>999.69727305288643</v>
      </c>
      <c r="M1563" s="40">
        <f t="shared" si="359"/>
        <v>26575.285841989229</v>
      </c>
      <c r="N1563" s="40">
        <f t="shared" si="365"/>
        <v>2.3978882606459551</v>
      </c>
      <c r="O1563" s="40">
        <f t="shared" si="366"/>
        <v>0.78682388344237975</v>
      </c>
      <c r="P1563" s="40" t="str">
        <f t="shared" si="360"/>
        <v/>
      </c>
      <c r="Q1563" s="40"/>
      <c r="R1563" s="40">
        <f t="shared" si="361"/>
        <v>0.24391540386713773</v>
      </c>
      <c r="S1563" s="40">
        <f t="shared" si="362"/>
        <v>0.5507767184096658</v>
      </c>
      <c r="U1563">
        <f t="shared" si="354"/>
        <v>0</v>
      </c>
      <c r="V1563">
        <f t="shared" si="355"/>
        <v>95.7</v>
      </c>
      <c r="W1563">
        <f t="shared" si="356"/>
        <v>26.583333333333332</v>
      </c>
    </row>
    <row r="1564" spans="2:23" x14ac:dyDescent="0.3">
      <c r="B1564" s="23" t="s">
        <v>54</v>
      </c>
      <c r="C1564" s="23">
        <v>1556</v>
      </c>
      <c r="D1564" s="23">
        <v>79</v>
      </c>
      <c r="E1564" s="22">
        <v>96.6</v>
      </c>
      <c r="F1564" s="39">
        <f t="shared" si="357"/>
        <v>26.833333333333332</v>
      </c>
      <c r="G1564" s="40">
        <f t="shared" si="363"/>
        <v>0.27777777777777779</v>
      </c>
      <c r="H1564" s="40">
        <f t="shared" si="364"/>
        <v>1</v>
      </c>
      <c r="I1564" s="40">
        <f>G1564*'Input Data'!$B$7</f>
        <v>449.29166666666669</v>
      </c>
      <c r="J1564" s="40">
        <f>IF(F1564=0,0,'Input Data'!$B$11*'Input Data'!$B$7*9.81)</f>
        <v>103.13669925000001</v>
      </c>
      <c r="K1564" s="40">
        <f>'Input Data'!$B$10*'Input Data'!$B$9*'Input Data'!$B$13*WLTC_class_3!F1564^2</f>
        <v>524.38835057155563</v>
      </c>
      <c r="L1564" s="40">
        <f t="shared" si="358"/>
        <v>1076.8167164882225</v>
      </c>
      <c r="M1564" s="40">
        <f t="shared" si="359"/>
        <v>28894.581892433969</v>
      </c>
      <c r="N1564" s="40">
        <f t="shared" si="365"/>
        <v>2.4059145333938532</v>
      </c>
      <c r="O1564" s="40">
        <f t="shared" si="366"/>
        <v>0.78682388344237975</v>
      </c>
      <c r="P1564" s="40" t="str">
        <f t="shared" si="360"/>
        <v/>
      </c>
      <c r="Q1564" s="40"/>
      <c r="R1564" s="40">
        <f t="shared" si="361"/>
        <v>0.24391540386713773</v>
      </c>
      <c r="S1564" s="40">
        <f t="shared" si="362"/>
        <v>0.5507767184096658</v>
      </c>
      <c r="U1564">
        <f t="shared" si="354"/>
        <v>0</v>
      </c>
      <c r="V1564">
        <f t="shared" si="355"/>
        <v>96.6</v>
      </c>
      <c r="W1564">
        <f t="shared" si="356"/>
        <v>26.833333333333332</v>
      </c>
    </row>
    <row r="1565" spans="2:23" x14ac:dyDescent="0.3">
      <c r="B1565" s="23" t="s">
        <v>54</v>
      </c>
      <c r="C1565" s="23">
        <v>1557</v>
      </c>
      <c r="D1565" s="23">
        <v>80</v>
      </c>
      <c r="E1565" s="22">
        <v>97.7</v>
      </c>
      <c r="F1565" s="39">
        <f t="shared" si="357"/>
        <v>27.138888888888889</v>
      </c>
      <c r="G1565" s="40">
        <f t="shared" si="363"/>
        <v>0.31944444444444603</v>
      </c>
      <c r="H1565" s="40">
        <f t="shared" si="364"/>
        <v>1.1500000000000057</v>
      </c>
      <c r="I1565" s="40">
        <f>G1565*'Input Data'!$B$7</f>
        <v>516.6854166666692</v>
      </c>
      <c r="J1565" s="40">
        <f>IF(F1565=0,0,'Input Data'!$B$11*'Input Data'!$B$7*9.81)</f>
        <v>103.13669925000001</v>
      </c>
      <c r="K1565" s="40">
        <f>'Input Data'!$B$10*'Input Data'!$B$9*'Input Data'!$B$13*WLTC_class_3!F1565^2</f>
        <v>536.39893852980265</v>
      </c>
      <c r="L1565" s="40">
        <f t="shared" si="358"/>
        <v>1156.221054446472</v>
      </c>
      <c r="M1565" s="40">
        <f t="shared" si="359"/>
        <v>31378.554727616753</v>
      </c>
      <c r="N1565" s="40">
        <f t="shared" si="365"/>
        <v>2.4146307985959687</v>
      </c>
      <c r="O1565" s="40">
        <f t="shared" si="366"/>
        <v>0.78682388344237975</v>
      </c>
      <c r="P1565" s="40" t="str">
        <f t="shared" si="360"/>
        <v/>
      </c>
      <c r="Q1565" s="40"/>
      <c r="R1565" s="40">
        <f t="shared" si="361"/>
        <v>0.24391540386713773</v>
      </c>
      <c r="S1565" s="40">
        <f t="shared" si="362"/>
        <v>0.5507767184096658</v>
      </c>
      <c r="U1565">
        <f t="shared" si="354"/>
        <v>0</v>
      </c>
      <c r="V1565">
        <f t="shared" si="355"/>
        <v>97.7</v>
      </c>
      <c r="W1565">
        <f t="shared" si="356"/>
        <v>27.138888888888889</v>
      </c>
    </row>
    <row r="1566" spans="2:23" x14ac:dyDescent="0.3">
      <c r="B1566" s="23" t="s">
        <v>54</v>
      </c>
      <c r="C1566" s="23">
        <v>1558</v>
      </c>
      <c r="D1566" s="23">
        <v>81</v>
      </c>
      <c r="E1566" s="22">
        <v>98.9</v>
      </c>
      <c r="F1566" s="39">
        <f t="shared" si="357"/>
        <v>27.472222222222221</v>
      </c>
      <c r="G1566" s="40">
        <f t="shared" si="363"/>
        <v>0.37500000000000039</v>
      </c>
      <c r="H1566" s="40">
        <f t="shared" si="364"/>
        <v>1.3500000000000014</v>
      </c>
      <c r="I1566" s="40">
        <f>G1566*'Input Data'!$B$7</f>
        <v>606.54375000000061</v>
      </c>
      <c r="J1566" s="40">
        <f>IF(F1566=0,0,'Input Data'!$B$11*'Input Data'!$B$7*9.81)</f>
        <v>103.13669925000001</v>
      </c>
      <c r="K1566" s="40">
        <f>'Input Data'!$B$10*'Input Data'!$B$9*'Input Data'!$B$13*WLTC_class_3!F1566^2</f>
        <v>549.65649671587664</v>
      </c>
      <c r="L1566" s="40">
        <f t="shared" si="358"/>
        <v>1259.3369459658772</v>
      </c>
      <c r="M1566" s="40">
        <f t="shared" si="359"/>
        <v>34596.784432229237</v>
      </c>
      <c r="N1566" s="40">
        <f t="shared" si="365"/>
        <v>2.4242410164938102</v>
      </c>
      <c r="O1566" s="40">
        <f t="shared" si="366"/>
        <v>0.78682388344237975</v>
      </c>
      <c r="P1566" s="40" t="str">
        <f t="shared" si="360"/>
        <v/>
      </c>
      <c r="Q1566" s="40"/>
      <c r="R1566" s="40">
        <f t="shared" si="361"/>
        <v>0.24391540386713773</v>
      </c>
      <c r="S1566" s="40">
        <f t="shared" si="362"/>
        <v>0.5507767184096658</v>
      </c>
      <c r="U1566">
        <f t="shared" si="354"/>
        <v>0</v>
      </c>
      <c r="V1566">
        <f t="shared" si="355"/>
        <v>98.9</v>
      </c>
      <c r="W1566">
        <f t="shared" si="356"/>
        <v>27.472222222222221</v>
      </c>
    </row>
    <row r="1567" spans="2:23" x14ac:dyDescent="0.3">
      <c r="B1567" s="23" t="s">
        <v>54</v>
      </c>
      <c r="C1567" s="23">
        <v>1559</v>
      </c>
      <c r="D1567" s="23">
        <v>82</v>
      </c>
      <c r="E1567" s="22">
        <v>100.4</v>
      </c>
      <c r="F1567" s="39">
        <f t="shared" si="357"/>
        <v>27.888888888888889</v>
      </c>
      <c r="G1567" s="40">
        <f t="shared" si="363"/>
        <v>0.43055555555555475</v>
      </c>
      <c r="H1567" s="40">
        <f t="shared" si="364"/>
        <v>1.5499999999999972</v>
      </c>
      <c r="I1567" s="40">
        <f>G1567*'Input Data'!$B$7</f>
        <v>696.40208333333203</v>
      </c>
      <c r="J1567" s="40">
        <f>IF(F1567=0,0,'Input Data'!$B$11*'Input Data'!$B$7*9.81)</f>
        <v>103.13669925000001</v>
      </c>
      <c r="K1567" s="40">
        <f>'Input Data'!$B$10*'Input Data'!$B$9*'Input Data'!$B$13*WLTC_class_3!F1567^2</f>
        <v>566.4560347784693</v>
      </c>
      <c r="L1567" s="40">
        <f t="shared" si="358"/>
        <v>1365.9948173618013</v>
      </c>
      <c r="M1567" s="40">
        <f t="shared" si="359"/>
        <v>38096.077684201351</v>
      </c>
      <c r="N1567" s="40">
        <f t="shared" si="365"/>
        <v>2.4348232602949773</v>
      </c>
      <c r="O1567" s="40">
        <f t="shared" si="366"/>
        <v>0.78682388344237975</v>
      </c>
      <c r="P1567" s="40" t="str">
        <f t="shared" si="360"/>
        <v/>
      </c>
      <c r="Q1567" s="40"/>
      <c r="R1567" s="40">
        <f t="shared" si="361"/>
        <v>0.24391540386713773</v>
      </c>
      <c r="S1567" s="40">
        <f t="shared" si="362"/>
        <v>0.5507767184096658</v>
      </c>
      <c r="U1567">
        <f t="shared" si="354"/>
        <v>0</v>
      </c>
      <c r="V1567">
        <f t="shared" si="355"/>
        <v>100.4</v>
      </c>
      <c r="W1567">
        <f t="shared" si="356"/>
        <v>27.888888888888889</v>
      </c>
    </row>
    <row r="1568" spans="2:23" x14ac:dyDescent="0.3">
      <c r="B1568" s="23" t="s">
        <v>54</v>
      </c>
      <c r="C1568" s="23">
        <v>1560</v>
      </c>
      <c r="D1568" s="23">
        <v>83</v>
      </c>
      <c r="E1568" s="22">
        <v>102</v>
      </c>
      <c r="F1568" s="39">
        <f t="shared" si="357"/>
        <v>28.333333333333332</v>
      </c>
      <c r="G1568" s="40">
        <f t="shared" si="363"/>
        <v>0.44444444444444287</v>
      </c>
      <c r="H1568" s="40">
        <f t="shared" si="364"/>
        <v>1.5999999999999943</v>
      </c>
      <c r="I1568" s="40">
        <f>G1568*'Input Data'!$B$7</f>
        <v>718.86666666666417</v>
      </c>
      <c r="J1568" s="40">
        <f>IF(F1568=0,0,'Input Data'!$B$11*'Input Data'!$B$7*9.81)</f>
        <v>103.13669925000001</v>
      </c>
      <c r="K1568" s="40">
        <f>'Input Data'!$B$10*'Input Data'!$B$9*'Input Data'!$B$13*WLTC_class_3!F1568^2</f>
        <v>584.65426995555561</v>
      </c>
      <c r="L1568" s="40">
        <f t="shared" si="358"/>
        <v>1406.6576358722198</v>
      </c>
      <c r="M1568" s="40">
        <f t="shared" si="359"/>
        <v>39855.299683046222</v>
      </c>
      <c r="N1568" s="40">
        <f t="shared" si="365"/>
        <v>2.4458941768736011</v>
      </c>
      <c r="O1568" s="40">
        <f t="shared" si="366"/>
        <v>0.78682388344237975</v>
      </c>
      <c r="P1568" s="40" t="str">
        <f t="shared" si="360"/>
        <v/>
      </c>
      <c r="Q1568" s="40"/>
      <c r="R1568" s="40">
        <f t="shared" si="361"/>
        <v>0.24391540386713773</v>
      </c>
      <c r="S1568" s="40">
        <f t="shared" si="362"/>
        <v>0.5507767184096658</v>
      </c>
      <c r="U1568">
        <f t="shared" si="354"/>
        <v>0</v>
      </c>
      <c r="V1568">
        <f t="shared" si="355"/>
        <v>102</v>
      </c>
      <c r="W1568">
        <f t="shared" si="356"/>
        <v>28.333333333333332</v>
      </c>
    </row>
    <row r="1569" spans="2:23" x14ac:dyDescent="0.3">
      <c r="B1569" s="23" t="s">
        <v>54</v>
      </c>
      <c r="C1569" s="23">
        <v>1561</v>
      </c>
      <c r="D1569" s="23">
        <v>84</v>
      </c>
      <c r="E1569" s="22">
        <v>103.6</v>
      </c>
      <c r="F1569" s="39">
        <f t="shared" si="357"/>
        <v>28.777777777777779</v>
      </c>
      <c r="G1569" s="40">
        <f t="shared" si="363"/>
        <v>0.44444444444444481</v>
      </c>
      <c r="H1569" s="40">
        <f t="shared" si="364"/>
        <v>1.6000000000000014</v>
      </c>
      <c r="I1569" s="40">
        <f>G1569*'Input Data'!$B$7</f>
        <v>718.86666666666724</v>
      </c>
      <c r="J1569" s="40">
        <f>IF(F1569=0,0,'Input Data'!$B$11*'Input Data'!$B$7*9.81)</f>
        <v>103.13669925000001</v>
      </c>
      <c r="K1569" s="40">
        <f>'Input Data'!$B$10*'Input Data'!$B$9*'Input Data'!$B$13*WLTC_class_3!F1569^2</f>
        <v>603.14022426587667</v>
      </c>
      <c r="L1569" s="40">
        <f t="shared" si="358"/>
        <v>1425.1435901825439</v>
      </c>
      <c r="M1569" s="40">
        <f t="shared" si="359"/>
        <v>41012.465539697652</v>
      </c>
      <c r="N1569" s="40">
        <f t="shared" si="365"/>
        <v>2.4572865284124061</v>
      </c>
      <c r="O1569" s="40">
        <f t="shared" si="366"/>
        <v>0.78682388344237975</v>
      </c>
      <c r="P1569" s="40" t="str">
        <f t="shared" si="360"/>
        <v/>
      </c>
      <c r="Q1569" s="40"/>
      <c r="R1569" s="40">
        <f t="shared" si="361"/>
        <v>0.24391540386713773</v>
      </c>
      <c r="S1569" s="40">
        <f t="shared" si="362"/>
        <v>0.5507767184096658</v>
      </c>
      <c r="U1569">
        <f t="shared" si="354"/>
        <v>0</v>
      </c>
      <c r="V1569">
        <f t="shared" si="355"/>
        <v>103.6</v>
      </c>
      <c r="W1569">
        <f t="shared" si="356"/>
        <v>28.777777777777775</v>
      </c>
    </row>
    <row r="1570" spans="2:23" x14ac:dyDescent="0.3">
      <c r="B1570" s="23" t="s">
        <v>54</v>
      </c>
      <c r="C1570" s="23">
        <v>1562</v>
      </c>
      <c r="D1570" s="23">
        <v>85</v>
      </c>
      <c r="E1570" s="22">
        <v>105.2</v>
      </c>
      <c r="F1570" s="39">
        <f t="shared" si="357"/>
        <v>29.222222222222221</v>
      </c>
      <c r="G1570" s="40">
        <f t="shared" si="363"/>
        <v>0.44444444444444481</v>
      </c>
      <c r="H1570" s="40">
        <f t="shared" si="364"/>
        <v>1.6000000000000014</v>
      </c>
      <c r="I1570" s="40">
        <f>G1570*'Input Data'!$B$7</f>
        <v>718.86666666666724</v>
      </c>
      <c r="J1570" s="40">
        <f>IF(F1570=0,0,'Input Data'!$B$11*'Input Data'!$B$7*9.81)</f>
        <v>103.13669925000001</v>
      </c>
      <c r="K1570" s="40">
        <f>'Input Data'!$B$10*'Input Data'!$B$9*'Input Data'!$B$13*WLTC_class_3!F1570^2</f>
        <v>621.91389770943215</v>
      </c>
      <c r="L1570" s="40">
        <f t="shared" si="358"/>
        <v>1443.9172636260994</v>
      </c>
      <c r="M1570" s="40">
        <f t="shared" si="359"/>
        <v>42194.471148184901</v>
      </c>
      <c r="N1570" s="40">
        <f t="shared" si="365"/>
        <v>2.4690072148424576</v>
      </c>
      <c r="O1570" s="40">
        <f t="shared" si="366"/>
        <v>0.78682388344237975</v>
      </c>
      <c r="P1570" s="40" t="str">
        <f t="shared" si="360"/>
        <v/>
      </c>
      <c r="Q1570" s="40"/>
      <c r="R1570" s="40">
        <f t="shared" si="361"/>
        <v>0.24391540386713773</v>
      </c>
      <c r="S1570" s="40">
        <f t="shared" si="362"/>
        <v>0.5507767184096658</v>
      </c>
      <c r="U1570">
        <f t="shared" si="354"/>
        <v>0</v>
      </c>
      <c r="V1570">
        <f t="shared" si="355"/>
        <v>105.2</v>
      </c>
      <c r="W1570">
        <f t="shared" si="356"/>
        <v>29.222222222222221</v>
      </c>
    </row>
    <row r="1571" spans="2:23" x14ac:dyDescent="0.3">
      <c r="B1571" s="23" t="s">
        <v>54</v>
      </c>
      <c r="C1571" s="23">
        <v>1563</v>
      </c>
      <c r="D1571" s="23">
        <v>86</v>
      </c>
      <c r="E1571" s="22">
        <v>106.8</v>
      </c>
      <c r="F1571" s="39">
        <f t="shared" si="357"/>
        <v>29.666666666666668</v>
      </c>
      <c r="G1571" s="40">
        <f t="shared" si="363"/>
        <v>0.45833333333333293</v>
      </c>
      <c r="H1571" s="40">
        <f t="shared" si="364"/>
        <v>1.6499999999999986</v>
      </c>
      <c r="I1571" s="40">
        <f>G1571*'Input Data'!$B$7</f>
        <v>741.33124999999939</v>
      </c>
      <c r="J1571" s="40">
        <f>IF(F1571=0,0,'Input Data'!$B$11*'Input Data'!$B$7*9.81)</f>
        <v>103.13669925000001</v>
      </c>
      <c r="K1571" s="40">
        <f>'Input Data'!$B$10*'Input Data'!$B$9*'Input Data'!$B$13*WLTC_class_3!F1571^2</f>
        <v>640.97529028622239</v>
      </c>
      <c r="L1571" s="40">
        <f t="shared" si="358"/>
        <v>1485.4432395362219</v>
      </c>
      <c r="M1571" s="40">
        <f t="shared" si="359"/>
        <v>44068.149439574583</v>
      </c>
      <c r="N1571" s="40">
        <f t="shared" si="365"/>
        <v>2.4812483674645618</v>
      </c>
      <c r="O1571" s="40">
        <f t="shared" si="366"/>
        <v>0.78682388344237975</v>
      </c>
      <c r="P1571" s="40" t="str">
        <f t="shared" si="360"/>
        <v/>
      </c>
      <c r="Q1571" s="40"/>
      <c r="R1571" s="40">
        <f t="shared" si="361"/>
        <v>0.24391540386713773</v>
      </c>
      <c r="S1571" s="40">
        <f t="shared" si="362"/>
        <v>0.5507767184096658</v>
      </c>
      <c r="U1571">
        <f t="shared" si="354"/>
        <v>0</v>
      </c>
      <c r="V1571">
        <f t="shared" si="355"/>
        <v>106.8</v>
      </c>
      <c r="W1571">
        <f t="shared" si="356"/>
        <v>29.666666666666664</v>
      </c>
    </row>
    <row r="1572" spans="2:23" x14ac:dyDescent="0.3">
      <c r="B1572" s="23" t="s">
        <v>54</v>
      </c>
      <c r="C1572" s="23">
        <v>1564</v>
      </c>
      <c r="D1572" s="23">
        <v>87</v>
      </c>
      <c r="E1572" s="22">
        <v>108.5</v>
      </c>
      <c r="F1572" s="39">
        <f t="shared" si="357"/>
        <v>30.138888888888889</v>
      </c>
      <c r="G1572" s="40">
        <f t="shared" si="363"/>
        <v>0.47222222222222299</v>
      </c>
      <c r="H1572" s="40">
        <f t="shared" si="364"/>
        <v>1.7000000000000028</v>
      </c>
      <c r="I1572" s="40">
        <f>G1572*'Input Data'!$B$7</f>
        <v>763.7958333333346</v>
      </c>
      <c r="J1572" s="40">
        <f>IF(F1572=0,0,'Input Data'!$B$11*'Input Data'!$B$7*9.81)</f>
        <v>103.13669925000001</v>
      </c>
      <c r="K1572" s="40">
        <f>'Input Data'!$B$10*'Input Data'!$B$9*'Input Data'!$B$13*WLTC_class_3!F1572^2</f>
        <v>661.54327465246934</v>
      </c>
      <c r="L1572" s="40">
        <f t="shared" si="358"/>
        <v>1528.475807235804</v>
      </c>
      <c r="M1572" s="40">
        <f t="shared" si="359"/>
        <v>46066.562523634653</v>
      </c>
      <c r="N1572" s="40">
        <f t="shared" si="365"/>
        <v>2.494044634832238</v>
      </c>
      <c r="O1572" s="40">
        <f t="shared" si="366"/>
        <v>0.78682388344237975</v>
      </c>
      <c r="P1572" s="40" t="str">
        <f t="shared" si="360"/>
        <v/>
      </c>
      <c r="Q1572" s="40"/>
      <c r="R1572" s="40">
        <f t="shared" si="361"/>
        <v>0.24391540386713773</v>
      </c>
      <c r="S1572" s="40">
        <f t="shared" si="362"/>
        <v>0.5507767184096658</v>
      </c>
      <c r="U1572">
        <f t="shared" si="354"/>
        <v>0</v>
      </c>
      <c r="V1572">
        <f t="shared" si="355"/>
        <v>108.5</v>
      </c>
      <c r="W1572">
        <f t="shared" si="356"/>
        <v>30.138888888888889</v>
      </c>
    </row>
    <row r="1573" spans="2:23" x14ac:dyDescent="0.3">
      <c r="B1573" s="23" t="s">
        <v>54</v>
      </c>
      <c r="C1573" s="23">
        <v>1565</v>
      </c>
      <c r="D1573" s="23">
        <v>88</v>
      </c>
      <c r="E1573" s="22">
        <v>110.2</v>
      </c>
      <c r="F1573" s="39">
        <f t="shared" si="357"/>
        <v>30.611111111111111</v>
      </c>
      <c r="G1573" s="40">
        <f t="shared" si="363"/>
        <v>0.47222222222222299</v>
      </c>
      <c r="H1573" s="40">
        <f t="shared" si="364"/>
        <v>1.7000000000000028</v>
      </c>
      <c r="I1573" s="40">
        <f>G1573*'Input Data'!$B$7</f>
        <v>763.7958333333346</v>
      </c>
      <c r="J1573" s="40">
        <f>IF(F1573=0,0,'Input Data'!$B$11*'Input Data'!$B$7*9.81)</f>
        <v>103.13669925000001</v>
      </c>
      <c r="K1573" s="40">
        <f>'Input Data'!$B$10*'Input Data'!$B$9*'Input Data'!$B$13*WLTC_class_3!F1573^2</f>
        <v>682.43606694646928</v>
      </c>
      <c r="L1573" s="40">
        <f t="shared" si="358"/>
        <v>1549.3685995298038</v>
      </c>
      <c r="M1573" s="40">
        <f t="shared" si="359"/>
        <v>47427.894352273433</v>
      </c>
      <c r="N1573" s="40">
        <f t="shared" si="365"/>
        <v>2.5072190499300917</v>
      </c>
      <c r="O1573" s="40">
        <f t="shared" si="366"/>
        <v>0.78682388344237975</v>
      </c>
      <c r="P1573" s="40" t="str">
        <f t="shared" si="360"/>
        <v/>
      </c>
      <c r="Q1573" s="40"/>
      <c r="R1573" s="40">
        <f t="shared" si="361"/>
        <v>0.24391540386713773</v>
      </c>
      <c r="S1573" s="40">
        <f t="shared" si="362"/>
        <v>0.5507767184096658</v>
      </c>
      <c r="U1573">
        <f t="shared" si="354"/>
        <v>0</v>
      </c>
      <c r="V1573">
        <f t="shared" si="355"/>
        <v>110.2</v>
      </c>
      <c r="W1573">
        <f t="shared" si="356"/>
        <v>30.611111111111111</v>
      </c>
    </row>
    <row r="1574" spans="2:23" x14ac:dyDescent="0.3">
      <c r="B1574" s="23" t="s">
        <v>54</v>
      </c>
      <c r="C1574" s="23">
        <v>1566</v>
      </c>
      <c r="D1574" s="23">
        <v>89</v>
      </c>
      <c r="E1574" s="22">
        <v>111.9</v>
      </c>
      <c r="F1574" s="39">
        <f t="shared" si="357"/>
        <v>31.083333333333332</v>
      </c>
      <c r="G1574" s="40">
        <f t="shared" si="363"/>
        <v>0.4861111111111111</v>
      </c>
      <c r="H1574" s="40">
        <f t="shared" si="364"/>
        <v>1.75</v>
      </c>
      <c r="I1574" s="40">
        <f>G1574*'Input Data'!$B$7</f>
        <v>786.26041666666663</v>
      </c>
      <c r="J1574" s="40">
        <f>IF(F1574=0,0,'Input Data'!$B$11*'Input Data'!$B$7*9.81)</f>
        <v>103.13669925000001</v>
      </c>
      <c r="K1574" s="40">
        <f>'Input Data'!$B$10*'Input Data'!$B$9*'Input Data'!$B$13*WLTC_class_3!F1574^2</f>
        <v>703.65366716822234</v>
      </c>
      <c r="L1574" s="40">
        <f t="shared" si="358"/>
        <v>1593.050783084889</v>
      </c>
      <c r="M1574" s="40">
        <f t="shared" si="359"/>
        <v>49517.328507555299</v>
      </c>
      <c r="N1574" s="40">
        <f t="shared" si="365"/>
        <v>2.5209738634044125</v>
      </c>
      <c r="O1574" s="40">
        <f t="shared" si="366"/>
        <v>0.78682388344237975</v>
      </c>
      <c r="P1574" s="40" t="str">
        <f t="shared" si="360"/>
        <v/>
      </c>
      <c r="Q1574" s="40"/>
      <c r="R1574" s="40">
        <f t="shared" si="361"/>
        <v>0.24391540386713773</v>
      </c>
      <c r="S1574" s="40">
        <f t="shared" si="362"/>
        <v>0.5507767184096658</v>
      </c>
      <c r="U1574">
        <f t="shared" si="354"/>
        <v>0</v>
      </c>
      <c r="V1574">
        <f t="shared" si="355"/>
        <v>111.9</v>
      </c>
      <c r="W1574">
        <f t="shared" si="356"/>
        <v>31.083333333333336</v>
      </c>
    </row>
    <row r="1575" spans="2:23" x14ac:dyDescent="0.3">
      <c r="B1575" s="23" t="s">
        <v>54</v>
      </c>
      <c r="C1575" s="23">
        <v>1567</v>
      </c>
      <c r="D1575" s="23">
        <v>90</v>
      </c>
      <c r="E1575" s="22">
        <v>113.7</v>
      </c>
      <c r="F1575" s="39">
        <f t="shared" si="357"/>
        <v>31.583333333333332</v>
      </c>
      <c r="G1575" s="40">
        <f t="shared" si="363"/>
        <v>0.47222222222222104</v>
      </c>
      <c r="H1575" s="40">
        <f t="shared" si="364"/>
        <v>1.6999999999999957</v>
      </c>
      <c r="I1575" s="40">
        <f>G1575*'Input Data'!$B$7</f>
        <v>763.79583333333142</v>
      </c>
      <c r="J1575" s="40">
        <f>IF(F1575=0,0,'Input Data'!$B$11*'Input Data'!$B$7*9.81)</f>
        <v>103.13669925000001</v>
      </c>
      <c r="K1575" s="40">
        <f>'Input Data'!$B$10*'Input Data'!$B$9*'Input Data'!$B$13*WLTC_class_3!F1575^2</f>
        <v>726.47339092288894</v>
      </c>
      <c r="L1575" s="40">
        <f t="shared" si="358"/>
        <v>1593.4059235062205</v>
      </c>
      <c r="M1575" s="40">
        <f t="shared" si="359"/>
        <v>50325.070417404793</v>
      </c>
      <c r="N1575" s="40">
        <f t="shared" si="365"/>
        <v>2.5349530496314694</v>
      </c>
      <c r="O1575" s="40">
        <f t="shared" si="366"/>
        <v>0.78682388344237975</v>
      </c>
      <c r="P1575" s="40" t="str">
        <f t="shared" si="360"/>
        <v/>
      </c>
      <c r="Q1575" s="40"/>
      <c r="R1575" s="40">
        <f t="shared" si="361"/>
        <v>0.24391540386713773</v>
      </c>
      <c r="S1575" s="40">
        <f t="shared" si="362"/>
        <v>0.5507767184096658</v>
      </c>
      <c r="U1575">
        <f t="shared" si="354"/>
        <v>0</v>
      </c>
      <c r="V1575">
        <f t="shared" si="355"/>
        <v>113.7</v>
      </c>
      <c r="W1575">
        <f t="shared" si="356"/>
        <v>31.583333333333332</v>
      </c>
    </row>
    <row r="1576" spans="2:23" x14ac:dyDescent="0.3">
      <c r="B1576" s="23" t="s">
        <v>54</v>
      </c>
      <c r="C1576" s="23">
        <v>1568</v>
      </c>
      <c r="D1576" s="23">
        <v>91</v>
      </c>
      <c r="E1576" s="22">
        <v>115.3</v>
      </c>
      <c r="F1576" s="39">
        <f t="shared" si="357"/>
        <v>32.027777777777779</v>
      </c>
      <c r="G1576" s="40">
        <f t="shared" si="363"/>
        <v>0.43055555555555475</v>
      </c>
      <c r="H1576" s="40">
        <f t="shared" si="364"/>
        <v>1.5499999999999972</v>
      </c>
      <c r="I1576" s="40">
        <f>G1576*'Input Data'!$B$7</f>
        <v>696.40208333333203</v>
      </c>
      <c r="J1576" s="40">
        <f>IF(F1576=0,0,'Input Data'!$B$11*'Input Data'!$B$7*9.81)</f>
        <v>103.13669925000001</v>
      </c>
      <c r="K1576" s="40">
        <f>'Input Data'!$B$10*'Input Data'!$B$9*'Input Data'!$B$13*WLTC_class_3!F1576^2</f>
        <v>747.06329139498791</v>
      </c>
      <c r="L1576" s="40">
        <f t="shared" si="358"/>
        <v>1546.6020739783198</v>
      </c>
      <c r="M1576" s="40">
        <f t="shared" si="359"/>
        <v>49534.227536027858</v>
      </c>
      <c r="N1576" s="40">
        <f t="shared" si="365"/>
        <v>2.5487125572803659</v>
      </c>
      <c r="O1576" s="40">
        <f t="shared" si="366"/>
        <v>0.78682388344237975</v>
      </c>
      <c r="P1576" s="40" t="str">
        <f t="shared" si="360"/>
        <v/>
      </c>
      <c r="Q1576" s="40"/>
      <c r="R1576" s="40">
        <f t="shared" si="361"/>
        <v>0.24391540386713773</v>
      </c>
      <c r="S1576" s="40">
        <f t="shared" si="362"/>
        <v>0.5507767184096658</v>
      </c>
      <c r="U1576">
        <f t="shared" si="354"/>
        <v>0</v>
      </c>
      <c r="V1576">
        <f t="shared" si="355"/>
        <v>115.3</v>
      </c>
      <c r="W1576">
        <f t="shared" si="356"/>
        <v>32.027777777777779</v>
      </c>
    </row>
    <row r="1577" spans="2:23" x14ac:dyDescent="0.3">
      <c r="B1577" s="23" t="s">
        <v>54</v>
      </c>
      <c r="C1577" s="23">
        <v>1569</v>
      </c>
      <c r="D1577" s="23">
        <v>92</v>
      </c>
      <c r="E1577" s="22">
        <v>116.8</v>
      </c>
      <c r="F1577" s="39">
        <f t="shared" si="357"/>
        <v>32.444444444444443</v>
      </c>
      <c r="G1577" s="40">
        <f t="shared" si="363"/>
        <v>0.40277777777777857</v>
      </c>
      <c r="H1577" s="40">
        <f t="shared" si="364"/>
        <v>1.4500000000000028</v>
      </c>
      <c r="I1577" s="40">
        <f>G1577*'Input Data'!$B$7</f>
        <v>651.47291666666797</v>
      </c>
      <c r="J1577" s="40">
        <f>IF(F1577=0,0,'Input Data'!$B$11*'Input Data'!$B$7*9.81)</f>
        <v>103.13669925000001</v>
      </c>
      <c r="K1577" s="40">
        <f>'Input Data'!$B$10*'Input Data'!$B$9*'Input Data'!$B$13*WLTC_class_3!F1577^2</f>
        <v>766.62763050350623</v>
      </c>
      <c r="L1577" s="40">
        <f t="shared" si="358"/>
        <v>1521.2372464201742</v>
      </c>
      <c r="M1577" s="40">
        <f t="shared" si="359"/>
        <v>49355.697328298986</v>
      </c>
      <c r="N1577" s="40">
        <f t="shared" si="365"/>
        <v>2.5624224732048932</v>
      </c>
      <c r="O1577" s="40">
        <f t="shared" si="366"/>
        <v>0.78682388344237975</v>
      </c>
      <c r="P1577" s="40" t="str">
        <f t="shared" si="360"/>
        <v/>
      </c>
      <c r="Q1577" s="40"/>
      <c r="R1577" s="40">
        <f t="shared" si="361"/>
        <v>0.24391540386713773</v>
      </c>
      <c r="S1577" s="40">
        <f t="shared" si="362"/>
        <v>0.5507767184096658</v>
      </c>
      <c r="U1577">
        <f t="shared" si="354"/>
        <v>0</v>
      </c>
      <c r="V1577">
        <f t="shared" si="355"/>
        <v>116.8</v>
      </c>
      <c r="W1577">
        <f t="shared" si="356"/>
        <v>32.444444444444443</v>
      </c>
    </row>
    <row r="1578" spans="2:23" x14ac:dyDescent="0.3">
      <c r="B1578" s="23" t="s">
        <v>54</v>
      </c>
      <c r="C1578" s="23">
        <v>1570</v>
      </c>
      <c r="D1578" s="23">
        <v>93</v>
      </c>
      <c r="E1578" s="22">
        <v>118.2</v>
      </c>
      <c r="F1578" s="39">
        <f t="shared" si="357"/>
        <v>32.833333333333336</v>
      </c>
      <c r="G1578" s="40">
        <f t="shared" si="363"/>
        <v>0.37500000000000039</v>
      </c>
      <c r="H1578" s="40">
        <f t="shared" si="364"/>
        <v>1.3500000000000014</v>
      </c>
      <c r="I1578" s="40">
        <f>G1578*'Input Data'!$B$7</f>
        <v>606.54375000000061</v>
      </c>
      <c r="J1578" s="40">
        <f>IF(F1578=0,0,'Input Data'!$B$11*'Input Data'!$B$7*9.81)</f>
        <v>103.13669925000001</v>
      </c>
      <c r="K1578" s="40">
        <f>'Input Data'!$B$10*'Input Data'!$B$9*'Input Data'!$B$13*WLTC_class_3!F1578^2</f>
        <v>785.11583261955582</v>
      </c>
      <c r="L1578" s="40">
        <f t="shared" si="358"/>
        <v>1494.7962818695564</v>
      </c>
      <c r="M1578" s="40">
        <f t="shared" si="359"/>
        <v>49079.14458805044</v>
      </c>
      <c r="N1578" s="40">
        <f t="shared" si="365"/>
        <v>2.5760555689237963</v>
      </c>
      <c r="O1578" s="40">
        <f t="shared" si="366"/>
        <v>0.78682388344237975</v>
      </c>
      <c r="P1578" s="40" t="str">
        <f t="shared" si="360"/>
        <v/>
      </c>
      <c r="Q1578" s="40"/>
      <c r="R1578" s="40">
        <f t="shared" si="361"/>
        <v>0.24391540386713773</v>
      </c>
      <c r="S1578" s="40">
        <f t="shared" si="362"/>
        <v>0.5507767184096658</v>
      </c>
      <c r="U1578">
        <f t="shared" si="354"/>
        <v>0</v>
      </c>
      <c r="V1578">
        <f t="shared" si="355"/>
        <v>118.2</v>
      </c>
      <c r="W1578">
        <f t="shared" si="356"/>
        <v>32.833333333333336</v>
      </c>
    </row>
    <row r="1579" spans="2:23" x14ac:dyDescent="0.3">
      <c r="B1579" s="23" t="s">
        <v>54</v>
      </c>
      <c r="C1579" s="23">
        <v>1571</v>
      </c>
      <c r="D1579" s="23">
        <v>94</v>
      </c>
      <c r="E1579" s="22">
        <v>119.5</v>
      </c>
      <c r="F1579" s="39">
        <f t="shared" si="357"/>
        <v>33.194444444444443</v>
      </c>
      <c r="G1579" s="40">
        <f t="shared" si="363"/>
        <v>0.34722222222222221</v>
      </c>
      <c r="H1579" s="40">
        <f t="shared" si="364"/>
        <v>1.25</v>
      </c>
      <c r="I1579" s="40">
        <f>G1579*'Input Data'!$B$7</f>
        <v>561.61458333333337</v>
      </c>
      <c r="J1579" s="40">
        <f>IF(F1579=0,0,'Input Data'!$B$11*'Input Data'!$B$7*9.81)</f>
        <v>103.13669925000001</v>
      </c>
      <c r="K1579" s="40">
        <f>'Input Data'!$B$10*'Input Data'!$B$9*'Input Data'!$B$13*WLTC_class_3!F1579^2</f>
        <v>802.48069382283961</v>
      </c>
      <c r="L1579" s="40">
        <f t="shared" si="358"/>
        <v>1467.2319764061731</v>
      </c>
      <c r="M1579" s="40">
        <f t="shared" si="359"/>
        <v>48703.95032792713</v>
      </c>
      <c r="N1579" s="40">
        <f t="shared" si="365"/>
        <v>2.589584444014887</v>
      </c>
      <c r="O1579" s="40">
        <f t="shared" si="366"/>
        <v>0.78682388344237975</v>
      </c>
      <c r="P1579" s="40" t="str">
        <f t="shared" si="360"/>
        <v/>
      </c>
      <c r="Q1579" s="40"/>
      <c r="R1579" s="40">
        <f t="shared" si="361"/>
        <v>0.24391540386713773</v>
      </c>
      <c r="S1579" s="40">
        <f t="shared" si="362"/>
        <v>0.5507767184096658</v>
      </c>
      <c r="U1579">
        <f t="shared" si="354"/>
        <v>0</v>
      </c>
      <c r="V1579">
        <f t="shared" si="355"/>
        <v>119.5</v>
      </c>
      <c r="W1579">
        <f t="shared" si="356"/>
        <v>33.194444444444443</v>
      </c>
    </row>
    <row r="1580" spans="2:23" x14ac:dyDescent="0.3">
      <c r="B1580" s="23" t="s">
        <v>54</v>
      </c>
      <c r="C1580" s="23">
        <v>1572</v>
      </c>
      <c r="D1580" s="23">
        <v>95</v>
      </c>
      <c r="E1580" s="22">
        <v>120.7</v>
      </c>
      <c r="F1580" s="39">
        <f t="shared" si="357"/>
        <v>33.527777777777779</v>
      </c>
      <c r="G1580" s="40">
        <f t="shared" si="363"/>
        <v>0.31944444444444403</v>
      </c>
      <c r="H1580" s="40">
        <f t="shared" si="364"/>
        <v>1.1499999999999986</v>
      </c>
      <c r="I1580" s="40">
        <f>G1580*'Input Data'!$B$7</f>
        <v>516.68541666666601</v>
      </c>
      <c r="J1580" s="40">
        <f>IF(F1580=0,0,'Input Data'!$B$11*'Input Data'!$B$7*9.81)</f>
        <v>103.13669925000001</v>
      </c>
      <c r="K1580" s="40">
        <f>'Input Data'!$B$10*'Input Data'!$B$9*'Input Data'!$B$13*WLTC_class_3!F1580^2</f>
        <v>818.67838190165457</v>
      </c>
      <c r="L1580" s="40">
        <f t="shared" si="358"/>
        <v>1438.5004978183206</v>
      </c>
      <c r="M1580" s="40">
        <f t="shared" si="359"/>
        <v>48229.725024075364</v>
      </c>
      <c r="N1580" s="40">
        <f t="shared" si="365"/>
        <v>2.6029815898549078</v>
      </c>
      <c r="O1580" s="40">
        <f t="shared" si="366"/>
        <v>0.78682388344237975</v>
      </c>
      <c r="P1580" s="40" t="str">
        <f t="shared" si="360"/>
        <v/>
      </c>
      <c r="Q1580" s="40"/>
      <c r="R1580" s="40">
        <f t="shared" si="361"/>
        <v>0.24391540386713773</v>
      </c>
      <c r="S1580" s="40">
        <f t="shared" si="362"/>
        <v>0.5507767184096658</v>
      </c>
      <c r="U1580">
        <f t="shared" si="354"/>
        <v>0</v>
      </c>
      <c r="V1580">
        <f t="shared" si="355"/>
        <v>120.7</v>
      </c>
      <c r="W1580">
        <f t="shared" si="356"/>
        <v>33.527777777777779</v>
      </c>
    </row>
    <row r="1581" spans="2:23" x14ac:dyDescent="0.3">
      <c r="B1581" s="23" t="s">
        <v>54</v>
      </c>
      <c r="C1581" s="23">
        <v>1573</v>
      </c>
      <c r="D1581" s="23">
        <v>96</v>
      </c>
      <c r="E1581" s="22">
        <v>121.8</v>
      </c>
      <c r="F1581" s="39">
        <f t="shared" si="357"/>
        <v>33.833333333333336</v>
      </c>
      <c r="G1581" s="40">
        <f t="shared" si="363"/>
        <v>0.26388888888888767</v>
      </c>
      <c r="H1581" s="40">
        <f t="shared" si="364"/>
        <v>0.94999999999999574</v>
      </c>
      <c r="I1581" s="40">
        <f>G1581*'Input Data'!$B$7</f>
        <v>426.82708333333136</v>
      </c>
      <c r="J1581" s="40">
        <f>IF(F1581=0,0,'Input Data'!$B$11*'Input Data'!$B$7*9.81)</f>
        <v>103.13669925000001</v>
      </c>
      <c r="K1581" s="40">
        <f>'Input Data'!$B$10*'Input Data'!$B$9*'Input Data'!$B$13*WLTC_class_3!F1581^2</f>
        <v>833.66843635288922</v>
      </c>
      <c r="L1581" s="40">
        <f t="shared" si="358"/>
        <v>1363.6322189362206</v>
      </c>
      <c r="M1581" s="40">
        <f t="shared" si="359"/>
        <v>46136.223407342135</v>
      </c>
      <c r="N1581" s="40">
        <f t="shared" si="365"/>
        <v>2.6157972074680584</v>
      </c>
      <c r="O1581" s="40">
        <f t="shared" si="366"/>
        <v>0.78682388344237975</v>
      </c>
      <c r="P1581" s="40" t="str">
        <f t="shared" si="360"/>
        <v/>
      </c>
      <c r="Q1581" s="40"/>
      <c r="R1581" s="40">
        <f t="shared" si="361"/>
        <v>0.24391540386713773</v>
      </c>
      <c r="S1581" s="40">
        <f t="shared" si="362"/>
        <v>0.5507767184096658</v>
      </c>
      <c r="U1581">
        <f t="shared" si="354"/>
        <v>0</v>
      </c>
      <c r="V1581">
        <f t="shared" si="355"/>
        <v>121.8</v>
      </c>
      <c r="W1581">
        <f t="shared" si="356"/>
        <v>33.833333333333329</v>
      </c>
    </row>
    <row r="1582" spans="2:23" x14ac:dyDescent="0.3">
      <c r="B1582" s="23" t="s">
        <v>54</v>
      </c>
      <c r="C1582" s="23">
        <v>1574</v>
      </c>
      <c r="D1582" s="23">
        <v>97</v>
      </c>
      <c r="E1582" s="22">
        <v>122.6</v>
      </c>
      <c r="F1582" s="39">
        <f t="shared" si="357"/>
        <v>34.055555555555557</v>
      </c>
      <c r="G1582" s="40">
        <f t="shared" si="363"/>
        <v>0.19444444444444522</v>
      </c>
      <c r="H1582" s="40">
        <f t="shared" si="364"/>
        <v>0.70000000000000284</v>
      </c>
      <c r="I1582" s="40">
        <f>G1582*'Input Data'!$B$7</f>
        <v>314.50416666666791</v>
      </c>
      <c r="J1582" s="40">
        <f>IF(F1582=0,0,'Input Data'!$B$11*'Input Data'!$B$7*9.81)</f>
        <v>103.13669925000001</v>
      </c>
      <c r="K1582" s="40">
        <f>'Input Data'!$B$10*'Input Data'!$B$9*'Input Data'!$B$13*WLTC_class_3!F1582^2</f>
        <v>844.65571075328421</v>
      </c>
      <c r="L1582" s="40">
        <f t="shared" si="358"/>
        <v>1262.2965766699522</v>
      </c>
      <c r="M1582" s="40">
        <f t="shared" si="359"/>
        <v>42988.21119437115</v>
      </c>
      <c r="N1582" s="40">
        <f t="shared" si="365"/>
        <v>2.6277383772442726</v>
      </c>
      <c r="O1582" s="40">
        <f t="shared" si="366"/>
        <v>0.78682388344237975</v>
      </c>
      <c r="P1582" s="40" t="str">
        <f t="shared" si="360"/>
        <v/>
      </c>
      <c r="Q1582" s="40"/>
      <c r="R1582" s="40">
        <f t="shared" si="361"/>
        <v>0.24391540386713773</v>
      </c>
      <c r="S1582" s="40">
        <f t="shared" si="362"/>
        <v>0.5507767184096658</v>
      </c>
      <c r="U1582">
        <f t="shared" si="354"/>
        <v>0</v>
      </c>
      <c r="V1582">
        <f t="shared" si="355"/>
        <v>122.6</v>
      </c>
      <c r="W1582">
        <f t="shared" si="356"/>
        <v>34.05555555555555</v>
      </c>
    </row>
    <row r="1583" spans="2:23" x14ac:dyDescent="0.3">
      <c r="B1583" s="23" t="s">
        <v>54</v>
      </c>
      <c r="C1583" s="23">
        <v>1575</v>
      </c>
      <c r="D1583" s="23">
        <v>98</v>
      </c>
      <c r="E1583" s="22">
        <v>123.2</v>
      </c>
      <c r="F1583" s="39">
        <f t="shared" si="357"/>
        <v>34.222222222222221</v>
      </c>
      <c r="G1583" s="40">
        <f t="shared" si="363"/>
        <v>0.1388888888888889</v>
      </c>
      <c r="H1583" s="40">
        <f t="shared" si="364"/>
        <v>0.5</v>
      </c>
      <c r="I1583" s="40">
        <f>G1583*'Input Data'!$B$7</f>
        <v>224.64583333333334</v>
      </c>
      <c r="J1583" s="40">
        <f>IF(F1583=0,0,'Input Data'!$B$11*'Input Data'!$B$7*9.81)</f>
        <v>103.13669925000001</v>
      </c>
      <c r="K1583" s="40">
        <f>'Input Data'!$B$10*'Input Data'!$B$9*'Input Data'!$B$13*WLTC_class_3!F1583^2</f>
        <v>852.94337047387671</v>
      </c>
      <c r="L1583" s="40">
        <f t="shared" si="358"/>
        <v>1180.72590305721</v>
      </c>
      <c r="M1583" s="40">
        <f t="shared" si="359"/>
        <v>40407.064237957849</v>
      </c>
      <c r="N1583" s="40">
        <f t="shared" si="365"/>
        <v>2.6389625617548162</v>
      </c>
      <c r="O1583" s="40">
        <f t="shared" si="366"/>
        <v>0.78682388344237975</v>
      </c>
      <c r="P1583" s="40" t="str">
        <f t="shared" si="360"/>
        <v/>
      </c>
      <c r="Q1583" s="40"/>
      <c r="R1583" s="40">
        <f t="shared" si="361"/>
        <v>0.24391540386713773</v>
      </c>
      <c r="S1583" s="40">
        <f t="shared" si="362"/>
        <v>0.5507767184096658</v>
      </c>
      <c r="U1583">
        <f t="shared" si="354"/>
        <v>0</v>
      </c>
      <c r="V1583">
        <f t="shared" si="355"/>
        <v>123.2</v>
      </c>
      <c r="W1583">
        <f t="shared" si="356"/>
        <v>34.222222222222221</v>
      </c>
    </row>
    <row r="1584" spans="2:23" x14ac:dyDescent="0.3">
      <c r="B1584" s="23" t="s">
        <v>54</v>
      </c>
      <c r="C1584" s="23">
        <v>1576</v>
      </c>
      <c r="D1584" s="23">
        <v>99</v>
      </c>
      <c r="E1584" s="22">
        <v>123.6</v>
      </c>
      <c r="F1584" s="39">
        <f t="shared" si="357"/>
        <v>34.333333333333336</v>
      </c>
      <c r="G1584" s="40">
        <f t="shared" si="363"/>
        <v>6.9444444444444448E-2</v>
      </c>
      <c r="H1584" s="40">
        <f t="shared" si="364"/>
        <v>0.25</v>
      </c>
      <c r="I1584" s="40">
        <f>G1584*'Input Data'!$B$7</f>
        <v>112.32291666666667</v>
      </c>
      <c r="J1584" s="40">
        <f>IF(F1584=0,0,'Input Data'!$B$11*'Input Data'!$B$7*9.81)</f>
        <v>103.13669925000001</v>
      </c>
      <c r="K1584" s="40">
        <f>'Input Data'!$B$10*'Input Data'!$B$9*'Input Data'!$B$13*WLTC_class_3!F1584^2</f>
        <v>858.4909550115558</v>
      </c>
      <c r="L1584" s="40">
        <f t="shared" si="358"/>
        <v>1073.9505709282225</v>
      </c>
      <c r="M1584" s="40">
        <f t="shared" si="359"/>
        <v>36872.302935202308</v>
      </c>
      <c r="N1584" s="40">
        <f t="shared" si="365"/>
        <v>2.6492048681257057</v>
      </c>
      <c r="O1584" s="40">
        <f t="shared" si="366"/>
        <v>0.78682388344237975</v>
      </c>
      <c r="P1584" s="40" t="str">
        <f t="shared" si="360"/>
        <v/>
      </c>
      <c r="Q1584" s="40"/>
      <c r="R1584" s="40">
        <f t="shared" si="361"/>
        <v>0.24391540386713773</v>
      </c>
      <c r="S1584" s="40">
        <f t="shared" si="362"/>
        <v>0.5507767184096658</v>
      </c>
      <c r="U1584">
        <f t="shared" si="354"/>
        <v>0</v>
      </c>
      <c r="V1584">
        <f t="shared" si="355"/>
        <v>123.6</v>
      </c>
      <c r="W1584">
        <f t="shared" si="356"/>
        <v>34.333333333333329</v>
      </c>
    </row>
    <row r="1585" spans="2:23" x14ac:dyDescent="0.3">
      <c r="B1585" s="23" t="s">
        <v>54</v>
      </c>
      <c r="C1585" s="23">
        <v>1577</v>
      </c>
      <c r="D1585" s="23">
        <v>100</v>
      </c>
      <c r="E1585" s="22">
        <v>123.7</v>
      </c>
      <c r="F1585" s="39">
        <f t="shared" si="357"/>
        <v>34.361111111111114</v>
      </c>
      <c r="G1585" s="40">
        <f t="shared" si="363"/>
        <v>0</v>
      </c>
      <c r="H1585" s="40">
        <f t="shared" si="364"/>
        <v>0</v>
      </c>
      <c r="I1585" s="40">
        <f>G1585*'Input Data'!$B$7</f>
        <v>0</v>
      </c>
      <c r="J1585" s="40">
        <f>IF(F1585=0,0,'Input Data'!$B$11*'Input Data'!$B$7*9.81)</f>
        <v>103.13669925000001</v>
      </c>
      <c r="K1585" s="40">
        <f>'Input Data'!$B$10*'Input Data'!$B$9*'Input Data'!$B$13*WLTC_class_3!F1585^2</f>
        <v>859.88066090313623</v>
      </c>
      <c r="L1585" s="40">
        <f t="shared" si="358"/>
        <v>963.01736015313622</v>
      </c>
      <c r="M1585" s="40">
        <f t="shared" si="359"/>
        <v>33090.34651415082</v>
      </c>
      <c r="N1585" s="40">
        <f t="shared" si="365"/>
        <v>2.658396631046303</v>
      </c>
      <c r="O1585" s="40">
        <f t="shared" si="366"/>
        <v>0.78682388344237975</v>
      </c>
      <c r="P1585" s="40" t="str">
        <f t="shared" si="360"/>
        <v/>
      </c>
      <c r="Q1585" s="40"/>
      <c r="R1585" s="40">
        <f t="shared" si="361"/>
        <v>0.24391540386713773</v>
      </c>
      <c r="S1585" s="40">
        <f t="shared" si="362"/>
        <v>0.5507767184096658</v>
      </c>
      <c r="U1585">
        <f t="shared" si="354"/>
        <v>0</v>
      </c>
      <c r="V1585">
        <f t="shared" si="355"/>
        <v>123.7</v>
      </c>
      <c r="W1585">
        <f t="shared" si="356"/>
        <v>34.361111111111114</v>
      </c>
    </row>
    <row r="1586" spans="2:23" x14ac:dyDescent="0.3">
      <c r="B1586" s="23" t="s">
        <v>54</v>
      </c>
      <c r="C1586" s="23">
        <v>1578</v>
      </c>
      <c r="D1586" s="23">
        <v>101</v>
      </c>
      <c r="E1586" s="22">
        <v>123.6</v>
      </c>
      <c r="F1586" s="39">
        <f t="shared" si="357"/>
        <v>34.333333333333336</v>
      </c>
      <c r="G1586" s="40">
        <f t="shared" si="363"/>
        <v>-5.5555555555556344E-2</v>
      </c>
      <c r="H1586" s="40">
        <f t="shared" si="364"/>
        <v>-0.20000000000000284</v>
      </c>
      <c r="I1586" s="40">
        <f>G1586*'Input Data'!$B$7</f>
        <v>-89.858333333334613</v>
      </c>
      <c r="J1586" s="40">
        <f>IF(F1586=0,0,'Input Data'!$B$11*'Input Data'!$B$7*9.81)</f>
        <v>103.13669925000001</v>
      </c>
      <c r="K1586" s="40">
        <f>'Input Data'!$B$10*'Input Data'!$B$9*'Input Data'!$B$13*WLTC_class_3!F1586^2</f>
        <v>858.4909550115558</v>
      </c>
      <c r="L1586" s="40">
        <f t="shared" si="358"/>
        <v>871.76932092822119</v>
      </c>
      <c r="M1586" s="40">
        <f t="shared" si="359"/>
        <v>29930.746685202263</v>
      </c>
      <c r="N1586" s="40">
        <f t="shared" si="365"/>
        <v>2.6667107273477479</v>
      </c>
      <c r="O1586" s="40">
        <f t="shared" si="366"/>
        <v>0.78682388344237975</v>
      </c>
      <c r="P1586" s="40" t="str">
        <f t="shared" si="360"/>
        <v/>
      </c>
      <c r="Q1586" s="40"/>
      <c r="R1586" s="40">
        <f t="shared" si="361"/>
        <v>0.24391540386713773</v>
      </c>
      <c r="S1586" s="40">
        <f t="shared" si="362"/>
        <v>0.5507767184096658</v>
      </c>
      <c r="U1586">
        <f t="shared" si="354"/>
        <v>0</v>
      </c>
      <c r="V1586">
        <f t="shared" si="355"/>
        <v>123.6</v>
      </c>
      <c r="W1586">
        <f t="shared" si="356"/>
        <v>34.333333333333329</v>
      </c>
    </row>
    <row r="1587" spans="2:23" x14ac:dyDescent="0.3">
      <c r="B1587" s="23" t="s">
        <v>54</v>
      </c>
      <c r="C1587" s="23">
        <v>1579</v>
      </c>
      <c r="D1587" s="23">
        <v>102</v>
      </c>
      <c r="E1587" s="22">
        <v>123.3</v>
      </c>
      <c r="F1587" s="39">
        <f t="shared" si="357"/>
        <v>34.25</v>
      </c>
      <c r="G1587" s="40">
        <f t="shared" si="363"/>
        <v>-8.3333333333332538E-2</v>
      </c>
      <c r="H1587" s="40">
        <f t="shared" si="364"/>
        <v>-0.29999999999999716</v>
      </c>
      <c r="I1587" s="40">
        <f>G1587*'Input Data'!$B$7</f>
        <v>-134.78749999999872</v>
      </c>
      <c r="J1587" s="40">
        <f>IF(F1587=0,0,'Input Data'!$B$11*'Input Data'!$B$7*9.81)</f>
        <v>103.13669925000001</v>
      </c>
      <c r="K1587" s="40">
        <f>'Input Data'!$B$10*'Input Data'!$B$9*'Input Data'!$B$13*WLTC_class_3!F1587^2</f>
        <v>854.3285807540002</v>
      </c>
      <c r="L1587" s="40">
        <f t="shared" si="358"/>
        <v>822.67778000400153</v>
      </c>
      <c r="M1587" s="40">
        <f t="shared" si="359"/>
        <v>28176.713965137053</v>
      </c>
      <c r="N1587" s="40">
        <f t="shared" si="365"/>
        <v>2.6745375923380639</v>
      </c>
      <c r="O1587" s="40">
        <f t="shared" si="366"/>
        <v>0.78682388344237975</v>
      </c>
      <c r="P1587" s="40" t="str">
        <f t="shared" si="360"/>
        <v/>
      </c>
      <c r="Q1587" s="40"/>
      <c r="R1587" s="40">
        <f t="shared" si="361"/>
        <v>0.24391540386713773</v>
      </c>
      <c r="S1587" s="40">
        <f t="shared" si="362"/>
        <v>0.5507767184096658</v>
      </c>
      <c r="U1587">
        <f t="shared" si="354"/>
        <v>0</v>
      </c>
      <c r="V1587">
        <f t="shared" si="355"/>
        <v>123.3</v>
      </c>
      <c r="W1587">
        <f t="shared" si="356"/>
        <v>34.25</v>
      </c>
    </row>
    <row r="1588" spans="2:23" x14ac:dyDescent="0.3">
      <c r="B1588" s="23" t="s">
        <v>54</v>
      </c>
      <c r="C1588" s="23">
        <v>1580</v>
      </c>
      <c r="D1588" s="23">
        <v>103</v>
      </c>
      <c r="E1588" s="22">
        <v>123</v>
      </c>
      <c r="F1588" s="39">
        <f t="shared" si="357"/>
        <v>34.166666666666664</v>
      </c>
      <c r="G1588" s="40">
        <f t="shared" si="363"/>
        <v>-0.11111111111111072</v>
      </c>
      <c r="H1588" s="40">
        <f t="shared" si="364"/>
        <v>-0.39999999999999858</v>
      </c>
      <c r="I1588" s="40">
        <f>G1588*'Input Data'!$B$7</f>
        <v>-179.71666666666604</v>
      </c>
      <c r="J1588" s="40">
        <f>IF(F1588=0,0,'Input Data'!$B$11*'Input Data'!$B$7*9.81)</f>
        <v>103.13669925000001</v>
      </c>
      <c r="K1588" s="40">
        <f>'Input Data'!$B$10*'Input Data'!$B$9*'Input Data'!$B$13*WLTC_class_3!F1588^2</f>
        <v>850.17632162222219</v>
      </c>
      <c r="L1588" s="40">
        <f t="shared" si="358"/>
        <v>773.59635420555617</v>
      </c>
      <c r="M1588" s="40">
        <f t="shared" si="359"/>
        <v>26431.208768689834</v>
      </c>
      <c r="N1588" s="40">
        <f t="shared" si="365"/>
        <v>2.681879594773811</v>
      </c>
      <c r="O1588" s="40">
        <f t="shared" si="366"/>
        <v>0.78682388344237975</v>
      </c>
      <c r="P1588" s="40" t="str">
        <f t="shared" si="360"/>
        <v/>
      </c>
      <c r="Q1588" s="40"/>
      <c r="R1588" s="40">
        <f t="shared" si="361"/>
        <v>0.24391540386713773</v>
      </c>
      <c r="S1588" s="40">
        <f t="shared" si="362"/>
        <v>0.5507767184096658</v>
      </c>
      <c r="U1588">
        <f t="shared" si="354"/>
        <v>0</v>
      </c>
      <c r="V1588">
        <f t="shared" si="355"/>
        <v>123</v>
      </c>
      <c r="W1588">
        <f t="shared" si="356"/>
        <v>34.166666666666664</v>
      </c>
    </row>
    <row r="1589" spans="2:23" x14ac:dyDescent="0.3">
      <c r="B1589" s="23" t="s">
        <v>54</v>
      </c>
      <c r="C1589" s="23">
        <v>1581</v>
      </c>
      <c r="D1589" s="23">
        <v>104</v>
      </c>
      <c r="E1589" s="22">
        <v>122.5</v>
      </c>
      <c r="F1589" s="39">
        <f t="shared" si="357"/>
        <v>34.027777777777779</v>
      </c>
      <c r="G1589" s="40">
        <f t="shared" si="363"/>
        <v>-0.12500000000000078</v>
      </c>
      <c r="H1589" s="40">
        <f t="shared" si="364"/>
        <v>-0.45000000000000284</v>
      </c>
      <c r="I1589" s="40">
        <f>G1589*'Input Data'!$B$7</f>
        <v>-202.18125000000126</v>
      </c>
      <c r="J1589" s="40">
        <f>IF(F1589=0,0,'Input Data'!$B$11*'Input Data'!$B$7*9.81)</f>
        <v>103.13669925000001</v>
      </c>
      <c r="K1589" s="40">
        <f>'Input Data'!$B$10*'Input Data'!$B$9*'Input Data'!$B$13*WLTC_class_3!F1589^2</f>
        <v>843.27836779321012</v>
      </c>
      <c r="L1589" s="40">
        <f t="shared" si="358"/>
        <v>744.23381704320889</v>
      </c>
      <c r="M1589" s="40">
        <f t="shared" si="359"/>
        <v>25324.622941053636</v>
      </c>
      <c r="N1589" s="40">
        <f t="shared" si="365"/>
        <v>2.688914212257437</v>
      </c>
      <c r="O1589" s="40">
        <f t="shared" si="366"/>
        <v>0.78682388344237975</v>
      </c>
      <c r="P1589" s="40" t="str">
        <f t="shared" si="360"/>
        <v/>
      </c>
      <c r="Q1589" s="40"/>
      <c r="R1589" s="40">
        <f t="shared" si="361"/>
        <v>0.24391540386713773</v>
      </c>
      <c r="S1589" s="40">
        <f t="shared" si="362"/>
        <v>0.5507767184096658</v>
      </c>
      <c r="U1589">
        <f t="shared" si="354"/>
        <v>0</v>
      </c>
      <c r="V1589">
        <f t="shared" si="355"/>
        <v>122.5</v>
      </c>
      <c r="W1589">
        <f t="shared" si="356"/>
        <v>34.027777777777779</v>
      </c>
    </row>
    <row r="1590" spans="2:23" x14ac:dyDescent="0.3">
      <c r="B1590" s="23" t="s">
        <v>54</v>
      </c>
      <c r="C1590" s="23">
        <v>1582</v>
      </c>
      <c r="D1590" s="23">
        <v>105</v>
      </c>
      <c r="E1590" s="22">
        <v>122.1</v>
      </c>
      <c r="F1590" s="39">
        <f t="shared" si="357"/>
        <v>33.916666666666664</v>
      </c>
      <c r="G1590" s="40">
        <f t="shared" si="363"/>
        <v>-0.1388888888888889</v>
      </c>
      <c r="H1590" s="40">
        <f t="shared" si="364"/>
        <v>-0.5</v>
      </c>
      <c r="I1590" s="40">
        <f>G1590*'Input Data'!$B$7</f>
        <v>-224.64583333333334</v>
      </c>
      <c r="J1590" s="40">
        <f>IF(F1590=0,0,'Input Data'!$B$11*'Input Data'!$B$7*9.81)</f>
        <v>103.13669925000001</v>
      </c>
      <c r="K1590" s="40">
        <f>'Input Data'!$B$10*'Input Data'!$B$9*'Input Data'!$B$13*WLTC_class_3!F1590^2</f>
        <v>837.78023498155562</v>
      </c>
      <c r="L1590" s="40">
        <f t="shared" si="358"/>
        <v>716.27110089822224</v>
      </c>
      <c r="M1590" s="40">
        <f t="shared" si="359"/>
        <v>24293.52817213137</v>
      </c>
      <c r="N1590" s="40">
        <f t="shared" si="365"/>
        <v>2.6956624145274737</v>
      </c>
      <c r="O1590" s="40">
        <f t="shared" si="366"/>
        <v>0.78682388344237975</v>
      </c>
      <c r="P1590" s="40" t="str">
        <f t="shared" si="360"/>
        <v/>
      </c>
      <c r="Q1590" s="40"/>
      <c r="R1590" s="40">
        <f t="shared" si="361"/>
        <v>0.24391540386713773</v>
      </c>
      <c r="S1590" s="40">
        <f t="shared" si="362"/>
        <v>0.5507767184096658</v>
      </c>
      <c r="U1590">
        <f t="shared" si="354"/>
        <v>0</v>
      </c>
      <c r="V1590">
        <f t="shared" si="355"/>
        <v>122.1</v>
      </c>
      <c r="W1590">
        <f t="shared" si="356"/>
        <v>33.916666666666664</v>
      </c>
    </row>
    <row r="1591" spans="2:23" x14ac:dyDescent="0.3">
      <c r="B1591" s="23" t="s">
        <v>54</v>
      </c>
      <c r="C1591" s="23">
        <v>1583</v>
      </c>
      <c r="D1591" s="23">
        <v>106</v>
      </c>
      <c r="E1591" s="22">
        <v>121.5</v>
      </c>
      <c r="F1591" s="39">
        <f t="shared" si="357"/>
        <v>33.75</v>
      </c>
      <c r="G1591" s="40">
        <f t="shared" si="363"/>
        <v>-0.18055555555555516</v>
      </c>
      <c r="H1591" s="40">
        <f t="shared" si="364"/>
        <v>-0.64999999999999858</v>
      </c>
      <c r="I1591" s="40">
        <f>G1591*'Input Data'!$B$7</f>
        <v>-292.0395833333327</v>
      </c>
      <c r="J1591" s="40">
        <f>IF(F1591=0,0,'Input Data'!$B$11*'Input Data'!$B$7*9.81)</f>
        <v>103.13669925000001</v>
      </c>
      <c r="K1591" s="40">
        <f>'Input Data'!$B$10*'Input Data'!$B$9*'Input Data'!$B$13*WLTC_class_3!F1591^2</f>
        <v>829.56675285000017</v>
      </c>
      <c r="L1591" s="40">
        <f t="shared" si="358"/>
        <v>640.66386876666752</v>
      </c>
      <c r="M1591" s="40">
        <f t="shared" si="359"/>
        <v>21622.405570875027</v>
      </c>
      <c r="N1591" s="40">
        <f t="shared" si="365"/>
        <v>2.7016686382971611</v>
      </c>
      <c r="O1591" s="40">
        <f t="shared" si="366"/>
        <v>0.78682388344237975</v>
      </c>
      <c r="P1591" s="40" t="str">
        <f t="shared" si="360"/>
        <v/>
      </c>
      <c r="Q1591" s="40"/>
      <c r="R1591" s="40">
        <f t="shared" si="361"/>
        <v>0.24391540386713773</v>
      </c>
      <c r="S1591" s="40">
        <f t="shared" si="362"/>
        <v>0.5507767184096658</v>
      </c>
      <c r="U1591">
        <f t="shared" si="354"/>
        <v>0</v>
      </c>
      <c r="V1591">
        <f t="shared" si="355"/>
        <v>121.5</v>
      </c>
      <c r="W1591">
        <f t="shared" si="356"/>
        <v>33.75</v>
      </c>
    </row>
    <row r="1592" spans="2:23" x14ac:dyDescent="0.3">
      <c r="B1592" s="23" t="s">
        <v>54</v>
      </c>
      <c r="C1592" s="23">
        <v>1584</v>
      </c>
      <c r="D1592" s="23">
        <v>107</v>
      </c>
      <c r="E1592" s="22">
        <v>120.8</v>
      </c>
      <c r="F1592" s="39">
        <f t="shared" si="357"/>
        <v>33.555555555555557</v>
      </c>
      <c r="G1592" s="40">
        <f t="shared" si="363"/>
        <v>-0.20833333333333331</v>
      </c>
      <c r="H1592" s="40">
        <f t="shared" si="364"/>
        <v>-0.75</v>
      </c>
      <c r="I1592" s="40">
        <f>G1592*'Input Data'!$B$7</f>
        <v>-336.96875</v>
      </c>
      <c r="J1592" s="40">
        <f>IF(F1592=0,0,'Input Data'!$B$11*'Input Data'!$B$7*9.81)</f>
        <v>103.13669925000001</v>
      </c>
      <c r="K1592" s="40">
        <f>'Input Data'!$B$10*'Input Data'!$B$9*'Input Data'!$B$13*WLTC_class_3!F1592^2</f>
        <v>820.03549461017315</v>
      </c>
      <c r="L1592" s="40">
        <f t="shared" si="358"/>
        <v>586.20344386017314</v>
      </c>
      <c r="M1592" s="40">
        <f t="shared" si="359"/>
        <v>19670.382227308033</v>
      </c>
      <c r="N1592" s="40">
        <f t="shared" si="365"/>
        <v>2.7071326333603021</v>
      </c>
      <c r="O1592" s="40">
        <f t="shared" si="366"/>
        <v>0.78682388344237975</v>
      </c>
      <c r="P1592" s="40" t="str">
        <f t="shared" si="360"/>
        <v/>
      </c>
      <c r="Q1592" s="40"/>
      <c r="R1592" s="40">
        <f t="shared" si="361"/>
        <v>0.24391540386713773</v>
      </c>
      <c r="S1592" s="40">
        <f t="shared" si="362"/>
        <v>0.5507767184096658</v>
      </c>
      <c r="U1592">
        <f t="shared" si="354"/>
        <v>0</v>
      </c>
      <c r="V1592">
        <f t="shared" si="355"/>
        <v>120.8</v>
      </c>
      <c r="W1592">
        <f t="shared" si="356"/>
        <v>33.555555555555557</v>
      </c>
    </row>
    <row r="1593" spans="2:23" x14ac:dyDescent="0.3">
      <c r="B1593" s="23" t="s">
        <v>54</v>
      </c>
      <c r="C1593" s="23">
        <v>1585</v>
      </c>
      <c r="D1593" s="23">
        <v>108</v>
      </c>
      <c r="E1593" s="22">
        <v>120</v>
      </c>
      <c r="F1593" s="39">
        <f t="shared" si="357"/>
        <v>33.333333333333336</v>
      </c>
      <c r="G1593" s="40">
        <f t="shared" si="363"/>
        <v>-0.23611111111111149</v>
      </c>
      <c r="H1593" s="40">
        <f t="shared" si="364"/>
        <v>-0.85000000000000142</v>
      </c>
      <c r="I1593" s="40">
        <f>G1593*'Input Data'!$B$7</f>
        <v>-381.8979166666673</v>
      </c>
      <c r="J1593" s="40">
        <f>IF(F1593=0,0,'Input Data'!$B$11*'Input Data'!$B$7*9.81)</f>
        <v>103.13669925000001</v>
      </c>
      <c r="K1593" s="40">
        <f>'Input Data'!$B$10*'Input Data'!$B$9*'Input Data'!$B$13*WLTC_class_3!F1593^2</f>
        <v>809.21006222222252</v>
      </c>
      <c r="L1593" s="40">
        <f t="shared" si="358"/>
        <v>530.44884480555515</v>
      </c>
      <c r="M1593" s="40">
        <f t="shared" si="359"/>
        <v>17681.628160185173</v>
      </c>
      <c r="N1593" s="40">
        <f t="shared" si="365"/>
        <v>2.7120441967381312</v>
      </c>
      <c r="O1593" s="40">
        <f t="shared" si="366"/>
        <v>0.78682388344237975</v>
      </c>
      <c r="P1593" s="40" t="str">
        <f t="shared" si="360"/>
        <v/>
      </c>
      <c r="Q1593" s="40"/>
      <c r="R1593" s="40">
        <f t="shared" si="361"/>
        <v>0.24391540386713773</v>
      </c>
      <c r="S1593" s="40">
        <f t="shared" si="362"/>
        <v>0.5507767184096658</v>
      </c>
      <c r="U1593">
        <f t="shared" si="354"/>
        <v>0</v>
      </c>
      <c r="V1593">
        <f t="shared" si="355"/>
        <v>120</v>
      </c>
      <c r="W1593">
        <f t="shared" si="356"/>
        <v>33.333333333333336</v>
      </c>
    </row>
    <row r="1594" spans="2:23" x14ac:dyDescent="0.3">
      <c r="B1594" s="23" t="s">
        <v>54</v>
      </c>
      <c r="C1594" s="23">
        <v>1586</v>
      </c>
      <c r="D1594" s="23">
        <v>109</v>
      </c>
      <c r="E1594" s="22">
        <v>119.1</v>
      </c>
      <c r="F1594" s="39">
        <f t="shared" si="357"/>
        <v>33.083333333333336</v>
      </c>
      <c r="G1594" s="40">
        <f t="shared" si="363"/>
        <v>-0.26388888888888967</v>
      </c>
      <c r="H1594" s="40">
        <f t="shared" si="364"/>
        <v>-0.95000000000000284</v>
      </c>
      <c r="I1594" s="40">
        <f>G1594*'Input Data'!$B$7</f>
        <v>-426.8270833333346</v>
      </c>
      <c r="J1594" s="40">
        <f>IF(F1594=0,0,'Input Data'!$B$11*'Input Data'!$B$7*9.81)</f>
        <v>103.13669925000001</v>
      </c>
      <c r="K1594" s="40">
        <f>'Input Data'!$B$10*'Input Data'!$B$9*'Input Data'!$B$13*WLTC_class_3!F1594^2</f>
        <v>797.11742935488917</v>
      </c>
      <c r="L1594" s="40">
        <f t="shared" si="358"/>
        <v>473.42704527155456</v>
      </c>
      <c r="M1594" s="40">
        <f t="shared" si="359"/>
        <v>15662.544747733931</v>
      </c>
      <c r="N1594" s="40">
        <f t="shared" si="365"/>
        <v>2.7163949036125019</v>
      </c>
      <c r="O1594" s="40">
        <f t="shared" si="366"/>
        <v>0.78682388344237975</v>
      </c>
      <c r="P1594" s="40" t="str">
        <f t="shared" si="360"/>
        <v/>
      </c>
      <c r="Q1594" s="40"/>
      <c r="R1594" s="40">
        <f t="shared" si="361"/>
        <v>0.24391540386713773</v>
      </c>
      <c r="S1594" s="40">
        <f t="shared" si="362"/>
        <v>0.5507767184096658</v>
      </c>
      <c r="U1594">
        <f t="shared" si="354"/>
        <v>0</v>
      </c>
      <c r="V1594">
        <f t="shared" si="355"/>
        <v>119.1</v>
      </c>
      <c r="W1594">
        <f t="shared" si="356"/>
        <v>33.083333333333329</v>
      </c>
    </row>
    <row r="1595" spans="2:23" x14ac:dyDescent="0.3">
      <c r="B1595" s="23" t="s">
        <v>54</v>
      </c>
      <c r="C1595" s="23">
        <v>1587</v>
      </c>
      <c r="D1595" s="23">
        <v>110</v>
      </c>
      <c r="E1595" s="22">
        <v>118.1</v>
      </c>
      <c r="F1595" s="39">
        <f t="shared" si="357"/>
        <v>32.805555555555557</v>
      </c>
      <c r="G1595" s="40">
        <f t="shared" si="363"/>
        <v>-0.27777777777777779</v>
      </c>
      <c r="H1595" s="40">
        <f t="shared" si="364"/>
        <v>-1</v>
      </c>
      <c r="I1595" s="40">
        <f>G1595*'Input Data'!$B$7</f>
        <v>-449.29166666666669</v>
      </c>
      <c r="J1595" s="40">
        <f>IF(F1595=0,0,'Input Data'!$B$11*'Input Data'!$B$7*9.81)</f>
        <v>103.13669925000001</v>
      </c>
      <c r="K1595" s="40">
        <f>'Input Data'!$B$10*'Input Data'!$B$9*'Input Data'!$B$13*WLTC_class_3!F1595^2</f>
        <v>783.78794138550643</v>
      </c>
      <c r="L1595" s="40">
        <f t="shared" si="358"/>
        <v>437.63297396883974</v>
      </c>
      <c r="M1595" s="40">
        <f t="shared" si="359"/>
        <v>14356.79284047777</v>
      </c>
      <c r="N1595" s="40">
        <f t="shared" si="365"/>
        <v>2.7203829016237457</v>
      </c>
      <c r="O1595" s="40">
        <f t="shared" si="366"/>
        <v>0.78682388344237975</v>
      </c>
      <c r="P1595" s="40" t="str">
        <f t="shared" si="360"/>
        <v/>
      </c>
      <c r="Q1595" s="40"/>
      <c r="R1595" s="40">
        <f t="shared" si="361"/>
        <v>0.24391540386713773</v>
      </c>
      <c r="S1595" s="40">
        <f t="shared" si="362"/>
        <v>0.5507767184096658</v>
      </c>
      <c r="U1595">
        <f t="shared" si="354"/>
        <v>0</v>
      </c>
      <c r="V1595">
        <f t="shared" si="355"/>
        <v>118.1</v>
      </c>
      <c r="W1595">
        <f t="shared" si="356"/>
        <v>32.80555555555555</v>
      </c>
    </row>
    <row r="1596" spans="2:23" x14ac:dyDescent="0.3">
      <c r="B1596" s="23" t="s">
        <v>54</v>
      </c>
      <c r="C1596" s="23">
        <v>1588</v>
      </c>
      <c r="D1596" s="23">
        <v>111</v>
      </c>
      <c r="E1596" s="22">
        <v>117.1</v>
      </c>
      <c r="F1596" s="39">
        <f t="shared" si="357"/>
        <v>32.527777777777779</v>
      </c>
      <c r="G1596" s="40">
        <f t="shared" si="363"/>
        <v>-0.26388888888888767</v>
      </c>
      <c r="H1596" s="40">
        <f t="shared" si="364"/>
        <v>-0.94999999999999574</v>
      </c>
      <c r="I1596" s="40">
        <f>G1596*'Input Data'!$B$7</f>
        <v>-426.82708333333136</v>
      </c>
      <c r="J1596" s="40">
        <f>IF(F1596=0,0,'Input Data'!$B$11*'Input Data'!$B$7*9.81)</f>
        <v>103.13669925000001</v>
      </c>
      <c r="K1596" s="40">
        <f>'Input Data'!$B$10*'Input Data'!$B$9*'Input Data'!$B$13*WLTC_class_3!F1596^2</f>
        <v>770.57084370254336</v>
      </c>
      <c r="L1596" s="40">
        <f t="shared" si="358"/>
        <v>446.88045961921199</v>
      </c>
      <c r="M1596" s="40">
        <f t="shared" si="359"/>
        <v>14536.028283724923</v>
      </c>
      <c r="N1596" s="40">
        <f t="shared" si="365"/>
        <v>2.7244206872581138</v>
      </c>
      <c r="O1596" s="40">
        <f t="shared" si="366"/>
        <v>0.78682388344237975</v>
      </c>
      <c r="P1596" s="40" t="str">
        <f t="shared" si="360"/>
        <v/>
      </c>
      <c r="Q1596" s="40"/>
      <c r="R1596" s="40">
        <f t="shared" si="361"/>
        <v>0.24391540386713773</v>
      </c>
      <c r="S1596" s="40">
        <f t="shared" si="362"/>
        <v>0.5507767184096658</v>
      </c>
      <c r="U1596">
        <f t="shared" si="354"/>
        <v>0</v>
      </c>
      <c r="V1596">
        <f t="shared" si="355"/>
        <v>117.1</v>
      </c>
      <c r="W1596">
        <f t="shared" si="356"/>
        <v>32.527777777777779</v>
      </c>
    </row>
    <row r="1597" spans="2:23" x14ac:dyDescent="0.3">
      <c r="B1597" s="23" t="s">
        <v>54</v>
      </c>
      <c r="C1597" s="23">
        <v>1589</v>
      </c>
      <c r="D1597" s="23">
        <v>112</v>
      </c>
      <c r="E1597" s="22">
        <v>116.2</v>
      </c>
      <c r="F1597" s="39">
        <f t="shared" si="357"/>
        <v>32.277777777777779</v>
      </c>
      <c r="G1597" s="40">
        <f t="shared" si="363"/>
        <v>-0.22222222222222143</v>
      </c>
      <c r="H1597" s="40">
        <f t="shared" si="364"/>
        <v>-0.79999999999999716</v>
      </c>
      <c r="I1597" s="40">
        <f>G1597*'Input Data'!$B$7</f>
        <v>-359.43333333333209</v>
      </c>
      <c r="J1597" s="40">
        <f>IF(F1597=0,0,'Input Data'!$B$11*'Input Data'!$B$7*9.81)</f>
        <v>103.13669925000001</v>
      </c>
      <c r="K1597" s="40">
        <f>'Input Data'!$B$10*'Input Data'!$B$9*'Input Data'!$B$13*WLTC_class_3!F1597^2</f>
        <v>758.77154948276575</v>
      </c>
      <c r="L1597" s="40">
        <f t="shared" si="358"/>
        <v>502.47491539943366</v>
      </c>
      <c r="M1597" s="40">
        <f t="shared" si="359"/>
        <v>16218.773658170609</v>
      </c>
      <c r="N1597" s="40">
        <f t="shared" si="365"/>
        <v>2.7289259021631613</v>
      </c>
      <c r="O1597" s="40">
        <f t="shared" si="366"/>
        <v>0.78682388344237975</v>
      </c>
      <c r="P1597" s="40" t="str">
        <f t="shared" si="360"/>
        <v/>
      </c>
      <c r="Q1597" s="40"/>
      <c r="R1597" s="40">
        <f t="shared" si="361"/>
        <v>0.24391540386713773</v>
      </c>
      <c r="S1597" s="40">
        <f t="shared" si="362"/>
        <v>0.5507767184096658</v>
      </c>
      <c r="U1597">
        <f t="shared" si="354"/>
        <v>0</v>
      </c>
      <c r="V1597">
        <f t="shared" si="355"/>
        <v>116.2</v>
      </c>
      <c r="W1597">
        <f t="shared" si="356"/>
        <v>32.277777777777779</v>
      </c>
    </row>
    <row r="1598" spans="2:23" x14ac:dyDescent="0.3">
      <c r="B1598" s="23" t="s">
        <v>54</v>
      </c>
      <c r="C1598" s="23">
        <v>1590</v>
      </c>
      <c r="D1598" s="23">
        <v>113</v>
      </c>
      <c r="E1598" s="22">
        <v>115.5</v>
      </c>
      <c r="F1598" s="39">
        <f t="shared" si="357"/>
        <v>32.083333333333336</v>
      </c>
      <c r="G1598" s="40">
        <f t="shared" si="363"/>
        <v>-0.18055555555555516</v>
      </c>
      <c r="H1598" s="40">
        <f t="shared" si="364"/>
        <v>-0.64999999999999858</v>
      </c>
      <c r="I1598" s="40">
        <f>G1598*'Input Data'!$B$7</f>
        <v>-292.0395833333327</v>
      </c>
      <c r="J1598" s="40">
        <f>IF(F1598=0,0,'Input Data'!$B$11*'Input Data'!$B$7*9.81)</f>
        <v>103.13669925000001</v>
      </c>
      <c r="K1598" s="40">
        <f>'Input Data'!$B$10*'Input Data'!$B$9*'Input Data'!$B$13*WLTC_class_3!F1598^2</f>
        <v>749.65725920555576</v>
      </c>
      <c r="L1598" s="40">
        <f t="shared" si="358"/>
        <v>560.75437512222311</v>
      </c>
      <c r="M1598" s="40">
        <f t="shared" si="359"/>
        <v>17990.869535171325</v>
      </c>
      <c r="N1598" s="40">
        <f t="shared" si="365"/>
        <v>2.7339233659229309</v>
      </c>
      <c r="O1598" s="40">
        <f t="shared" si="366"/>
        <v>0.78682388344237975</v>
      </c>
      <c r="P1598" s="40" t="str">
        <f t="shared" si="360"/>
        <v/>
      </c>
      <c r="Q1598" s="40"/>
      <c r="R1598" s="40">
        <f t="shared" si="361"/>
        <v>0.24391540386713773</v>
      </c>
      <c r="S1598" s="40">
        <f t="shared" si="362"/>
        <v>0.5507767184096658</v>
      </c>
      <c r="U1598">
        <f t="shared" si="354"/>
        <v>0</v>
      </c>
      <c r="V1598">
        <f t="shared" si="355"/>
        <v>115.5</v>
      </c>
      <c r="W1598">
        <f t="shared" si="356"/>
        <v>32.083333333333336</v>
      </c>
    </row>
    <row r="1599" spans="2:23" x14ac:dyDescent="0.3">
      <c r="B1599" s="23" t="s">
        <v>54</v>
      </c>
      <c r="C1599" s="23">
        <v>1591</v>
      </c>
      <c r="D1599" s="23">
        <v>114</v>
      </c>
      <c r="E1599" s="22">
        <v>114.9</v>
      </c>
      <c r="F1599" s="39">
        <f t="shared" si="357"/>
        <v>31.916666666666668</v>
      </c>
      <c r="G1599" s="40">
        <f t="shared" si="363"/>
        <v>-0.1388888888888889</v>
      </c>
      <c r="H1599" s="40">
        <f t="shared" si="364"/>
        <v>-0.5</v>
      </c>
      <c r="I1599" s="40">
        <f>G1599*'Input Data'!$B$7</f>
        <v>-224.64583333333334</v>
      </c>
      <c r="J1599" s="40">
        <f>IF(F1599=0,0,'Input Data'!$B$11*'Input Data'!$B$7*9.81)</f>
        <v>103.13669925000001</v>
      </c>
      <c r="K1599" s="40">
        <f>'Input Data'!$B$10*'Input Data'!$B$9*'Input Data'!$B$13*WLTC_class_3!F1599^2</f>
        <v>741.88884260822249</v>
      </c>
      <c r="L1599" s="40">
        <f t="shared" si="358"/>
        <v>620.37970852488911</v>
      </c>
      <c r="M1599" s="40">
        <f t="shared" si="359"/>
        <v>19800.452363752713</v>
      </c>
      <c r="N1599" s="40">
        <f t="shared" si="365"/>
        <v>2.739423491579529</v>
      </c>
      <c r="O1599" s="40">
        <f t="shared" si="366"/>
        <v>0.78682388344237975</v>
      </c>
      <c r="P1599" s="40" t="str">
        <f t="shared" si="360"/>
        <v/>
      </c>
      <c r="Q1599" s="40"/>
      <c r="R1599" s="40">
        <f t="shared" si="361"/>
        <v>0.24391540386713773</v>
      </c>
      <c r="S1599" s="40">
        <f t="shared" si="362"/>
        <v>0.5507767184096658</v>
      </c>
      <c r="U1599">
        <f t="shared" si="354"/>
        <v>0</v>
      </c>
      <c r="V1599">
        <f t="shared" si="355"/>
        <v>114.9</v>
      </c>
      <c r="W1599">
        <f t="shared" si="356"/>
        <v>31.916666666666668</v>
      </c>
    </row>
    <row r="1600" spans="2:23" x14ac:dyDescent="0.3">
      <c r="B1600" s="23" t="s">
        <v>54</v>
      </c>
      <c r="C1600" s="23">
        <v>1592</v>
      </c>
      <c r="D1600" s="23">
        <v>115</v>
      </c>
      <c r="E1600" s="22">
        <v>114.5</v>
      </c>
      <c r="F1600" s="39">
        <f t="shared" si="357"/>
        <v>31.805555555555557</v>
      </c>
      <c r="G1600" s="40">
        <f t="shared" si="363"/>
        <v>-0.11111111111111269</v>
      </c>
      <c r="H1600" s="40">
        <f t="shared" si="364"/>
        <v>-0.40000000000000568</v>
      </c>
      <c r="I1600" s="40">
        <f>G1600*'Input Data'!$B$7</f>
        <v>-179.71666666666923</v>
      </c>
      <c r="J1600" s="40">
        <f>IF(F1600=0,0,'Input Data'!$B$11*'Input Data'!$B$7*9.81)</f>
        <v>103.13669925000001</v>
      </c>
      <c r="K1600" s="40">
        <f>'Input Data'!$B$10*'Input Data'!$B$9*'Input Data'!$B$13*WLTC_class_3!F1600^2</f>
        <v>736.73237626728417</v>
      </c>
      <c r="L1600" s="40">
        <f t="shared" si="358"/>
        <v>660.15240885061496</v>
      </c>
      <c r="M1600" s="40">
        <f t="shared" si="359"/>
        <v>20996.514114832062</v>
      </c>
      <c r="N1600" s="40">
        <f t="shared" si="365"/>
        <v>2.7452558566114269</v>
      </c>
      <c r="O1600" s="40">
        <f t="shared" si="366"/>
        <v>0.78682388344237975</v>
      </c>
      <c r="P1600" s="40" t="str">
        <f t="shared" si="360"/>
        <v/>
      </c>
      <c r="Q1600" s="40"/>
      <c r="R1600" s="40">
        <f t="shared" si="361"/>
        <v>0.24391540386713773</v>
      </c>
      <c r="S1600" s="40">
        <f t="shared" si="362"/>
        <v>0.5507767184096658</v>
      </c>
      <c r="U1600">
        <f t="shared" si="354"/>
        <v>0</v>
      </c>
      <c r="V1600">
        <f t="shared" si="355"/>
        <v>114.5</v>
      </c>
      <c r="W1600">
        <f t="shared" si="356"/>
        <v>31.805555555555554</v>
      </c>
    </row>
    <row r="1601" spans="2:23" x14ac:dyDescent="0.3">
      <c r="B1601" s="23" t="s">
        <v>54</v>
      </c>
      <c r="C1601" s="23">
        <v>1593</v>
      </c>
      <c r="D1601" s="23">
        <v>116</v>
      </c>
      <c r="E1601" s="22">
        <v>114.1</v>
      </c>
      <c r="F1601" s="39">
        <f t="shared" si="357"/>
        <v>31.694444444444443</v>
      </c>
      <c r="G1601" s="40">
        <f t="shared" si="363"/>
        <v>-8.3333333333332538E-2</v>
      </c>
      <c r="H1601" s="40">
        <f t="shared" si="364"/>
        <v>-0.29999999999999716</v>
      </c>
      <c r="I1601" s="40">
        <f>G1601*'Input Data'!$B$7</f>
        <v>-134.78749999999872</v>
      </c>
      <c r="J1601" s="40">
        <f>IF(F1601=0,0,'Input Data'!$B$11*'Input Data'!$B$7*9.81)</f>
        <v>103.13669925000001</v>
      </c>
      <c r="K1601" s="40">
        <f>'Input Data'!$B$10*'Input Data'!$B$9*'Input Data'!$B$13*WLTC_class_3!F1601^2</f>
        <v>731.59389237217295</v>
      </c>
      <c r="L1601" s="40">
        <f t="shared" si="358"/>
        <v>699.94309162217428</v>
      </c>
      <c r="M1601" s="40">
        <f t="shared" si="359"/>
        <v>22184.30743169169</v>
      </c>
      <c r="N1601" s="40">
        <f t="shared" si="365"/>
        <v>2.7514181642313411</v>
      </c>
      <c r="O1601" s="40">
        <f t="shared" si="366"/>
        <v>0.78682388344237975</v>
      </c>
      <c r="P1601" s="40" t="str">
        <f t="shared" si="360"/>
        <v/>
      </c>
      <c r="Q1601" s="40"/>
      <c r="R1601" s="40">
        <f t="shared" si="361"/>
        <v>0.24391540386713773</v>
      </c>
      <c r="S1601" s="40">
        <f t="shared" si="362"/>
        <v>0.5507767184096658</v>
      </c>
      <c r="U1601">
        <f t="shared" si="354"/>
        <v>0</v>
      </c>
      <c r="V1601">
        <f t="shared" si="355"/>
        <v>114.1</v>
      </c>
      <c r="W1601">
        <f t="shared" si="356"/>
        <v>31.694444444444443</v>
      </c>
    </row>
    <row r="1602" spans="2:23" x14ac:dyDescent="0.3">
      <c r="B1602" s="23" t="s">
        <v>54</v>
      </c>
      <c r="C1602" s="23">
        <v>1594</v>
      </c>
      <c r="D1602" s="23">
        <v>117</v>
      </c>
      <c r="E1602" s="22">
        <v>113.9</v>
      </c>
      <c r="F1602" s="39">
        <f t="shared" si="357"/>
        <v>31.638888888888889</v>
      </c>
      <c r="G1602" s="40">
        <f t="shared" si="363"/>
        <v>-5.5555555555554373E-2</v>
      </c>
      <c r="H1602" s="40">
        <f t="shared" si="364"/>
        <v>-0.19999999999999574</v>
      </c>
      <c r="I1602" s="40">
        <f>G1602*'Input Data'!$B$7</f>
        <v>-89.858333333331416</v>
      </c>
      <c r="J1602" s="40">
        <f>IF(F1602=0,0,'Input Data'!$B$11*'Input Data'!$B$7*9.81)</f>
        <v>103.13669925000001</v>
      </c>
      <c r="K1602" s="40">
        <f>'Input Data'!$B$10*'Input Data'!$B$9*'Input Data'!$B$13*WLTC_class_3!F1602^2</f>
        <v>729.0313938418027</v>
      </c>
      <c r="L1602" s="40">
        <f t="shared" si="358"/>
        <v>742.30975975847127</v>
      </c>
      <c r="M1602" s="40">
        <f t="shared" si="359"/>
        <v>23485.856010136078</v>
      </c>
      <c r="N1602" s="40">
        <f t="shared" si="365"/>
        <v>2.7579420131230457</v>
      </c>
      <c r="O1602" s="40">
        <f t="shared" si="366"/>
        <v>0.78682388344237975</v>
      </c>
      <c r="P1602" s="40" t="str">
        <f t="shared" si="360"/>
        <v/>
      </c>
      <c r="Q1602" s="40"/>
      <c r="R1602" s="40">
        <f t="shared" si="361"/>
        <v>0.24391540386713773</v>
      </c>
      <c r="S1602" s="40">
        <f t="shared" si="362"/>
        <v>0.5507767184096658</v>
      </c>
      <c r="U1602">
        <f t="shared" si="354"/>
        <v>0</v>
      </c>
      <c r="V1602">
        <f t="shared" si="355"/>
        <v>113.9</v>
      </c>
      <c r="W1602">
        <f t="shared" si="356"/>
        <v>31.638888888888889</v>
      </c>
    </row>
    <row r="1603" spans="2:23" x14ac:dyDescent="0.3">
      <c r="B1603" s="23" t="s">
        <v>54</v>
      </c>
      <c r="C1603" s="23">
        <v>1595</v>
      </c>
      <c r="D1603" s="23">
        <v>118</v>
      </c>
      <c r="E1603" s="22">
        <v>113.7</v>
      </c>
      <c r="F1603" s="39">
        <f t="shared" si="357"/>
        <v>31.583333333333332</v>
      </c>
      <c r="G1603" s="40">
        <f t="shared" si="363"/>
        <v>-8.3333333333334522E-2</v>
      </c>
      <c r="H1603" s="40">
        <f t="shared" si="364"/>
        <v>-0.30000000000000426</v>
      </c>
      <c r="I1603" s="40">
        <f>G1603*'Input Data'!$B$7</f>
        <v>-134.78750000000193</v>
      </c>
      <c r="J1603" s="40">
        <f>IF(F1603=0,0,'Input Data'!$B$11*'Input Data'!$B$7*9.81)</f>
        <v>103.13669925000001</v>
      </c>
      <c r="K1603" s="40">
        <f>'Input Data'!$B$10*'Input Data'!$B$9*'Input Data'!$B$13*WLTC_class_3!F1603^2</f>
        <v>726.47339092288894</v>
      </c>
      <c r="L1603" s="40">
        <f t="shared" si="358"/>
        <v>694.82259017288698</v>
      </c>
      <c r="M1603" s="40">
        <f t="shared" si="359"/>
        <v>21944.813472960344</v>
      </c>
      <c r="N1603" s="40">
        <f t="shared" si="365"/>
        <v>2.7640377946433126</v>
      </c>
      <c r="O1603" s="40">
        <f t="shared" si="366"/>
        <v>0.78682388344237975</v>
      </c>
      <c r="P1603" s="40" t="str">
        <f t="shared" si="360"/>
        <v/>
      </c>
      <c r="Q1603" s="40"/>
      <c r="R1603" s="40">
        <f t="shared" si="361"/>
        <v>0.24391540386713773</v>
      </c>
      <c r="S1603" s="40">
        <f t="shared" si="362"/>
        <v>0.5507767184096658</v>
      </c>
      <c r="U1603">
        <f t="shared" si="354"/>
        <v>0</v>
      </c>
      <c r="V1603">
        <f t="shared" si="355"/>
        <v>113.7</v>
      </c>
      <c r="W1603">
        <f t="shared" si="356"/>
        <v>31.583333333333332</v>
      </c>
    </row>
    <row r="1604" spans="2:23" x14ac:dyDescent="0.3">
      <c r="B1604" s="23" t="s">
        <v>54</v>
      </c>
      <c r="C1604" s="23">
        <v>1596</v>
      </c>
      <c r="D1604" s="23">
        <v>119</v>
      </c>
      <c r="E1604" s="22">
        <v>113.3</v>
      </c>
      <c r="F1604" s="39">
        <f t="shared" si="357"/>
        <v>31.472222222222221</v>
      </c>
      <c r="G1604" s="40">
        <f t="shared" si="363"/>
        <v>-0.11111111111111072</v>
      </c>
      <c r="H1604" s="40">
        <f t="shared" si="364"/>
        <v>-0.39999999999999858</v>
      </c>
      <c r="I1604" s="40">
        <f>G1604*'Input Data'!$B$7</f>
        <v>-179.71666666666604</v>
      </c>
      <c r="J1604" s="40">
        <f>IF(F1604=0,0,'Input Data'!$B$11*'Input Data'!$B$7*9.81)</f>
        <v>103.13669925000001</v>
      </c>
      <c r="K1604" s="40">
        <f>'Input Data'!$B$10*'Input Data'!$B$9*'Input Data'!$B$13*WLTC_class_3!F1604^2</f>
        <v>721.37087191943226</v>
      </c>
      <c r="L1604" s="40">
        <f t="shared" si="358"/>
        <v>644.79090450276624</v>
      </c>
      <c r="M1604" s="40">
        <f t="shared" si="359"/>
        <v>20293.002633378725</v>
      </c>
      <c r="N1604" s="40">
        <f t="shared" si="365"/>
        <v>2.7696747398192509</v>
      </c>
      <c r="O1604" s="40">
        <f t="shared" si="366"/>
        <v>0.78682388344237975</v>
      </c>
      <c r="P1604" s="40" t="str">
        <f t="shared" si="360"/>
        <v/>
      </c>
      <c r="Q1604" s="40"/>
      <c r="R1604" s="40">
        <f t="shared" si="361"/>
        <v>0.24391540386713773</v>
      </c>
      <c r="S1604" s="40">
        <f t="shared" si="362"/>
        <v>0.5507767184096658</v>
      </c>
      <c r="U1604">
        <f t="shared" si="354"/>
        <v>0</v>
      </c>
      <c r="V1604">
        <f t="shared" si="355"/>
        <v>113.3</v>
      </c>
      <c r="W1604">
        <f t="shared" si="356"/>
        <v>31.472222222222221</v>
      </c>
    </row>
    <row r="1605" spans="2:23" x14ac:dyDescent="0.3">
      <c r="B1605" s="23" t="s">
        <v>54</v>
      </c>
      <c r="C1605" s="23">
        <v>1597</v>
      </c>
      <c r="D1605" s="23">
        <v>120</v>
      </c>
      <c r="E1605" s="22">
        <v>112.9</v>
      </c>
      <c r="F1605" s="39">
        <f t="shared" si="357"/>
        <v>31.361111111111111</v>
      </c>
      <c r="G1605" s="40">
        <f t="shared" si="363"/>
        <v>-0.15277777777777699</v>
      </c>
      <c r="H1605" s="40">
        <f t="shared" si="364"/>
        <v>-0.54999999999999716</v>
      </c>
      <c r="I1605" s="40">
        <f>G1605*'Input Data'!$B$7</f>
        <v>-247.1104166666654</v>
      </c>
      <c r="J1605" s="40">
        <f>IF(F1605=0,0,'Input Data'!$B$11*'Input Data'!$B$7*9.81)</f>
        <v>103.13669925000001</v>
      </c>
      <c r="K1605" s="40">
        <f>'Input Data'!$B$10*'Input Data'!$B$9*'Input Data'!$B$13*WLTC_class_3!F1605^2</f>
        <v>716.28633536180268</v>
      </c>
      <c r="L1605" s="40">
        <f t="shared" si="358"/>
        <v>572.31261794513728</v>
      </c>
      <c r="M1605" s="40">
        <f t="shared" si="359"/>
        <v>17948.359601668333</v>
      </c>
      <c r="N1605" s="40">
        <f t="shared" si="365"/>
        <v>2.7746603952641586</v>
      </c>
      <c r="O1605" s="40">
        <f t="shared" si="366"/>
        <v>0.78682388344237975</v>
      </c>
      <c r="P1605" s="40" t="str">
        <f t="shared" si="360"/>
        <v/>
      </c>
      <c r="Q1605" s="40"/>
      <c r="R1605" s="40">
        <f t="shared" si="361"/>
        <v>0.24391540386713773</v>
      </c>
      <c r="S1605" s="40">
        <f t="shared" si="362"/>
        <v>0.5507767184096658</v>
      </c>
      <c r="U1605">
        <f t="shared" si="354"/>
        <v>0</v>
      </c>
      <c r="V1605">
        <f t="shared" si="355"/>
        <v>112.9</v>
      </c>
      <c r="W1605">
        <f t="shared" si="356"/>
        <v>31.361111111111111</v>
      </c>
    </row>
    <row r="1606" spans="2:23" x14ac:dyDescent="0.3">
      <c r="B1606" s="23" t="s">
        <v>54</v>
      </c>
      <c r="C1606" s="23">
        <v>1598</v>
      </c>
      <c r="D1606" s="23">
        <v>121</v>
      </c>
      <c r="E1606" s="22">
        <v>112.2</v>
      </c>
      <c r="F1606" s="39">
        <f t="shared" si="357"/>
        <v>31.166666666666668</v>
      </c>
      <c r="G1606" s="40">
        <f t="shared" si="363"/>
        <v>-0.20833333333333331</v>
      </c>
      <c r="H1606" s="40">
        <f t="shared" si="364"/>
        <v>-0.75</v>
      </c>
      <c r="I1606" s="40">
        <f>G1606*'Input Data'!$B$7</f>
        <v>-336.96875</v>
      </c>
      <c r="J1606" s="40">
        <f>IF(F1606=0,0,'Input Data'!$B$11*'Input Data'!$B$7*9.81)</f>
        <v>103.13669925000001</v>
      </c>
      <c r="K1606" s="40">
        <f>'Input Data'!$B$10*'Input Data'!$B$9*'Input Data'!$B$13*WLTC_class_3!F1606^2</f>
        <v>707.43166664622242</v>
      </c>
      <c r="L1606" s="40">
        <f t="shared" si="358"/>
        <v>473.59961589622242</v>
      </c>
      <c r="M1606" s="40">
        <f t="shared" si="359"/>
        <v>14760.521362098933</v>
      </c>
      <c r="N1606" s="40">
        <f t="shared" si="365"/>
        <v>2.7787605400869637</v>
      </c>
      <c r="O1606" s="40">
        <f t="shared" si="366"/>
        <v>0.78682388344237975</v>
      </c>
      <c r="P1606" s="40" t="str">
        <f t="shared" si="360"/>
        <v/>
      </c>
      <c r="Q1606" s="40"/>
      <c r="R1606" s="40">
        <f t="shared" si="361"/>
        <v>0.24391540386713773</v>
      </c>
      <c r="S1606" s="40">
        <f t="shared" si="362"/>
        <v>0.5507767184096658</v>
      </c>
      <c r="U1606">
        <f t="shared" si="354"/>
        <v>0</v>
      </c>
      <c r="V1606">
        <f t="shared" si="355"/>
        <v>112.2</v>
      </c>
      <c r="W1606">
        <f t="shared" si="356"/>
        <v>31.166666666666668</v>
      </c>
    </row>
    <row r="1607" spans="2:23" x14ac:dyDescent="0.3">
      <c r="B1607" s="23" t="s">
        <v>54</v>
      </c>
      <c r="C1607" s="23">
        <v>1599</v>
      </c>
      <c r="D1607" s="23">
        <v>122</v>
      </c>
      <c r="E1607" s="22">
        <v>111.4</v>
      </c>
      <c r="F1607" s="39">
        <f t="shared" si="357"/>
        <v>30.944444444444443</v>
      </c>
      <c r="G1607" s="40">
        <f t="shared" si="363"/>
        <v>-0.23611111111111149</v>
      </c>
      <c r="H1607" s="40">
        <f t="shared" si="364"/>
        <v>-0.85000000000000142</v>
      </c>
      <c r="I1607" s="40">
        <f>G1607*'Input Data'!$B$7</f>
        <v>-381.8979166666673</v>
      </c>
      <c r="J1607" s="40">
        <f>IF(F1607=0,0,'Input Data'!$B$11*'Input Data'!$B$7*9.81)</f>
        <v>103.13669925000001</v>
      </c>
      <c r="K1607" s="40">
        <f>'Input Data'!$B$10*'Input Data'!$B$9*'Input Data'!$B$13*WLTC_class_3!F1607^2</f>
        <v>697.37947942883955</v>
      </c>
      <c r="L1607" s="40">
        <f t="shared" si="358"/>
        <v>418.61826201217224</v>
      </c>
      <c r="M1607" s="40">
        <f t="shared" si="359"/>
        <v>12953.909552265552</v>
      </c>
      <c r="N1607" s="40">
        <f t="shared" si="365"/>
        <v>2.7823588482959263</v>
      </c>
      <c r="O1607" s="40">
        <f t="shared" si="366"/>
        <v>0.78682388344237975</v>
      </c>
      <c r="P1607" s="40" t="str">
        <f t="shared" si="360"/>
        <v/>
      </c>
      <c r="Q1607" s="40"/>
      <c r="R1607" s="40">
        <f t="shared" si="361"/>
        <v>0.24391540386713773</v>
      </c>
      <c r="S1607" s="40">
        <f t="shared" si="362"/>
        <v>0.5507767184096658</v>
      </c>
      <c r="U1607">
        <f t="shared" si="354"/>
        <v>0</v>
      </c>
      <c r="V1607">
        <f t="shared" si="355"/>
        <v>111.4</v>
      </c>
      <c r="W1607">
        <f t="shared" si="356"/>
        <v>30.944444444444446</v>
      </c>
    </row>
    <row r="1608" spans="2:23" x14ac:dyDescent="0.3">
      <c r="B1608" s="23" t="s">
        <v>54</v>
      </c>
      <c r="C1608" s="23">
        <v>1600</v>
      </c>
      <c r="D1608" s="23">
        <v>123</v>
      </c>
      <c r="E1608" s="22">
        <v>110.5</v>
      </c>
      <c r="F1608" s="39">
        <f t="shared" si="357"/>
        <v>30.694444444444443</v>
      </c>
      <c r="G1608" s="40">
        <f t="shared" si="363"/>
        <v>-0.26388888888888967</v>
      </c>
      <c r="H1608" s="40">
        <f t="shared" si="364"/>
        <v>-0.95000000000000284</v>
      </c>
      <c r="I1608" s="40">
        <f>G1608*'Input Data'!$B$7</f>
        <v>-426.8270833333346</v>
      </c>
      <c r="J1608" s="40">
        <f>IF(F1608=0,0,'Input Data'!$B$11*'Input Data'!$B$7*9.81)</f>
        <v>103.13669925000001</v>
      </c>
      <c r="K1608" s="40">
        <f>'Input Data'!$B$10*'Input Data'!$B$9*'Input Data'!$B$13*WLTC_class_3!F1608^2</f>
        <v>686.15674737839515</v>
      </c>
      <c r="L1608" s="40">
        <f t="shared" si="358"/>
        <v>362.46636329506055</v>
      </c>
      <c r="M1608" s="40">
        <f t="shared" si="359"/>
        <v>11125.703651140053</v>
      </c>
      <c r="N1608" s="40">
        <f t="shared" si="365"/>
        <v>2.7854493215323539</v>
      </c>
      <c r="O1608" s="40">
        <f t="shared" si="366"/>
        <v>0.78682388344237975</v>
      </c>
      <c r="P1608" s="40" t="str">
        <f t="shared" si="360"/>
        <v/>
      </c>
      <c r="Q1608" s="40"/>
      <c r="R1608" s="40">
        <f t="shared" si="361"/>
        <v>0.24391540386713773</v>
      </c>
      <c r="S1608" s="40">
        <f t="shared" si="362"/>
        <v>0.5507767184096658</v>
      </c>
      <c r="U1608">
        <f t="shared" ref="U1608:U1671" si="367">IF(E1608&lt;1,1,0)</f>
        <v>0</v>
      </c>
      <c r="V1608">
        <f t="shared" ref="V1608:V1671" si="368">IF(U1608=1,"",E1608)</f>
        <v>110.5</v>
      </c>
      <c r="W1608">
        <f t="shared" ref="W1608:W1671" si="369">E1608/3.6</f>
        <v>30.694444444444443</v>
      </c>
    </row>
    <row r="1609" spans="2:23" x14ac:dyDescent="0.3">
      <c r="B1609" s="23" t="s">
        <v>54</v>
      </c>
      <c r="C1609" s="23">
        <v>1601</v>
      </c>
      <c r="D1609" s="23">
        <v>124</v>
      </c>
      <c r="E1609" s="22">
        <v>109.5</v>
      </c>
      <c r="F1609" s="39">
        <f t="shared" ref="F1609:F1672" si="370">E1609*1000/3600</f>
        <v>30.416666666666668</v>
      </c>
      <c r="G1609" s="40">
        <f t="shared" si="363"/>
        <v>-0.27777777777777779</v>
      </c>
      <c r="H1609" s="40">
        <f t="shared" si="364"/>
        <v>-1</v>
      </c>
      <c r="I1609" s="40">
        <f>G1609*'Input Data'!$B$7</f>
        <v>-449.29166666666669</v>
      </c>
      <c r="J1609" s="40">
        <f>IF(F1609=0,0,'Input Data'!$B$11*'Input Data'!$B$7*9.81)</f>
        <v>103.13669925000001</v>
      </c>
      <c r="K1609" s="40">
        <f>'Input Data'!$B$10*'Input Data'!$B$9*'Input Data'!$B$13*WLTC_class_3!F1609^2</f>
        <v>673.79381587222247</v>
      </c>
      <c r="L1609" s="40">
        <f t="shared" ref="L1609:L1672" si="371">I1609+J1609+K1609</f>
        <v>327.63884845555577</v>
      </c>
      <c r="M1609" s="40">
        <f t="shared" ref="M1609:M1672" si="372">L1609*F1609</f>
        <v>9965.6816405231548</v>
      </c>
      <c r="N1609" s="40">
        <f t="shared" si="365"/>
        <v>2.7882175664324991</v>
      </c>
      <c r="O1609" s="40">
        <f t="shared" si="366"/>
        <v>0.78682388344237975</v>
      </c>
      <c r="P1609" s="40" t="str">
        <f t="shared" ref="P1609:P1672" si="373">IF(M1609&lt;0,M1609,"")</f>
        <v/>
      </c>
      <c r="Q1609" s="40"/>
      <c r="R1609" s="40">
        <f t="shared" ref="R1609:R1672" si="374">O1609*0.31</f>
        <v>0.24391540386713773</v>
      </c>
      <c r="S1609" s="40">
        <f t="shared" ref="S1609:S1672" si="375">O1609*0.7</f>
        <v>0.5507767184096658</v>
      </c>
      <c r="U1609">
        <f t="shared" si="367"/>
        <v>0</v>
      </c>
      <c r="V1609">
        <f t="shared" si="368"/>
        <v>109.5</v>
      </c>
      <c r="W1609">
        <f t="shared" si="369"/>
        <v>30.416666666666664</v>
      </c>
    </row>
    <row r="1610" spans="2:23" x14ac:dyDescent="0.3">
      <c r="B1610" s="23" t="s">
        <v>54</v>
      </c>
      <c r="C1610" s="23">
        <v>1602</v>
      </c>
      <c r="D1610" s="23">
        <v>125</v>
      </c>
      <c r="E1610" s="22">
        <v>108.5</v>
      </c>
      <c r="F1610" s="39">
        <f t="shared" si="370"/>
        <v>30.138888888888889</v>
      </c>
      <c r="G1610" s="40">
        <f t="shared" ref="G1610:G1673" si="376">($E1611-$E1609)/2/3.6</f>
        <v>-0.24999999999999961</v>
      </c>
      <c r="H1610" s="40">
        <f t="shared" ref="H1610:H1673" si="377">($E1611-$E1609)/2</f>
        <v>-0.89999999999999858</v>
      </c>
      <c r="I1610" s="40">
        <f>G1610*'Input Data'!$B$7</f>
        <v>-404.36249999999939</v>
      </c>
      <c r="J1610" s="40">
        <f>IF(F1610=0,0,'Input Data'!$B$11*'Input Data'!$B$7*9.81)</f>
        <v>103.13669925000001</v>
      </c>
      <c r="K1610" s="40">
        <f>'Input Data'!$B$10*'Input Data'!$B$9*'Input Data'!$B$13*WLTC_class_3!F1610^2</f>
        <v>661.54327465246934</v>
      </c>
      <c r="L1610" s="40">
        <f t="shared" si="371"/>
        <v>360.31747390246994</v>
      </c>
      <c r="M1610" s="40">
        <f t="shared" si="372"/>
        <v>10859.568310671664</v>
      </c>
      <c r="N1610" s="40">
        <f t="shared" ref="N1610:N1673" si="378">IF(M1610&gt;0,M1610/1000/3600+N1609,N1609)</f>
        <v>2.7912341131854634</v>
      </c>
      <c r="O1610" s="40">
        <f t="shared" ref="O1610:O1673" si="379">IF(M1610&lt;0,O1609-M1610/1000/3600,O1609)</f>
        <v>0.78682388344237975</v>
      </c>
      <c r="P1610" s="40" t="str">
        <f t="shared" si="373"/>
        <v/>
      </c>
      <c r="Q1610" s="40"/>
      <c r="R1610" s="40">
        <f t="shared" si="374"/>
        <v>0.24391540386713773</v>
      </c>
      <c r="S1610" s="40">
        <f t="shared" si="375"/>
        <v>0.5507767184096658</v>
      </c>
      <c r="U1610">
        <f t="shared" si="367"/>
        <v>0</v>
      </c>
      <c r="V1610">
        <f t="shared" si="368"/>
        <v>108.5</v>
      </c>
      <c r="W1610">
        <f t="shared" si="369"/>
        <v>30.138888888888889</v>
      </c>
    </row>
    <row r="1611" spans="2:23" x14ac:dyDescent="0.3">
      <c r="B1611" s="23" t="s">
        <v>54</v>
      </c>
      <c r="C1611" s="23">
        <v>1603</v>
      </c>
      <c r="D1611" s="23">
        <v>126</v>
      </c>
      <c r="E1611" s="22">
        <v>107.7</v>
      </c>
      <c r="F1611" s="39">
        <f t="shared" si="370"/>
        <v>29.916666666666668</v>
      </c>
      <c r="G1611" s="40">
        <f t="shared" si="376"/>
        <v>-0.19444444444444522</v>
      </c>
      <c r="H1611" s="40">
        <f t="shared" si="377"/>
        <v>-0.70000000000000284</v>
      </c>
      <c r="I1611" s="40">
        <f>G1611*'Input Data'!$B$7</f>
        <v>-314.50416666666791</v>
      </c>
      <c r="J1611" s="40">
        <f>IF(F1611=0,0,'Input Data'!$B$11*'Input Data'!$B$7*9.81)</f>
        <v>103.13669925000001</v>
      </c>
      <c r="K1611" s="40">
        <f>'Input Data'!$B$10*'Input Data'!$B$9*'Input Data'!$B$13*WLTC_class_3!F1611^2</f>
        <v>651.82376268288908</v>
      </c>
      <c r="L1611" s="40">
        <f t="shared" si="371"/>
        <v>440.45629526622116</v>
      </c>
      <c r="M1611" s="40">
        <f t="shared" si="372"/>
        <v>13176.98416671445</v>
      </c>
      <c r="N1611" s="40">
        <f t="shared" si="378"/>
        <v>2.7948943865651064</v>
      </c>
      <c r="O1611" s="40">
        <f t="shared" si="379"/>
        <v>0.78682388344237975</v>
      </c>
      <c r="P1611" s="40" t="str">
        <f t="shared" si="373"/>
        <v/>
      </c>
      <c r="Q1611" s="40"/>
      <c r="R1611" s="40">
        <f t="shared" si="374"/>
        <v>0.24391540386713773</v>
      </c>
      <c r="S1611" s="40">
        <f t="shared" si="375"/>
        <v>0.5507767184096658</v>
      </c>
      <c r="U1611">
        <f t="shared" si="367"/>
        <v>0</v>
      </c>
      <c r="V1611">
        <f t="shared" si="368"/>
        <v>107.7</v>
      </c>
      <c r="W1611">
        <f t="shared" si="369"/>
        <v>29.916666666666668</v>
      </c>
    </row>
    <row r="1612" spans="2:23" x14ac:dyDescent="0.3">
      <c r="B1612" s="23" t="s">
        <v>54</v>
      </c>
      <c r="C1612" s="23">
        <v>1604</v>
      </c>
      <c r="D1612" s="23">
        <v>127</v>
      </c>
      <c r="E1612" s="22">
        <v>107.1</v>
      </c>
      <c r="F1612" s="39">
        <f t="shared" si="370"/>
        <v>29.75</v>
      </c>
      <c r="G1612" s="40">
        <f t="shared" si="376"/>
        <v>-0.15277777777777896</v>
      </c>
      <c r="H1612" s="40">
        <f t="shared" si="377"/>
        <v>-0.55000000000000426</v>
      </c>
      <c r="I1612" s="40">
        <f>G1612*'Input Data'!$B$7</f>
        <v>-247.11041666666858</v>
      </c>
      <c r="J1612" s="40">
        <f>IF(F1612=0,0,'Input Data'!$B$11*'Input Data'!$B$7*9.81)</f>
        <v>103.13669925000001</v>
      </c>
      <c r="K1612" s="40">
        <f>'Input Data'!$B$10*'Input Data'!$B$9*'Input Data'!$B$13*WLTC_class_3!F1612^2</f>
        <v>644.58133262600018</v>
      </c>
      <c r="L1612" s="40">
        <f t="shared" si="371"/>
        <v>500.60761520933158</v>
      </c>
      <c r="M1612" s="40">
        <f t="shared" si="372"/>
        <v>14893.076552477614</v>
      </c>
      <c r="N1612" s="40">
        <f t="shared" si="378"/>
        <v>2.7990313522741279</v>
      </c>
      <c r="O1612" s="40">
        <f t="shared" si="379"/>
        <v>0.78682388344237975</v>
      </c>
      <c r="P1612" s="40" t="str">
        <f t="shared" si="373"/>
        <v/>
      </c>
      <c r="Q1612" s="40"/>
      <c r="R1612" s="40">
        <f t="shared" si="374"/>
        <v>0.24391540386713773</v>
      </c>
      <c r="S1612" s="40">
        <f t="shared" si="375"/>
        <v>0.5507767184096658</v>
      </c>
      <c r="U1612">
        <f t="shared" si="367"/>
        <v>0</v>
      </c>
      <c r="V1612">
        <f t="shared" si="368"/>
        <v>107.1</v>
      </c>
      <c r="W1612">
        <f t="shared" si="369"/>
        <v>29.749999999999996</v>
      </c>
    </row>
    <row r="1613" spans="2:23" x14ac:dyDescent="0.3">
      <c r="B1613" s="23" t="s">
        <v>54</v>
      </c>
      <c r="C1613" s="23">
        <v>1605</v>
      </c>
      <c r="D1613" s="23">
        <v>128</v>
      </c>
      <c r="E1613" s="22">
        <v>106.6</v>
      </c>
      <c r="F1613" s="39">
        <f t="shared" si="370"/>
        <v>29.611111111111111</v>
      </c>
      <c r="G1613" s="40">
        <f t="shared" si="376"/>
        <v>-9.7222222222220642E-2</v>
      </c>
      <c r="H1613" s="40">
        <f t="shared" si="377"/>
        <v>-0.34999999999999432</v>
      </c>
      <c r="I1613" s="40">
        <f>G1613*'Input Data'!$B$7</f>
        <v>-157.25208333333077</v>
      </c>
      <c r="J1613" s="40">
        <f>IF(F1613=0,0,'Input Data'!$B$11*'Input Data'!$B$7*9.81)</f>
        <v>103.13669925000001</v>
      </c>
      <c r="K1613" s="40">
        <f>'Input Data'!$B$10*'Input Data'!$B$9*'Input Data'!$B$13*WLTC_class_3!F1613^2</f>
        <v>638.57688157402481</v>
      </c>
      <c r="L1613" s="40">
        <f t="shared" si="371"/>
        <v>584.461497490694</v>
      </c>
      <c r="M1613" s="40">
        <f t="shared" si="372"/>
        <v>17306.554342363328</v>
      </c>
      <c r="N1613" s="40">
        <f t="shared" si="378"/>
        <v>2.8038387284803399</v>
      </c>
      <c r="O1613" s="40">
        <f t="shared" si="379"/>
        <v>0.78682388344237975</v>
      </c>
      <c r="P1613" s="40" t="str">
        <f t="shared" si="373"/>
        <v/>
      </c>
      <c r="Q1613" s="40"/>
      <c r="R1613" s="40">
        <f t="shared" si="374"/>
        <v>0.24391540386713773</v>
      </c>
      <c r="S1613" s="40">
        <f t="shared" si="375"/>
        <v>0.5507767184096658</v>
      </c>
      <c r="U1613">
        <f t="shared" si="367"/>
        <v>0</v>
      </c>
      <c r="V1613">
        <f t="shared" si="368"/>
        <v>106.6</v>
      </c>
      <c r="W1613">
        <f t="shared" si="369"/>
        <v>29.611111111111107</v>
      </c>
    </row>
    <row r="1614" spans="2:23" x14ac:dyDescent="0.3">
      <c r="B1614" s="23" t="s">
        <v>54</v>
      </c>
      <c r="C1614" s="23">
        <v>1606</v>
      </c>
      <c r="D1614" s="23">
        <v>129</v>
      </c>
      <c r="E1614" s="22">
        <v>106.4</v>
      </c>
      <c r="F1614" s="39">
        <f t="shared" si="370"/>
        <v>29.555555555555557</v>
      </c>
      <c r="G1614" s="40">
        <f t="shared" si="376"/>
        <v>-5.5555555555554373E-2</v>
      </c>
      <c r="H1614" s="40">
        <f t="shared" si="377"/>
        <v>-0.19999999999999574</v>
      </c>
      <c r="I1614" s="40">
        <f>G1614*'Input Data'!$B$7</f>
        <v>-89.858333333331416</v>
      </c>
      <c r="J1614" s="40">
        <f>IF(F1614=0,0,'Input Data'!$B$11*'Input Data'!$B$7*9.81)</f>
        <v>103.13669925000001</v>
      </c>
      <c r="K1614" s="40">
        <f>'Input Data'!$B$10*'Input Data'!$B$9*'Input Data'!$B$13*WLTC_class_3!F1614^2</f>
        <v>636.18296847328418</v>
      </c>
      <c r="L1614" s="40">
        <f t="shared" si="371"/>
        <v>649.46133438995275</v>
      </c>
      <c r="M1614" s="40">
        <f t="shared" si="372"/>
        <v>19195.190549747495</v>
      </c>
      <c r="N1614" s="40">
        <f t="shared" si="378"/>
        <v>2.8091707258552696</v>
      </c>
      <c r="O1614" s="40">
        <f t="shared" si="379"/>
        <v>0.78682388344237975</v>
      </c>
      <c r="P1614" s="40" t="str">
        <f t="shared" si="373"/>
        <v/>
      </c>
      <c r="Q1614" s="40"/>
      <c r="R1614" s="40">
        <f t="shared" si="374"/>
        <v>0.24391540386713773</v>
      </c>
      <c r="S1614" s="40">
        <f t="shared" si="375"/>
        <v>0.5507767184096658</v>
      </c>
      <c r="U1614">
        <f t="shared" si="367"/>
        <v>0</v>
      </c>
      <c r="V1614">
        <f t="shared" si="368"/>
        <v>106.4</v>
      </c>
      <c r="W1614">
        <f t="shared" si="369"/>
        <v>29.555555555555557</v>
      </c>
    </row>
    <row r="1615" spans="2:23" x14ac:dyDescent="0.3">
      <c r="B1615" s="23" t="s">
        <v>54</v>
      </c>
      <c r="C1615" s="23">
        <v>1607</v>
      </c>
      <c r="D1615" s="23">
        <v>130</v>
      </c>
      <c r="E1615" s="22">
        <v>106.2</v>
      </c>
      <c r="F1615" s="39">
        <f t="shared" si="370"/>
        <v>29.5</v>
      </c>
      <c r="G1615" s="40">
        <f t="shared" si="376"/>
        <v>-2.7777777777778172E-2</v>
      </c>
      <c r="H1615" s="40">
        <f t="shared" si="377"/>
        <v>-0.10000000000000142</v>
      </c>
      <c r="I1615" s="40">
        <f>G1615*'Input Data'!$B$7</f>
        <v>-44.929166666667307</v>
      </c>
      <c r="J1615" s="40">
        <f>IF(F1615=0,0,'Input Data'!$B$11*'Input Data'!$B$7*9.81)</f>
        <v>103.13669925000001</v>
      </c>
      <c r="K1615" s="40">
        <f>'Input Data'!$B$10*'Input Data'!$B$9*'Input Data'!$B$13*WLTC_class_3!F1615^2</f>
        <v>633.79355098400015</v>
      </c>
      <c r="L1615" s="40">
        <f t="shared" si="371"/>
        <v>692.0010835673329</v>
      </c>
      <c r="M1615" s="40">
        <f t="shared" si="372"/>
        <v>20414.031965236321</v>
      </c>
      <c r="N1615" s="40">
        <f t="shared" si="378"/>
        <v>2.8148412902900577</v>
      </c>
      <c r="O1615" s="40">
        <f t="shared" si="379"/>
        <v>0.78682388344237975</v>
      </c>
      <c r="P1615" s="40" t="str">
        <f t="shared" si="373"/>
        <v/>
      </c>
      <c r="Q1615" s="40"/>
      <c r="R1615" s="40">
        <f t="shared" si="374"/>
        <v>0.24391540386713773</v>
      </c>
      <c r="S1615" s="40">
        <f t="shared" si="375"/>
        <v>0.5507767184096658</v>
      </c>
      <c r="U1615">
        <f t="shared" si="367"/>
        <v>0</v>
      </c>
      <c r="V1615">
        <f t="shared" si="368"/>
        <v>106.2</v>
      </c>
      <c r="W1615">
        <f t="shared" si="369"/>
        <v>29.5</v>
      </c>
    </row>
    <row r="1616" spans="2:23" x14ac:dyDescent="0.3">
      <c r="B1616" s="23" t="s">
        <v>54</v>
      </c>
      <c r="C1616" s="23">
        <v>1608</v>
      </c>
      <c r="D1616" s="23">
        <v>131</v>
      </c>
      <c r="E1616" s="22">
        <v>106.2</v>
      </c>
      <c r="F1616" s="39">
        <f t="shared" si="370"/>
        <v>29.5</v>
      </c>
      <c r="G1616" s="40">
        <f t="shared" si="376"/>
        <v>0</v>
      </c>
      <c r="H1616" s="40">
        <f t="shared" si="377"/>
        <v>0</v>
      </c>
      <c r="I1616" s="40">
        <f>G1616*'Input Data'!$B$7</f>
        <v>0</v>
      </c>
      <c r="J1616" s="40">
        <f>IF(F1616=0,0,'Input Data'!$B$11*'Input Data'!$B$7*9.81)</f>
        <v>103.13669925000001</v>
      </c>
      <c r="K1616" s="40">
        <f>'Input Data'!$B$10*'Input Data'!$B$9*'Input Data'!$B$13*WLTC_class_3!F1616^2</f>
        <v>633.79355098400015</v>
      </c>
      <c r="L1616" s="40">
        <f t="shared" si="371"/>
        <v>736.93025023400014</v>
      </c>
      <c r="M1616" s="40">
        <f t="shared" si="372"/>
        <v>21739.442381903005</v>
      </c>
      <c r="N1616" s="40">
        <f t="shared" si="378"/>
        <v>2.8208800242850307</v>
      </c>
      <c r="O1616" s="40">
        <f t="shared" si="379"/>
        <v>0.78682388344237975</v>
      </c>
      <c r="P1616" s="40" t="str">
        <f t="shared" si="373"/>
        <v/>
      </c>
      <c r="Q1616" s="40"/>
      <c r="R1616" s="40">
        <f t="shared" si="374"/>
        <v>0.24391540386713773</v>
      </c>
      <c r="S1616" s="40">
        <f t="shared" si="375"/>
        <v>0.5507767184096658</v>
      </c>
      <c r="U1616">
        <f t="shared" si="367"/>
        <v>0</v>
      </c>
      <c r="V1616">
        <f t="shared" si="368"/>
        <v>106.2</v>
      </c>
      <c r="W1616">
        <f t="shared" si="369"/>
        <v>29.5</v>
      </c>
    </row>
    <row r="1617" spans="2:23" x14ac:dyDescent="0.3">
      <c r="B1617" s="23" t="s">
        <v>54</v>
      </c>
      <c r="C1617" s="23">
        <v>1609</v>
      </c>
      <c r="D1617" s="23">
        <v>132</v>
      </c>
      <c r="E1617" s="22">
        <v>106.2</v>
      </c>
      <c r="F1617" s="39">
        <f t="shared" si="370"/>
        <v>29.5</v>
      </c>
      <c r="G1617" s="40">
        <f t="shared" si="376"/>
        <v>2.7777777777778172E-2</v>
      </c>
      <c r="H1617" s="40">
        <f t="shared" si="377"/>
        <v>0.10000000000000142</v>
      </c>
      <c r="I1617" s="40">
        <f>G1617*'Input Data'!$B$7</f>
        <v>44.929166666667307</v>
      </c>
      <c r="J1617" s="40">
        <f>IF(F1617=0,0,'Input Data'!$B$11*'Input Data'!$B$7*9.81)</f>
        <v>103.13669925000001</v>
      </c>
      <c r="K1617" s="40">
        <f>'Input Data'!$B$10*'Input Data'!$B$9*'Input Data'!$B$13*WLTC_class_3!F1617^2</f>
        <v>633.79355098400015</v>
      </c>
      <c r="L1617" s="40">
        <f t="shared" si="371"/>
        <v>781.8594169006675</v>
      </c>
      <c r="M1617" s="40">
        <f t="shared" si="372"/>
        <v>23064.852798569693</v>
      </c>
      <c r="N1617" s="40">
        <f t="shared" si="378"/>
        <v>2.8272869278401891</v>
      </c>
      <c r="O1617" s="40">
        <f t="shared" si="379"/>
        <v>0.78682388344237975</v>
      </c>
      <c r="P1617" s="40" t="str">
        <f t="shared" si="373"/>
        <v/>
      </c>
      <c r="Q1617" s="40"/>
      <c r="R1617" s="40">
        <f t="shared" si="374"/>
        <v>0.24391540386713773</v>
      </c>
      <c r="S1617" s="40">
        <f t="shared" si="375"/>
        <v>0.5507767184096658</v>
      </c>
      <c r="U1617">
        <f t="shared" si="367"/>
        <v>0</v>
      </c>
      <c r="V1617">
        <f t="shared" si="368"/>
        <v>106.2</v>
      </c>
      <c r="W1617">
        <f t="shared" si="369"/>
        <v>29.5</v>
      </c>
    </row>
    <row r="1618" spans="2:23" x14ac:dyDescent="0.3">
      <c r="B1618" s="23" t="s">
        <v>54</v>
      </c>
      <c r="C1618" s="23">
        <v>1610</v>
      </c>
      <c r="D1618" s="23">
        <v>133</v>
      </c>
      <c r="E1618" s="22">
        <v>106.4</v>
      </c>
      <c r="F1618" s="39">
        <f t="shared" si="370"/>
        <v>29.555555555555557</v>
      </c>
      <c r="G1618" s="40">
        <f t="shared" si="376"/>
        <v>4.1666666666666269E-2</v>
      </c>
      <c r="H1618" s="40">
        <f t="shared" si="377"/>
        <v>0.14999999999999858</v>
      </c>
      <c r="I1618" s="40">
        <f>G1618*'Input Data'!$B$7</f>
        <v>67.393749999999358</v>
      </c>
      <c r="J1618" s="40">
        <f>IF(F1618=0,0,'Input Data'!$B$11*'Input Data'!$B$7*9.81)</f>
        <v>103.13669925000001</v>
      </c>
      <c r="K1618" s="40">
        <f>'Input Data'!$B$10*'Input Data'!$B$9*'Input Data'!$B$13*WLTC_class_3!F1618^2</f>
        <v>636.18296847328418</v>
      </c>
      <c r="L1618" s="40">
        <f t="shared" si="371"/>
        <v>806.71341772328356</v>
      </c>
      <c r="M1618" s="40">
        <f t="shared" si="372"/>
        <v>23842.863234932604</v>
      </c>
      <c r="N1618" s="40">
        <f t="shared" si="378"/>
        <v>2.8339099454054479</v>
      </c>
      <c r="O1618" s="40">
        <f t="shared" si="379"/>
        <v>0.78682388344237975</v>
      </c>
      <c r="P1618" s="40" t="str">
        <f t="shared" si="373"/>
        <v/>
      </c>
      <c r="Q1618" s="40"/>
      <c r="R1618" s="40">
        <f t="shared" si="374"/>
        <v>0.24391540386713773</v>
      </c>
      <c r="S1618" s="40">
        <f t="shared" si="375"/>
        <v>0.5507767184096658</v>
      </c>
      <c r="U1618">
        <f t="shared" si="367"/>
        <v>0</v>
      </c>
      <c r="V1618">
        <f t="shared" si="368"/>
        <v>106.4</v>
      </c>
      <c r="W1618">
        <f t="shared" si="369"/>
        <v>29.555555555555557</v>
      </c>
    </row>
    <row r="1619" spans="2:23" x14ac:dyDescent="0.3">
      <c r="B1619" s="23" t="s">
        <v>54</v>
      </c>
      <c r="C1619" s="23">
        <v>1611</v>
      </c>
      <c r="D1619" s="23">
        <v>134</v>
      </c>
      <c r="E1619" s="22">
        <v>106.5</v>
      </c>
      <c r="F1619" s="39">
        <f t="shared" si="370"/>
        <v>29.583333333333332</v>
      </c>
      <c r="G1619" s="40">
        <f t="shared" si="376"/>
        <v>5.5555555555554373E-2</v>
      </c>
      <c r="H1619" s="40">
        <f t="shared" si="377"/>
        <v>0.19999999999999574</v>
      </c>
      <c r="I1619" s="40">
        <f>G1619*'Input Data'!$B$7</f>
        <v>89.858333333331416</v>
      </c>
      <c r="J1619" s="40">
        <f>IF(F1619=0,0,'Input Data'!$B$11*'Input Data'!$B$7*9.81)</f>
        <v>103.13669925000001</v>
      </c>
      <c r="K1619" s="40">
        <f>'Input Data'!$B$10*'Input Data'!$B$9*'Input Data'!$B$13*WLTC_class_3!F1619^2</f>
        <v>637.3793630722223</v>
      </c>
      <c r="L1619" s="40">
        <f t="shared" si="371"/>
        <v>830.37439565555371</v>
      </c>
      <c r="M1619" s="40">
        <f t="shared" si="372"/>
        <v>24565.242538143462</v>
      </c>
      <c r="N1619" s="40">
        <f t="shared" si="378"/>
        <v>2.8407336238882657</v>
      </c>
      <c r="O1619" s="40">
        <f t="shared" si="379"/>
        <v>0.78682388344237975</v>
      </c>
      <c r="P1619" s="40" t="str">
        <f t="shared" si="373"/>
        <v/>
      </c>
      <c r="Q1619" s="40"/>
      <c r="R1619" s="40">
        <f t="shared" si="374"/>
        <v>0.24391540386713773</v>
      </c>
      <c r="S1619" s="40">
        <f t="shared" si="375"/>
        <v>0.5507767184096658</v>
      </c>
      <c r="U1619">
        <f t="shared" si="367"/>
        <v>0</v>
      </c>
      <c r="V1619">
        <f t="shared" si="368"/>
        <v>106.5</v>
      </c>
      <c r="W1619">
        <f t="shared" si="369"/>
        <v>29.583333333333332</v>
      </c>
    </row>
    <row r="1620" spans="2:23" x14ac:dyDescent="0.3">
      <c r="B1620" s="23" t="s">
        <v>54</v>
      </c>
      <c r="C1620" s="23">
        <v>1612</v>
      </c>
      <c r="D1620" s="23">
        <v>135</v>
      </c>
      <c r="E1620" s="22">
        <v>106.8</v>
      </c>
      <c r="F1620" s="39">
        <f t="shared" si="370"/>
        <v>29.666666666666668</v>
      </c>
      <c r="G1620" s="40">
        <f t="shared" si="376"/>
        <v>9.7222222222222612E-2</v>
      </c>
      <c r="H1620" s="40">
        <f t="shared" si="377"/>
        <v>0.35000000000000142</v>
      </c>
      <c r="I1620" s="40">
        <f>G1620*'Input Data'!$B$7</f>
        <v>157.25208333333396</v>
      </c>
      <c r="J1620" s="40">
        <f>IF(F1620=0,0,'Input Data'!$B$11*'Input Data'!$B$7*9.81)</f>
        <v>103.13669925000001</v>
      </c>
      <c r="K1620" s="40">
        <f>'Input Data'!$B$10*'Input Data'!$B$9*'Input Data'!$B$13*WLTC_class_3!F1620^2</f>
        <v>640.97529028622239</v>
      </c>
      <c r="L1620" s="40">
        <f t="shared" si="371"/>
        <v>901.36407286955637</v>
      </c>
      <c r="M1620" s="40">
        <f t="shared" si="372"/>
        <v>26740.467495130175</v>
      </c>
      <c r="N1620" s="40">
        <f t="shared" si="378"/>
        <v>2.8481615315258018</v>
      </c>
      <c r="O1620" s="40">
        <f t="shared" si="379"/>
        <v>0.78682388344237975</v>
      </c>
      <c r="P1620" s="40" t="str">
        <f t="shared" si="373"/>
        <v/>
      </c>
      <c r="Q1620" s="40"/>
      <c r="R1620" s="40">
        <f t="shared" si="374"/>
        <v>0.24391540386713773</v>
      </c>
      <c r="S1620" s="40">
        <f t="shared" si="375"/>
        <v>0.5507767184096658</v>
      </c>
      <c r="U1620">
        <f t="shared" si="367"/>
        <v>0</v>
      </c>
      <c r="V1620">
        <f t="shared" si="368"/>
        <v>106.8</v>
      </c>
      <c r="W1620">
        <f t="shared" si="369"/>
        <v>29.666666666666664</v>
      </c>
    </row>
    <row r="1621" spans="2:23" x14ac:dyDescent="0.3">
      <c r="B1621" s="23" t="s">
        <v>54</v>
      </c>
      <c r="C1621" s="23">
        <v>1613</v>
      </c>
      <c r="D1621" s="23">
        <v>136</v>
      </c>
      <c r="E1621" s="22">
        <v>107.2</v>
      </c>
      <c r="F1621" s="39">
        <f t="shared" si="370"/>
        <v>29.777777777777779</v>
      </c>
      <c r="G1621" s="40">
        <f t="shared" si="376"/>
        <v>0.1388888888888889</v>
      </c>
      <c r="H1621" s="40">
        <f t="shared" si="377"/>
        <v>0.5</v>
      </c>
      <c r="I1621" s="40">
        <f>G1621*'Input Data'!$B$7</f>
        <v>224.64583333333334</v>
      </c>
      <c r="J1621" s="40">
        <f>IF(F1621=0,0,'Input Data'!$B$11*'Input Data'!$B$7*9.81)</f>
        <v>103.13669925000001</v>
      </c>
      <c r="K1621" s="40">
        <f>'Input Data'!$B$10*'Input Data'!$B$9*'Input Data'!$B$13*WLTC_class_3!F1621^2</f>
        <v>645.78559454498782</v>
      </c>
      <c r="L1621" s="40">
        <f t="shared" si="371"/>
        <v>973.56812712832118</v>
      </c>
      <c r="M1621" s="40">
        <f t="shared" si="372"/>
        <v>28990.695341154453</v>
      </c>
      <c r="N1621" s="40">
        <f t="shared" si="378"/>
        <v>2.8562145024539003</v>
      </c>
      <c r="O1621" s="40">
        <f t="shared" si="379"/>
        <v>0.78682388344237975</v>
      </c>
      <c r="P1621" s="40" t="str">
        <f t="shared" si="373"/>
        <v/>
      </c>
      <c r="Q1621" s="40"/>
      <c r="R1621" s="40">
        <f t="shared" si="374"/>
        <v>0.24391540386713773</v>
      </c>
      <c r="S1621" s="40">
        <f t="shared" si="375"/>
        <v>0.5507767184096658</v>
      </c>
      <c r="U1621">
        <f t="shared" si="367"/>
        <v>0</v>
      </c>
      <c r="V1621">
        <f t="shared" si="368"/>
        <v>107.2</v>
      </c>
      <c r="W1621">
        <f t="shared" si="369"/>
        <v>29.777777777777779</v>
      </c>
    </row>
    <row r="1622" spans="2:23" x14ac:dyDescent="0.3">
      <c r="B1622" s="23" t="s">
        <v>54</v>
      </c>
      <c r="C1622" s="23">
        <v>1614</v>
      </c>
      <c r="D1622" s="23">
        <v>137</v>
      </c>
      <c r="E1622" s="22">
        <v>107.8</v>
      </c>
      <c r="F1622" s="39">
        <f t="shared" si="370"/>
        <v>29.944444444444443</v>
      </c>
      <c r="G1622" s="40">
        <f t="shared" si="376"/>
        <v>0.18055555555555516</v>
      </c>
      <c r="H1622" s="40">
        <f t="shared" si="377"/>
        <v>0.64999999999999858</v>
      </c>
      <c r="I1622" s="40">
        <f>G1622*'Input Data'!$B$7</f>
        <v>292.0395833333327</v>
      </c>
      <c r="J1622" s="40">
        <f>IF(F1622=0,0,'Input Data'!$B$11*'Input Data'!$B$7*9.81)</f>
        <v>103.13669925000001</v>
      </c>
      <c r="K1622" s="40">
        <f>'Input Data'!$B$10*'Input Data'!$B$9*'Input Data'!$B$13*WLTC_class_3!F1622^2</f>
        <v>653.03476801906174</v>
      </c>
      <c r="L1622" s="40">
        <f t="shared" si="371"/>
        <v>1048.2110506023944</v>
      </c>
      <c r="M1622" s="40">
        <f t="shared" si="372"/>
        <v>31388.097570816142</v>
      </c>
      <c r="N1622" s="40">
        <f t="shared" si="378"/>
        <v>2.8649334184457937</v>
      </c>
      <c r="O1622" s="40">
        <f t="shared" si="379"/>
        <v>0.78682388344237975</v>
      </c>
      <c r="P1622" s="40" t="str">
        <f t="shared" si="373"/>
        <v/>
      </c>
      <c r="Q1622" s="40"/>
      <c r="R1622" s="40">
        <f t="shared" si="374"/>
        <v>0.24391540386713773</v>
      </c>
      <c r="S1622" s="40">
        <f t="shared" si="375"/>
        <v>0.5507767184096658</v>
      </c>
      <c r="U1622">
        <f t="shared" si="367"/>
        <v>0</v>
      </c>
      <c r="V1622">
        <f t="shared" si="368"/>
        <v>107.8</v>
      </c>
      <c r="W1622">
        <f t="shared" si="369"/>
        <v>29.944444444444443</v>
      </c>
    </row>
    <row r="1623" spans="2:23" x14ac:dyDescent="0.3">
      <c r="B1623" s="23" t="s">
        <v>54</v>
      </c>
      <c r="C1623" s="23">
        <v>1615</v>
      </c>
      <c r="D1623" s="23">
        <v>138</v>
      </c>
      <c r="E1623" s="22">
        <v>108.5</v>
      </c>
      <c r="F1623" s="39">
        <f t="shared" si="370"/>
        <v>30.138888888888889</v>
      </c>
      <c r="G1623" s="40">
        <f t="shared" si="376"/>
        <v>0.2222222222222234</v>
      </c>
      <c r="H1623" s="40">
        <f t="shared" si="377"/>
        <v>0.80000000000000426</v>
      </c>
      <c r="I1623" s="40">
        <f>G1623*'Input Data'!$B$7</f>
        <v>359.43333333333527</v>
      </c>
      <c r="J1623" s="40">
        <f>IF(F1623=0,0,'Input Data'!$B$11*'Input Data'!$B$7*9.81)</f>
        <v>103.13669925000001</v>
      </c>
      <c r="K1623" s="40">
        <f>'Input Data'!$B$10*'Input Data'!$B$9*'Input Data'!$B$13*WLTC_class_3!F1623^2</f>
        <v>661.54327465246934</v>
      </c>
      <c r="L1623" s="40">
        <f t="shared" si="371"/>
        <v>1124.1133072358045</v>
      </c>
      <c r="M1623" s="40">
        <f t="shared" si="372"/>
        <v>33879.526065301332</v>
      </c>
      <c r="N1623" s="40">
        <f t="shared" si="378"/>
        <v>2.8743443979083776</v>
      </c>
      <c r="O1623" s="40">
        <f t="shared" si="379"/>
        <v>0.78682388344237975</v>
      </c>
      <c r="P1623" s="40" t="str">
        <f t="shared" si="373"/>
        <v/>
      </c>
      <c r="Q1623" s="40"/>
      <c r="R1623" s="40">
        <f t="shared" si="374"/>
        <v>0.24391540386713773</v>
      </c>
      <c r="S1623" s="40">
        <f t="shared" si="375"/>
        <v>0.5507767184096658</v>
      </c>
      <c r="U1623">
        <f t="shared" si="367"/>
        <v>0</v>
      </c>
      <c r="V1623">
        <f t="shared" si="368"/>
        <v>108.5</v>
      </c>
      <c r="W1623">
        <f t="shared" si="369"/>
        <v>30.138888888888889</v>
      </c>
    </row>
    <row r="1624" spans="2:23" x14ac:dyDescent="0.3">
      <c r="B1624" s="23" t="s">
        <v>54</v>
      </c>
      <c r="C1624" s="23">
        <v>1616</v>
      </c>
      <c r="D1624" s="23">
        <v>139</v>
      </c>
      <c r="E1624" s="22">
        <v>109.4</v>
      </c>
      <c r="F1624" s="39">
        <f t="shared" si="370"/>
        <v>30.388888888888889</v>
      </c>
      <c r="G1624" s="40">
        <f t="shared" si="376"/>
        <v>0.27777777777777779</v>
      </c>
      <c r="H1624" s="40">
        <f t="shared" si="377"/>
        <v>1</v>
      </c>
      <c r="I1624" s="40">
        <f>G1624*'Input Data'!$B$7</f>
        <v>449.29166666666669</v>
      </c>
      <c r="J1624" s="40">
        <f>IF(F1624=0,0,'Input Data'!$B$11*'Input Data'!$B$7*9.81)</f>
        <v>103.13669925000001</v>
      </c>
      <c r="K1624" s="40">
        <f>'Input Data'!$B$10*'Input Data'!$B$9*'Input Data'!$B$13*WLTC_class_3!F1624^2</f>
        <v>672.56370418735821</v>
      </c>
      <c r="L1624" s="40">
        <f t="shared" si="371"/>
        <v>1224.9920701040251</v>
      </c>
      <c r="M1624" s="40">
        <f t="shared" si="372"/>
        <v>37226.147908161205</v>
      </c>
      <c r="N1624" s="40">
        <f t="shared" si="378"/>
        <v>2.8846849945495334</v>
      </c>
      <c r="O1624" s="40">
        <f t="shared" si="379"/>
        <v>0.78682388344237975</v>
      </c>
      <c r="P1624" s="40" t="str">
        <f t="shared" si="373"/>
        <v/>
      </c>
      <c r="Q1624" s="40"/>
      <c r="R1624" s="40">
        <f t="shared" si="374"/>
        <v>0.24391540386713773</v>
      </c>
      <c r="S1624" s="40">
        <f t="shared" si="375"/>
        <v>0.5507767184096658</v>
      </c>
      <c r="U1624">
        <f t="shared" si="367"/>
        <v>0</v>
      </c>
      <c r="V1624">
        <f t="shared" si="368"/>
        <v>109.4</v>
      </c>
      <c r="W1624">
        <f t="shared" si="369"/>
        <v>30.388888888888889</v>
      </c>
    </row>
    <row r="1625" spans="2:23" x14ac:dyDescent="0.3">
      <c r="B1625" s="23" t="s">
        <v>54</v>
      </c>
      <c r="C1625" s="23">
        <v>1617</v>
      </c>
      <c r="D1625" s="23">
        <v>140</v>
      </c>
      <c r="E1625" s="22">
        <v>110.5</v>
      </c>
      <c r="F1625" s="39">
        <f t="shared" si="370"/>
        <v>30.694444444444443</v>
      </c>
      <c r="G1625" s="40">
        <f t="shared" si="376"/>
        <v>0.31944444444444403</v>
      </c>
      <c r="H1625" s="40">
        <f t="shared" si="377"/>
        <v>1.1499999999999986</v>
      </c>
      <c r="I1625" s="40">
        <f>G1625*'Input Data'!$B$7</f>
        <v>516.68541666666601</v>
      </c>
      <c r="J1625" s="40">
        <f>IF(F1625=0,0,'Input Data'!$B$11*'Input Data'!$B$7*9.81)</f>
        <v>103.13669925000001</v>
      </c>
      <c r="K1625" s="40">
        <f>'Input Data'!$B$10*'Input Data'!$B$9*'Input Data'!$B$13*WLTC_class_3!F1625^2</f>
        <v>686.15674737839515</v>
      </c>
      <c r="L1625" s="40">
        <f t="shared" si="371"/>
        <v>1305.9788632950613</v>
      </c>
      <c r="M1625" s="40">
        <f t="shared" si="372"/>
        <v>40086.295665028963</v>
      </c>
      <c r="N1625" s="40">
        <f t="shared" si="378"/>
        <v>2.8958200766787083</v>
      </c>
      <c r="O1625" s="40">
        <f t="shared" si="379"/>
        <v>0.78682388344237975</v>
      </c>
      <c r="P1625" s="40" t="str">
        <f t="shared" si="373"/>
        <v/>
      </c>
      <c r="Q1625" s="40"/>
      <c r="R1625" s="40">
        <f t="shared" si="374"/>
        <v>0.24391540386713773</v>
      </c>
      <c r="S1625" s="40">
        <f t="shared" si="375"/>
        <v>0.5507767184096658</v>
      </c>
      <c r="U1625">
        <f t="shared" si="367"/>
        <v>0</v>
      </c>
      <c r="V1625">
        <f t="shared" si="368"/>
        <v>110.5</v>
      </c>
      <c r="W1625">
        <f t="shared" si="369"/>
        <v>30.694444444444443</v>
      </c>
    </row>
    <row r="1626" spans="2:23" x14ac:dyDescent="0.3">
      <c r="B1626" s="23" t="s">
        <v>54</v>
      </c>
      <c r="C1626" s="23">
        <v>1618</v>
      </c>
      <c r="D1626" s="23">
        <v>141</v>
      </c>
      <c r="E1626" s="22">
        <v>111.7</v>
      </c>
      <c r="F1626" s="39">
        <f t="shared" si="370"/>
        <v>31.027777777777779</v>
      </c>
      <c r="G1626" s="40">
        <f t="shared" si="376"/>
        <v>0.34722222222222221</v>
      </c>
      <c r="H1626" s="40">
        <f t="shared" si="377"/>
        <v>1.25</v>
      </c>
      <c r="I1626" s="40">
        <f>G1626*'Input Data'!$B$7</f>
        <v>561.61458333333337</v>
      </c>
      <c r="J1626" s="40">
        <f>IF(F1626=0,0,'Input Data'!$B$11*'Input Data'!$B$7*9.81)</f>
        <v>103.13669925000001</v>
      </c>
      <c r="K1626" s="40">
        <f>'Input Data'!$B$10*'Input Data'!$B$9*'Input Data'!$B$13*WLTC_class_3!F1626^2</f>
        <v>701.14062036387668</v>
      </c>
      <c r="L1626" s="40">
        <f t="shared" si="371"/>
        <v>1365.8919029472099</v>
      </c>
      <c r="M1626" s="40">
        <f t="shared" si="372"/>
        <v>42380.59043311204</v>
      </c>
      <c r="N1626" s="40">
        <f t="shared" si="378"/>
        <v>2.9075924629101282</v>
      </c>
      <c r="O1626" s="40">
        <f t="shared" si="379"/>
        <v>0.78682388344237975</v>
      </c>
      <c r="P1626" s="40" t="str">
        <f t="shared" si="373"/>
        <v/>
      </c>
      <c r="Q1626" s="40"/>
      <c r="R1626" s="40">
        <f t="shared" si="374"/>
        <v>0.24391540386713773</v>
      </c>
      <c r="S1626" s="40">
        <f t="shared" si="375"/>
        <v>0.5507767184096658</v>
      </c>
      <c r="U1626">
        <f t="shared" si="367"/>
        <v>0</v>
      </c>
      <c r="V1626">
        <f t="shared" si="368"/>
        <v>111.7</v>
      </c>
      <c r="W1626">
        <f t="shared" si="369"/>
        <v>31.027777777777779</v>
      </c>
    </row>
    <row r="1627" spans="2:23" x14ac:dyDescent="0.3">
      <c r="B1627" s="23" t="s">
        <v>54</v>
      </c>
      <c r="C1627" s="23">
        <v>1619</v>
      </c>
      <c r="D1627" s="23">
        <v>142</v>
      </c>
      <c r="E1627" s="22">
        <v>113</v>
      </c>
      <c r="F1627" s="39">
        <f t="shared" si="370"/>
        <v>31.388888888888889</v>
      </c>
      <c r="G1627" s="40">
        <f t="shared" si="376"/>
        <v>0.33333333333333215</v>
      </c>
      <c r="H1627" s="40">
        <f t="shared" si="377"/>
        <v>1.1999999999999957</v>
      </c>
      <c r="I1627" s="40">
        <f>G1627*'Input Data'!$B$7</f>
        <v>539.14999999999804</v>
      </c>
      <c r="J1627" s="40">
        <f>IF(F1627=0,0,'Input Data'!$B$11*'Input Data'!$B$7*9.81)</f>
        <v>103.13669925000001</v>
      </c>
      <c r="K1627" s="40">
        <f>'Input Data'!$B$10*'Input Data'!$B$9*'Input Data'!$B$13*WLTC_class_3!F1627^2</f>
        <v>717.55578364691371</v>
      </c>
      <c r="L1627" s="40">
        <f t="shared" si="371"/>
        <v>1359.8424828969119</v>
      </c>
      <c r="M1627" s="40">
        <f t="shared" si="372"/>
        <v>42683.944602041956</v>
      </c>
      <c r="N1627" s="40">
        <f t="shared" si="378"/>
        <v>2.9194491141884731</v>
      </c>
      <c r="O1627" s="40">
        <f t="shared" si="379"/>
        <v>0.78682388344237975</v>
      </c>
      <c r="P1627" s="40" t="str">
        <f t="shared" si="373"/>
        <v/>
      </c>
      <c r="Q1627" s="40"/>
      <c r="R1627" s="40">
        <f t="shared" si="374"/>
        <v>0.24391540386713773</v>
      </c>
      <c r="S1627" s="40">
        <f t="shared" si="375"/>
        <v>0.5507767184096658</v>
      </c>
      <c r="U1627">
        <f t="shared" si="367"/>
        <v>0</v>
      </c>
      <c r="V1627">
        <f t="shared" si="368"/>
        <v>113</v>
      </c>
      <c r="W1627">
        <f t="shared" si="369"/>
        <v>31.388888888888889</v>
      </c>
    </row>
    <row r="1628" spans="2:23" x14ac:dyDescent="0.3">
      <c r="B1628" s="23" t="s">
        <v>54</v>
      </c>
      <c r="C1628" s="23">
        <v>1620</v>
      </c>
      <c r="D1628" s="23">
        <v>143</v>
      </c>
      <c r="E1628" s="22">
        <v>114.1</v>
      </c>
      <c r="F1628" s="39">
        <f t="shared" si="370"/>
        <v>31.694444444444443</v>
      </c>
      <c r="G1628" s="40">
        <f t="shared" si="376"/>
        <v>0.29166666666666585</v>
      </c>
      <c r="H1628" s="40">
        <f t="shared" si="377"/>
        <v>1.0499999999999972</v>
      </c>
      <c r="I1628" s="40">
        <f>G1628*'Input Data'!$B$7</f>
        <v>471.75624999999872</v>
      </c>
      <c r="J1628" s="40">
        <f>IF(F1628=0,0,'Input Data'!$B$11*'Input Data'!$B$7*9.81)</f>
        <v>103.13669925000001</v>
      </c>
      <c r="K1628" s="40">
        <f>'Input Data'!$B$10*'Input Data'!$B$9*'Input Data'!$B$13*WLTC_class_3!F1628^2</f>
        <v>731.59389237217295</v>
      </c>
      <c r="L1628" s="40">
        <f t="shared" si="371"/>
        <v>1306.4868416221716</v>
      </c>
      <c r="M1628" s="40">
        <f t="shared" si="372"/>
        <v>41408.3746191916</v>
      </c>
      <c r="N1628" s="40">
        <f t="shared" si="378"/>
        <v>2.9309514404715817</v>
      </c>
      <c r="O1628" s="40">
        <f t="shared" si="379"/>
        <v>0.78682388344237975</v>
      </c>
      <c r="P1628" s="40" t="str">
        <f t="shared" si="373"/>
        <v/>
      </c>
      <c r="Q1628" s="40"/>
      <c r="R1628" s="40">
        <f t="shared" si="374"/>
        <v>0.24391540386713773</v>
      </c>
      <c r="S1628" s="40">
        <f t="shared" si="375"/>
        <v>0.5507767184096658</v>
      </c>
      <c r="U1628">
        <f t="shared" si="367"/>
        <v>0</v>
      </c>
      <c r="V1628">
        <f t="shared" si="368"/>
        <v>114.1</v>
      </c>
      <c r="W1628">
        <f t="shared" si="369"/>
        <v>31.694444444444443</v>
      </c>
    </row>
    <row r="1629" spans="2:23" x14ac:dyDescent="0.3">
      <c r="B1629" s="23" t="s">
        <v>54</v>
      </c>
      <c r="C1629" s="23">
        <v>1621</v>
      </c>
      <c r="D1629" s="23">
        <v>144</v>
      </c>
      <c r="E1629" s="22">
        <v>115.1</v>
      </c>
      <c r="F1629" s="39">
        <f t="shared" si="370"/>
        <v>31.972222222222221</v>
      </c>
      <c r="G1629" s="40">
        <f t="shared" si="376"/>
        <v>0.25000000000000155</v>
      </c>
      <c r="H1629" s="40">
        <f t="shared" si="377"/>
        <v>0.90000000000000568</v>
      </c>
      <c r="I1629" s="40">
        <f>G1629*'Input Data'!$B$7</f>
        <v>404.36250000000251</v>
      </c>
      <c r="J1629" s="40">
        <f>IF(F1629=0,0,'Input Data'!$B$11*'Input Data'!$B$7*9.81)</f>
        <v>103.13669925000001</v>
      </c>
      <c r="K1629" s="40">
        <f>'Input Data'!$B$10*'Input Data'!$B$9*'Input Data'!$B$13*WLTC_class_3!F1629^2</f>
        <v>744.47381919587667</v>
      </c>
      <c r="L1629" s="40">
        <f t="shared" si="371"/>
        <v>1251.9730184458792</v>
      </c>
      <c r="M1629" s="40">
        <f t="shared" si="372"/>
        <v>40028.359561977973</v>
      </c>
      <c r="N1629" s="40">
        <f t="shared" si="378"/>
        <v>2.942070429238798</v>
      </c>
      <c r="O1629" s="40">
        <f t="shared" si="379"/>
        <v>0.78682388344237975</v>
      </c>
      <c r="P1629" s="40" t="str">
        <f t="shared" si="373"/>
        <v/>
      </c>
      <c r="Q1629" s="40"/>
      <c r="R1629" s="40">
        <f t="shared" si="374"/>
        <v>0.24391540386713773</v>
      </c>
      <c r="S1629" s="40">
        <f t="shared" si="375"/>
        <v>0.5507767184096658</v>
      </c>
      <c r="U1629">
        <f t="shared" si="367"/>
        <v>0</v>
      </c>
      <c r="V1629">
        <f t="shared" si="368"/>
        <v>115.1</v>
      </c>
      <c r="W1629">
        <f t="shared" si="369"/>
        <v>31.972222222222221</v>
      </c>
    </row>
    <row r="1630" spans="2:23" x14ac:dyDescent="0.3">
      <c r="B1630" s="23" t="s">
        <v>54</v>
      </c>
      <c r="C1630" s="23">
        <v>1622</v>
      </c>
      <c r="D1630" s="23">
        <v>145</v>
      </c>
      <c r="E1630" s="22">
        <v>115.9</v>
      </c>
      <c r="F1630" s="39">
        <f t="shared" si="370"/>
        <v>32.194444444444443</v>
      </c>
      <c r="G1630" s="40">
        <f t="shared" si="376"/>
        <v>0.19444444444444522</v>
      </c>
      <c r="H1630" s="40">
        <f t="shared" si="377"/>
        <v>0.70000000000000284</v>
      </c>
      <c r="I1630" s="40">
        <f>G1630*'Input Data'!$B$7</f>
        <v>314.50416666666791</v>
      </c>
      <c r="J1630" s="40">
        <f>IF(F1630=0,0,'Input Data'!$B$11*'Input Data'!$B$7*9.81)</f>
        <v>103.13669925000001</v>
      </c>
      <c r="K1630" s="40">
        <f>'Input Data'!$B$10*'Input Data'!$B$9*'Input Data'!$B$13*WLTC_class_3!F1630^2</f>
        <v>754.85868166106184</v>
      </c>
      <c r="L1630" s="40">
        <f t="shared" si="371"/>
        <v>1172.4995475777298</v>
      </c>
      <c r="M1630" s="40">
        <f t="shared" si="372"/>
        <v>37747.971545627464</v>
      </c>
      <c r="N1630" s="40">
        <f t="shared" si="378"/>
        <v>2.9525559768903613</v>
      </c>
      <c r="O1630" s="40">
        <f t="shared" si="379"/>
        <v>0.78682388344237975</v>
      </c>
      <c r="P1630" s="40" t="str">
        <f t="shared" si="373"/>
        <v/>
      </c>
      <c r="Q1630" s="40"/>
      <c r="R1630" s="40">
        <f t="shared" si="374"/>
        <v>0.24391540386713773</v>
      </c>
      <c r="S1630" s="40">
        <f t="shared" si="375"/>
        <v>0.5507767184096658</v>
      </c>
      <c r="U1630">
        <f t="shared" si="367"/>
        <v>0</v>
      </c>
      <c r="V1630">
        <f t="shared" si="368"/>
        <v>115.9</v>
      </c>
      <c r="W1630">
        <f t="shared" si="369"/>
        <v>32.194444444444443</v>
      </c>
    </row>
    <row r="1631" spans="2:23" x14ac:dyDescent="0.3">
      <c r="B1631" s="23" t="s">
        <v>54</v>
      </c>
      <c r="C1631" s="23">
        <v>1623</v>
      </c>
      <c r="D1631" s="23">
        <v>146</v>
      </c>
      <c r="E1631" s="22">
        <v>116.5</v>
      </c>
      <c r="F1631" s="39">
        <f t="shared" si="370"/>
        <v>32.361111111111114</v>
      </c>
      <c r="G1631" s="40">
        <f t="shared" si="376"/>
        <v>0.11111111111111072</v>
      </c>
      <c r="H1631" s="40">
        <f t="shared" si="377"/>
        <v>0.39999999999999858</v>
      </c>
      <c r="I1631" s="40">
        <f>G1631*'Input Data'!$B$7</f>
        <v>179.71666666666604</v>
      </c>
      <c r="J1631" s="40">
        <f>IF(F1631=0,0,'Input Data'!$B$11*'Input Data'!$B$7*9.81)</f>
        <v>103.13669925000001</v>
      </c>
      <c r="K1631" s="40">
        <f>'Input Data'!$B$10*'Input Data'!$B$9*'Input Data'!$B$13*WLTC_class_3!F1631^2</f>
        <v>762.69453243024725</v>
      </c>
      <c r="L1631" s="40">
        <f t="shared" si="371"/>
        <v>1045.5478983469134</v>
      </c>
      <c r="M1631" s="40">
        <f t="shared" si="372"/>
        <v>33835.091710393172</v>
      </c>
      <c r="N1631" s="40">
        <f t="shared" si="378"/>
        <v>2.9619546134765815</v>
      </c>
      <c r="O1631" s="40">
        <f t="shared" si="379"/>
        <v>0.78682388344237975</v>
      </c>
      <c r="P1631" s="40" t="str">
        <f t="shared" si="373"/>
        <v/>
      </c>
      <c r="Q1631" s="40"/>
      <c r="R1631" s="40">
        <f t="shared" si="374"/>
        <v>0.24391540386713773</v>
      </c>
      <c r="S1631" s="40">
        <f t="shared" si="375"/>
        <v>0.5507767184096658</v>
      </c>
      <c r="U1631">
        <f t="shared" si="367"/>
        <v>0</v>
      </c>
      <c r="V1631">
        <f t="shared" si="368"/>
        <v>116.5</v>
      </c>
      <c r="W1631">
        <f t="shared" si="369"/>
        <v>32.361111111111107</v>
      </c>
    </row>
    <row r="1632" spans="2:23" x14ac:dyDescent="0.3">
      <c r="B1632" s="23" t="s">
        <v>54</v>
      </c>
      <c r="C1632" s="23">
        <v>1624</v>
      </c>
      <c r="D1632" s="23">
        <v>147</v>
      </c>
      <c r="E1632" s="22">
        <v>116.7</v>
      </c>
      <c r="F1632" s="39">
        <f t="shared" si="370"/>
        <v>32.416666666666664</v>
      </c>
      <c r="G1632" s="40">
        <f t="shared" si="376"/>
        <v>1.3888888888888099E-2</v>
      </c>
      <c r="H1632" s="40">
        <f t="shared" si="377"/>
        <v>4.9999999999997158E-2</v>
      </c>
      <c r="I1632" s="40">
        <f>G1632*'Input Data'!$B$7</f>
        <v>22.464583333332055</v>
      </c>
      <c r="J1632" s="40">
        <f>IF(F1632=0,0,'Input Data'!$B$11*'Input Data'!$B$7*9.81)</f>
        <v>103.13669925000001</v>
      </c>
      <c r="K1632" s="40">
        <f>'Input Data'!$B$10*'Input Data'!$B$9*'Input Data'!$B$13*WLTC_class_3!F1632^2</f>
        <v>765.31547390955564</v>
      </c>
      <c r="L1632" s="40">
        <f t="shared" si="371"/>
        <v>890.91675649288766</v>
      </c>
      <c r="M1632" s="40">
        <f t="shared" si="372"/>
        <v>28880.551522977774</v>
      </c>
      <c r="N1632" s="40">
        <f t="shared" si="378"/>
        <v>2.969976988899631</v>
      </c>
      <c r="O1632" s="40">
        <f t="shared" si="379"/>
        <v>0.78682388344237975</v>
      </c>
      <c r="P1632" s="40" t="str">
        <f t="shared" si="373"/>
        <v/>
      </c>
      <c r="Q1632" s="40"/>
      <c r="R1632" s="40">
        <f t="shared" si="374"/>
        <v>0.24391540386713773</v>
      </c>
      <c r="S1632" s="40">
        <f t="shared" si="375"/>
        <v>0.5507767184096658</v>
      </c>
      <c r="U1632">
        <f t="shared" si="367"/>
        <v>0</v>
      </c>
      <c r="V1632">
        <f t="shared" si="368"/>
        <v>116.7</v>
      </c>
      <c r="W1632">
        <f t="shared" si="369"/>
        <v>32.416666666666664</v>
      </c>
    </row>
    <row r="1633" spans="2:23" x14ac:dyDescent="0.3">
      <c r="B1633" s="23" t="s">
        <v>54</v>
      </c>
      <c r="C1633" s="23">
        <v>1625</v>
      </c>
      <c r="D1633" s="23">
        <v>148</v>
      </c>
      <c r="E1633" s="22">
        <v>116.6</v>
      </c>
      <c r="F1633" s="39">
        <f t="shared" si="370"/>
        <v>32.388888888888886</v>
      </c>
      <c r="G1633" s="40">
        <f t="shared" si="376"/>
        <v>-6.9444444444444448E-2</v>
      </c>
      <c r="H1633" s="40">
        <f t="shared" si="377"/>
        <v>-0.25</v>
      </c>
      <c r="I1633" s="40">
        <f>G1633*'Input Data'!$B$7</f>
        <v>-112.32291666666667</v>
      </c>
      <c r="J1633" s="40">
        <f>IF(F1633=0,0,'Input Data'!$B$11*'Input Data'!$B$7*9.81)</f>
        <v>103.13669925000001</v>
      </c>
      <c r="K1633" s="40">
        <f>'Input Data'!$B$10*'Input Data'!$B$9*'Input Data'!$B$13*WLTC_class_3!F1633^2</f>
        <v>764.00444121846908</v>
      </c>
      <c r="L1633" s="40">
        <f t="shared" si="371"/>
        <v>754.81822380180245</v>
      </c>
      <c r="M1633" s="40">
        <f t="shared" si="372"/>
        <v>24447.723582025043</v>
      </c>
      <c r="N1633" s="40">
        <f t="shared" si="378"/>
        <v>2.9767680232279714</v>
      </c>
      <c r="O1633" s="40">
        <f t="shared" si="379"/>
        <v>0.78682388344237975</v>
      </c>
      <c r="P1633" s="40" t="str">
        <f t="shared" si="373"/>
        <v/>
      </c>
      <c r="Q1633" s="40"/>
      <c r="R1633" s="40">
        <f t="shared" si="374"/>
        <v>0.24391540386713773</v>
      </c>
      <c r="S1633" s="40">
        <f t="shared" si="375"/>
        <v>0.5507767184096658</v>
      </c>
      <c r="U1633">
        <f t="shared" si="367"/>
        <v>0</v>
      </c>
      <c r="V1633">
        <f t="shared" si="368"/>
        <v>116.6</v>
      </c>
      <c r="W1633">
        <f t="shared" si="369"/>
        <v>32.388888888888886</v>
      </c>
    </row>
    <row r="1634" spans="2:23" x14ac:dyDescent="0.3">
      <c r="B1634" s="23" t="s">
        <v>54</v>
      </c>
      <c r="C1634" s="23">
        <v>1626</v>
      </c>
      <c r="D1634" s="23">
        <v>149</v>
      </c>
      <c r="E1634" s="22">
        <v>116.2</v>
      </c>
      <c r="F1634" s="39">
        <f t="shared" si="370"/>
        <v>32.277777777777779</v>
      </c>
      <c r="G1634" s="40">
        <f t="shared" si="376"/>
        <v>-0.19444444444444325</v>
      </c>
      <c r="H1634" s="40">
        <f t="shared" si="377"/>
        <v>-0.69999999999999574</v>
      </c>
      <c r="I1634" s="40">
        <f>G1634*'Input Data'!$B$7</f>
        <v>-314.50416666666473</v>
      </c>
      <c r="J1634" s="40">
        <f>IF(F1634=0,0,'Input Data'!$B$11*'Input Data'!$B$7*9.81)</f>
        <v>103.13669925000001</v>
      </c>
      <c r="K1634" s="40">
        <f>'Input Data'!$B$10*'Input Data'!$B$9*'Input Data'!$B$13*WLTC_class_3!F1634^2</f>
        <v>758.77154948276575</v>
      </c>
      <c r="L1634" s="40">
        <f t="shared" si="371"/>
        <v>547.40408206610095</v>
      </c>
      <c r="M1634" s="40">
        <f t="shared" si="372"/>
        <v>17668.987315578037</v>
      </c>
      <c r="N1634" s="40">
        <f t="shared" si="378"/>
        <v>2.9816760752600766</v>
      </c>
      <c r="O1634" s="40">
        <f t="shared" si="379"/>
        <v>0.78682388344237975</v>
      </c>
      <c r="P1634" s="40" t="str">
        <f t="shared" si="373"/>
        <v/>
      </c>
      <c r="Q1634" s="40"/>
      <c r="R1634" s="40">
        <f t="shared" si="374"/>
        <v>0.24391540386713773</v>
      </c>
      <c r="S1634" s="40">
        <f t="shared" si="375"/>
        <v>0.5507767184096658</v>
      </c>
      <c r="U1634">
        <f t="shared" si="367"/>
        <v>0</v>
      </c>
      <c r="V1634">
        <f t="shared" si="368"/>
        <v>116.2</v>
      </c>
      <c r="W1634">
        <f t="shared" si="369"/>
        <v>32.277777777777779</v>
      </c>
    </row>
    <row r="1635" spans="2:23" x14ac:dyDescent="0.3">
      <c r="B1635" s="23" t="s">
        <v>54</v>
      </c>
      <c r="C1635" s="23">
        <v>1627</v>
      </c>
      <c r="D1635" s="23">
        <v>150</v>
      </c>
      <c r="E1635" s="22">
        <v>115.2</v>
      </c>
      <c r="F1635" s="39">
        <f t="shared" si="370"/>
        <v>32</v>
      </c>
      <c r="G1635" s="40">
        <f t="shared" si="376"/>
        <v>-0.33333333333333409</v>
      </c>
      <c r="H1635" s="40">
        <f t="shared" si="377"/>
        <v>-1.2000000000000028</v>
      </c>
      <c r="I1635" s="40">
        <f>G1635*'Input Data'!$B$7</f>
        <v>-539.15000000000123</v>
      </c>
      <c r="J1635" s="40">
        <f>IF(F1635=0,0,'Input Data'!$B$11*'Input Data'!$B$7*9.81)</f>
        <v>103.13669925000001</v>
      </c>
      <c r="K1635" s="40">
        <f>'Input Data'!$B$10*'Input Data'!$B$9*'Input Data'!$B$13*WLTC_class_3!F1635^2</f>
        <v>745.76799334400016</v>
      </c>
      <c r="L1635" s="40">
        <f t="shared" si="371"/>
        <v>309.75469259399893</v>
      </c>
      <c r="M1635" s="40">
        <f t="shared" si="372"/>
        <v>9912.1501630079656</v>
      </c>
      <c r="N1635" s="40">
        <f t="shared" si="378"/>
        <v>2.9844294503053566</v>
      </c>
      <c r="O1635" s="40">
        <f t="shared" si="379"/>
        <v>0.78682388344237975</v>
      </c>
      <c r="P1635" s="40" t="str">
        <f t="shared" si="373"/>
        <v/>
      </c>
      <c r="Q1635" s="40"/>
      <c r="R1635" s="40">
        <f t="shared" si="374"/>
        <v>0.24391540386713773</v>
      </c>
      <c r="S1635" s="40">
        <f t="shared" si="375"/>
        <v>0.5507767184096658</v>
      </c>
      <c r="U1635">
        <f t="shared" si="367"/>
        <v>0</v>
      </c>
      <c r="V1635">
        <f t="shared" si="368"/>
        <v>115.2</v>
      </c>
      <c r="W1635">
        <f t="shared" si="369"/>
        <v>32</v>
      </c>
    </row>
    <row r="1636" spans="2:23" x14ac:dyDescent="0.3">
      <c r="B1636" s="23" t="s">
        <v>54</v>
      </c>
      <c r="C1636" s="23">
        <v>1628</v>
      </c>
      <c r="D1636" s="23">
        <v>151</v>
      </c>
      <c r="E1636" s="22">
        <v>113.8</v>
      </c>
      <c r="F1636" s="39">
        <f t="shared" si="370"/>
        <v>31.611111111111111</v>
      </c>
      <c r="G1636" s="40">
        <f t="shared" si="376"/>
        <v>-0.44444444444444481</v>
      </c>
      <c r="H1636" s="40">
        <f t="shared" si="377"/>
        <v>-1.6000000000000014</v>
      </c>
      <c r="I1636" s="40">
        <f>G1636*'Input Data'!$B$7</f>
        <v>-718.86666666666724</v>
      </c>
      <c r="J1636" s="40">
        <f>IF(F1636=0,0,'Input Data'!$B$11*'Input Data'!$B$7*9.81)</f>
        <v>103.13669925000001</v>
      </c>
      <c r="K1636" s="40">
        <f>'Input Data'!$B$10*'Input Data'!$B$9*'Input Data'!$B$13*WLTC_class_3!F1636^2</f>
        <v>727.75183043091374</v>
      </c>
      <c r="L1636" s="40">
        <f t="shared" si="371"/>
        <v>112.02186301424649</v>
      </c>
      <c r="M1636" s="40">
        <f t="shared" si="372"/>
        <v>3541.1355586170139</v>
      </c>
      <c r="N1636" s="40">
        <f t="shared" si="378"/>
        <v>2.9854130990716392</v>
      </c>
      <c r="O1636" s="40">
        <f t="shared" si="379"/>
        <v>0.78682388344237975</v>
      </c>
      <c r="P1636" s="40" t="str">
        <f t="shared" si="373"/>
        <v/>
      </c>
      <c r="Q1636" s="40"/>
      <c r="R1636" s="40">
        <f t="shared" si="374"/>
        <v>0.24391540386713773</v>
      </c>
      <c r="S1636" s="40">
        <f t="shared" si="375"/>
        <v>0.5507767184096658</v>
      </c>
      <c r="U1636">
        <f t="shared" si="367"/>
        <v>0</v>
      </c>
      <c r="V1636">
        <f t="shared" si="368"/>
        <v>113.8</v>
      </c>
      <c r="W1636">
        <f t="shared" si="369"/>
        <v>31.611111111111111</v>
      </c>
    </row>
    <row r="1637" spans="2:23" x14ac:dyDescent="0.3">
      <c r="B1637" s="23" t="s">
        <v>54</v>
      </c>
      <c r="C1637" s="23">
        <v>1629</v>
      </c>
      <c r="D1637" s="23">
        <v>152</v>
      </c>
      <c r="E1637" s="22">
        <v>112</v>
      </c>
      <c r="F1637" s="39">
        <f t="shared" si="370"/>
        <v>31.111111111111111</v>
      </c>
      <c r="G1637" s="40">
        <f t="shared" si="376"/>
        <v>-0.51388888888888928</v>
      </c>
      <c r="H1637" s="40">
        <f t="shared" si="377"/>
        <v>-1.8500000000000014</v>
      </c>
      <c r="I1637" s="40">
        <f>G1637*'Input Data'!$B$7</f>
        <v>-831.18958333333399</v>
      </c>
      <c r="J1637" s="40">
        <f>IF(F1637=0,0,'Input Data'!$B$11*'Input Data'!$B$7*9.81)</f>
        <v>103.13669925000001</v>
      </c>
      <c r="K1637" s="40">
        <f>'Input Data'!$B$10*'Input Data'!$B$9*'Input Data'!$B$13*WLTC_class_3!F1637^2</f>
        <v>704.9118764246914</v>
      </c>
      <c r="L1637" s="40">
        <f t="shared" si="371"/>
        <v>-23.141007658642593</v>
      </c>
      <c r="M1637" s="40">
        <f t="shared" si="372"/>
        <v>-719.94246049110291</v>
      </c>
      <c r="N1637" s="40">
        <f t="shared" si="378"/>
        <v>2.9854130990716392</v>
      </c>
      <c r="O1637" s="40">
        <f t="shared" si="379"/>
        <v>0.78702386745918285</v>
      </c>
      <c r="P1637" s="40">
        <f t="shared" si="373"/>
        <v>-719.94246049110291</v>
      </c>
      <c r="Q1637" s="40">
        <f>-P1637/1000/3600</f>
        <v>1.9998401680308413E-4</v>
      </c>
      <c r="R1637" s="40">
        <f t="shared" si="374"/>
        <v>0.24397739891234668</v>
      </c>
      <c r="S1637" s="40">
        <f t="shared" si="375"/>
        <v>0.55091670722142794</v>
      </c>
      <c r="U1637">
        <f t="shared" si="367"/>
        <v>0</v>
      </c>
      <c r="V1637">
        <f t="shared" si="368"/>
        <v>112</v>
      </c>
      <c r="W1637">
        <f t="shared" si="369"/>
        <v>31.111111111111111</v>
      </c>
    </row>
    <row r="1638" spans="2:23" x14ac:dyDescent="0.3">
      <c r="B1638" s="23" t="s">
        <v>54</v>
      </c>
      <c r="C1638" s="23">
        <v>1630</v>
      </c>
      <c r="D1638" s="23">
        <v>153</v>
      </c>
      <c r="E1638" s="22">
        <v>110.1</v>
      </c>
      <c r="F1638" s="39">
        <f t="shared" si="370"/>
        <v>30.583333333333332</v>
      </c>
      <c r="G1638" s="40">
        <f t="shared" si="376"/>
        <v>-0.51388888888888928</v>
      </c>
      <c r="H1638" s="40">
        <f t="shared" si="377"/>
        <v>-1.8500000000000014</v>
      </c>
      <c r="I1638" s="40">
        <f>G1638*'Input Data'!$B$7</f>
        <v>-831.18958333333399</v>
      </c>
      <c r="J1638" s="40">
        <f>IF(F1638=0,0,'Input Data'!$B$11*'Input Data'!$B$7*9.81)</f>
        <v>103.13669925000001</v>
      </c>
      <c r="K1638" s="40">
        <f>'Input Data'!$B$10*'Input Data'!$B$9*'Input Data'!$B$13*WLTC_class_3!F1638^2</f>
        <v>681.19808794155563</v>
      </c>
      <c r="L1638" s="40">
        <f t="shared" si="371"/>
        <v>-46.854796141778365</v>
      </c>
      <c r="M1638" s="40">
        <f t="shared" si="372"/>
        <v>-1432.9758486693884</v>
      </c>
      <c r="N1638" s="40">
        <f t="shared" si="378"/>
        <v>2.9854130990716392</v>
      </c>
      <c r="O1638" s="40">
        <f t="shared" si="379"/>
        <v>0.78742191630603542</v>
      </c>
      <c r="P1638" s="40">
        <f t="shared" si="373"/>
        <v>-1432.9758486693884</v>
      </c>
      <c r="Q1638" s="40">
        <f>-P1638/1000/3600+Q1637</f>
        <v>5.9803286365569207E-4</v>
      </c>
      <c r="R1638" s="40">
        <f t="shared" si="374"/>
        <v>0.24410079405487098</v>
      </c>
      <c r="S1638" s="40">
        <f t="shared" si="375"/>
        <v>0.55119534141422477</v>
      </c>
      <c r="U1638">
        <f t="shared" si="367"/>
        <v>0</v>
      </c>
      <c r="V1638">
        <f t="shared" si="368"/>
        <v>110.1</v>
      </c>
      <c r="W1638">
        <f t="shared" si="369"/>
        <v>30.583333333333332</v>
      </c>
    </row>
    <row r="1639" spans="2:23" x14ac:dyDescent="0.3">
      <c r="B1639" s="23" t="s">
        <v>54</v>
      </c>
      <c r="C1639" s="23">
        <v>1631</v>
      </c>
      <c r="D1639" s="23">
        <v>154</v>
      </c>
      <c r="E1639" s="22">
        <v>108.3</v>
      </c>
      <c r="F1639" s="39">
        <f t="shared" si="370"/>
        <v>30.083333333333332</v>
      </c>
      <c r="G1639" s="40">
        <f t="shared" si="376"/>
        <v>-0.43055555555555475</v>
      </c>
      <c r="H1639" s="40">
        <f t="shared" si="377"/>
        <v>-1.5499999999999972</v>
      </c>
      <c r="I1639" s="40">
        <f>G1639*'Input Data'!$B$7</f>
        <v>-696.40208333333203</v>
      </c>
      <c r="J1639" s="40">
        <f>IF(F1639=0,0,'Input Data'!$B$11*'Input Data'!$B$7*9.81)</f>
        <v>103.13669925000001</v>
      </c>
      <c r="K1639" s="40">
        <f>'Input Data'!$B$10*'Input Data'!$B$9*'Input Data'!$B$13*WLTC_class_3!F1639^2</f>
        <v>659.10665324288891</v>
      </c>
      <c r="L1639" s="40">
        <f t="shared" si="371"/>
        <v>65.841269159556873</v>
      </c>
      <c r="M1639" s="40">
        <f t="shared" si="372"/>
        <v>1980.7248472166691</v>
      </c>
      <c r="N1639" s="40">
        <f t="shared" si="378"/>
        <v>2.9859633004180881</v>
      </c>
      <c r="O1639" s="40">
        <f t="shared" si="379"/>
        <v>0.78742191630603542</v>
      </c>
      <c r="P1639" s="40" t="str">
        <f t="shared" si="373"/>
        <v/>
      </c>
      <c r="Q1639" s="40"/>
      <c r="R1639" s="40">
        <f t="shared" si="374"/>
        <v>0.24410079405487098</v>
      </c>
      <c r="S1639" s="40">
        <f t="shared" si="375"/>
        <v>0.55119534141422477</v>
      </c>
      <c r="U1639">
        <f t="shared" si="367"/>
        <v>0</v>
      </c>
      <c r="V1639">
        <f t="shared" si="368"/>
        <v>108.3</v>
      </c>
      <c r="W1639">
        <f t="shared" si="369"/>
        <v>30.083333333333332</v>
      </c>
    </row>
    <row r="1640" spans="2:23" x14ac:dyDescent="0.3">
      <c r="B1640" s="23" t="s">
        <v>54</v>
      </c>
      <c r="C1640" s="23">
        <v>1632</v>
      </c>
      <c r="D1640" s="23">
        <v>155</v>
      </c>
      <c r="E1640" s="22">
        <v>107</v>
      </c>
      <c r="F1640" s="39">
        <f t="shared" si="370"/>
        <v>29.722222222222221</v>
      </c>
      <c r="G1640" s="40">
        <f t="shared" si="376"/>
        <v>-0.30555555555555597</v>
      </c>
      <c r="H1640" s="40">
        <f t="shared" si="377"/>
        <v>-1.1000000000000014</v>
      </c>
      <c r="I1640" s="40">
        <f>G1640*'Input Data'!$B$7</f>
        <v>-494.22083333333404</v>
      </c>
      <c r="J1640" s="40">
        <f>IF(F1640=0,0,'Input Data'!$B$11*'Input Data'!$B$7*9.81)</f>
        <v>103.13669925000001</v>
      </c>
      <c r="K1640" s="40">
        <f>'Input Data'!$B$10*'Input Data'!$B$9*'Input Data'!$B$13*WLTC_class_3!F1640^2</f>
        <v>643.37819460987657</v>
      </c>
      <c r="L1640" s="40">
        <f t="shared" si="371"/>
        <v>252.29406052654252</v>
      </c>
      <c r="M1640" s="40">
        <f t="shared" si="372"/>
        <v>7498.7401323166805</v>
      </c>
      <c r="N1640" s="40">
        <f t="shared" si="378"/>
        <v>2.9880462837881763</v>
      </c>
      <c r="O1640" s="40">
        <f t="shared" si="379"/>
        <v>0.78742191630603542</v>
      </c>
      <c r="P1640" s="40" t="str">
        <f t="shared" si="373"/>
        <v/>
      </c>
      <c r="Q1640" s="40"/>
      <c r="R1640" s="40">
        <f t="shared" si="374"/>
        <v>0.24410079405487098</v>
      </c>
      <c r="S1640" s="40">
        <f t="shared" si="375"/>
        <v>0.55119534141422477</v>
      </c>
      <c r="U1640">
        <f t="shared" si="367"/>
        <v>0</v>
      </c>
      <c r="V1640">
        <f t="shared" si="368"/>
        <v>107</v>
      </c>
      <c r="W1640">
        <f t="shared" si="369"/>
        <v>29.722222222222221</v>
      </c>
    </row>
    <row r="1641" spans="2:23" x14ac:dyDescent="0.3">
      <c r="B1641" s="23" t="s">
        <v>54</v>
      </c>
      <c r="C1641" s="23">
        <v>1633</v>
      </c>
      <c r="D1641" s="23">
        <v>156</v>
      </c>
      <c r="E1641" s="22">
        <v>106.1</v>
      </c>
      <c r="F1641" s="39">
        <f t="shared" si="370"/>
        <v>29.472222222222221</v>
      </c>
      <c r="G1641" s="40">
        <f t="shared" si="376"/>
        <v>-0.16666666666666705</v>
      </c>
      <c r="H1641" s="40">
        <f t="shared" si="377"/>
        <v>-0.60000000000000142</v>
      </c>
      <c r="I1641" s="40">
        <f>G1641*'Input Data'!$B$7</f>
        <v>-269.57500000000061</v>
      </c>
      <c r="J1641" s="40">
        <f>IF(F1641=0,0,'Input Data'!$B$11*'Input Data'!$B$7*9.81)</f>
        <v>103.13669925000001</v>
      </c>
      <c r="K1641" s="40">
        <f>'Input Data'!$B$10*'Input Data'!$B$9*'Input Data'!$B$13*WLTC_class_3!F1641^2</f>
        <v>632.60052809365436</v>
      </c>
      <c r="L1641" s="40">
        <f t="shared" si="371"/>
        <v>466.16222734365374</v>
      </c>
      <c r="M1641" s="40">
        <f t="shared" si="372"/>
        <v>13738.836755878239</v>
      </c>
      <c r="N1641" s="40">
        <f t="shared" si="378"/>
        <v>2.9918626273314759</v>
      </c>
      <c r="O1641" s="40">
        <f t="shared" si="379"/>
        <v>0.78742191630603542</v>
      </c>
      <c r="P1641" s="40" t="str">
        <f t="shared" si="373"/>
        <v/>
      </c>
      <c r="Q1641" s="40"/>
      <c r="R1641" s="40">
        <f t="shared" si="374"/>
        <v>0.24410079405487098</v>
      </c>
      <c r="S1641" s="40">
        <f t="shared" si="375"/>
        <v>0.55119534141422477</v>
      </c>
      <c r="U1641">
        <f t="shared" si="367"/>
        <v>0</v>
      </c>
      <c r="V1641">
        <f t="shared" si="368"/>
        <v>106.1</v>
      </c>
      <c r="W1641">
        <f t="shared" si="369"/>
        <v>29.472222222222221</v>
      </c>
    </row>
    <row r="1642" spans="2:23" x14ac:dyDescent="0.3">
      <c r="B1642" s="23" t="s">
        <v>54</v>
      </c>
      <c r="C1642" s="23">
        <v>1634</v>
      </c>
      <c r="D1642" s="23">
        <v>157</v>
      </c>
      <c r="E1642" s="22">
        <v>105.8</v>
      </c>
      <c r="F1642" s="39">
        <f t="shared" si="370"/>
        <v>29.388888888888889</v>
      </c>
      <c r="G1642" s="40">
        <f t="shared" si="376"/>
        <v>-5.5555555555554373E-2</v>
      </c>
      <c r="H1642" s="40">
        <f t="shared" si="377"/>
        <v>-0.19999999999999574</v>
      </c>
      <c r="I1642" s="40">
        <f>G1642*'Input Data'!$B$7</f>
        <v>-89.858333333331416</v>
      </c>
      <c r="J1642" s="40">
        <f>IF(F1642=0,0,'Input Data'!$B$11*'Input Data'!$B$7*9.81)</f>
        <v>103.13669925000001</v>
      </c>
      <c r="K1642" s="40">
        <f>'Input Data'!$B$10*'Input Data'!$B$9*'Input Data'!$B$13*WLTC_class_3!F1642^2</f>
        <v>629.02820283980259</v>
      </c>
      <c r="L1642" s="40">
        <f t="shared" si="371"/>
        <v>642.30656875647117</v>
      </c>
      <c r="M1642" s="40">
        <f t="shared" si="372"/>
        <v>18876.676381787402</v>
      </c>
      <c r="N1642" s="40">
        <f t="shared" si="378"/>
        <v>2.9971061485486392</v>
      </c>
      <c r="O1642" s="40">
        <f t="shared" si="379"/>
        <v>0.78742191630603542</v>
      </c>
      <c r="P1642" s="40" t="str">
        <f t="shared" si="373"/>
        <v/>
      </c>
      <c r="Q1642" s="40"/>
      <c r="R1642" s="40">
        <f t="shared" si="374"/>
        <v>0.24410079405487098</v>
      </c>
      <c r="S1642" s="40">
        <f t="shared" si="375"/>
        <v>0.55119534141422477</v>
      </c>
      <c r="U1642">
        <f t="shared" si="367"/>
        <v>0</v>
      </c>
      <c r="V1642">
        <f t="shared" si="368"/>
        <v>105.8</v>
      </c>
      <c r="W1642">
        <f t="shared" si="369"/>
        <v>29.388888888888886</v>
      </c>
    </row>
    <row r="1643" spans="2:23" x14ac:dyDescent="0.3">
      <c r="B1643" s="23" t="s">
        <v>54</v>
      </c>
      <c r="C1643" s="23">
        <v>1635</v>
      </c>
      <c r="D1643" s="23">
        <v>158</v>
      </c>
      <c r="E1643" s="22">
        <v>105.7</v>
      </c>
      <c r="F1643" s="39">
        <f t="shared" si="370"/>
        <v>29.361111111111111</v>
      </c>
      <c r="G1643" s="40">
        <f t="shared" si="376"/>
        <v>-1.3888888888888099E-2</v>
      </c>
      <c r="H1643" s="40">
        <f t="shared" si="377"/>
        <v>-4.9999999999997158E-2</v>
      </c>
      <c r="I1643" s="40">
        <f>G1643*'Input Data'!$B$7</f>
        <v>-22.464583333332055</v>
      </c>
      <c r="J1643" s="40">
        <f>IF(F1643=0,0,'Input Data'!$B$11*'Input Data'!$B$7*9.81)</f>
        <v>103.13669925000001</v>
      </c>
      <c r="K1643" s="40">
        <f>'Input Data'!$B$10*'Input Data'!$B$9*'Input Data'!$B$13*WLTC_class_3!F1643^2</f>
        <v>627.83967556091375</v>
      </c>
      <c r="L1643" s="40">
        <f t="shared" si="371"/>
        <v>708.51179147758171</v>
      </c>
      <c r="M1643" s="40">
        <f t="shared" si="372"/>
        <v>20802.693433105662</v>
      </c>
      <c r="N1643" s="40">
        <f t="shared" si="378"/>
        <v>3.0028846745022797</v>
      </c>
      <c r="O1643" s="40">
        <f t="shared" si="379"/>
        <v>0.78742191630603542</v>
      </c>
      <c r="P1643" s="40" t="str">
        <f t="shared" si="373"/>
        <v/>
      </c>
      <c r="Q1643" s="40"/>
      <c r="R1643" s="40">
        <f t="shared" si="374"/>
        <v>0.24410079405487098</v>
      </c>
      <c r="S1643" s="40">
        <f t="shared" si="375"/>
        <v>0.55119534141422477</v>
      </c>
      <c r="U1643">
        <f t="shared" si="367"/>
        <v>0</v>
      </c>
      <c r="V1643">
        <f t="shared" si="368"/>
        <v>105.7</v>
      </c>
      <c r="W1643">
        <f t="shared" si="369"/>
        <v>29.361111111111111</v>
      </c>
    </row>
    <row r="1644" spans="2:23" x14ac:dyDescent="0.3">
      <c r="B1644" s="23" t="s">
        <v>54</v>
      </c>
      <c r="C1644" s="23">
        <v>1636</v>
      </c>
      <c r="D1644" s="23">
        <v>159</v>
      </c>
      <c r="E1644" s="22">
        <v>105.7</v>
      </c>
      <c r="F1644" s="39">
        <f t="shared" si="370"/>
        <v>29.361111111111111</v>
      </c>
      <c r="G1644" s="40">
        <f t="shared" si="376"/>
        <v>-1.3888888888890073E-2</v>
      </c>
      <c r="H1644" s="40">
        <f t="shared" si="377"/>
        <v>-5.0000000000004263E-2</v>
      </c>
      <c r="I1644" s="40">
        <f>G1644*'Input Data'!$B$7</f>
        <v>-22.464583333335248</v>
      </c>
      <c r="J1644" s="40">
        <f>IF(F1644=0,0,'Input Data'!$B$11*'Input Data'!$B$7*9.81)</f>
        <v>103.13669925000001</v>
      </c>
      <c r="K1644" s="40">
        <f>'Input Data'!$B$10*'Input Data'!$B$9*'Input Data'!$B$13*WLTC_class_3!F1644^2</f>
        <v>627.83967556091375</v>
      </c>
      <c r="L1644" s="40">
        <f t="shared" si="371"/>
        <v>708.51179147757853</v>
      </c>
      <c r="M1644" s="40">
        <f t="shared" si="372"/>
        <v>20802.693433105571</v>
      </c>
      <c r="N1644" s="40">
        <f t="shared" si="378"/>
        <v>3.0086632004559202</v>
      </c>
      <c r="O1644" s="40">
        <f t="shared" si="379"/>
        <v>0.78742191630603542</v>
      </c>
      <c r="P1644" s="40" t="str">
        <f t="shared" si="373"/>
        <v/>
      </c>
      <c r="Q1644" s="40"/>
      <c r="R1644" s="40">
        <f t="shared" si="374"/>
        <v>0.24410079405487098</v>
      </c>
      <c r="S1644" s="40">
        <f t="shared" si="375"/>
        <v>0.55119534141422477</v>
      </c>
      <c r="U1644">
        <f t="shared" si="367"/>
        <v>0</v>
      </c>
      <c r="V1644">
        <f t="shared" si="368"/>
        <v>105.7</v>
      </c>
      <c r="W1644">
        <f t="shared" si="369"/>
        <v>29.361111111111111</v>
      </c>
    </row>
    <row r="1645" spans="2:23" x14ac:dyDescent="0.3">
      <c r="B1645" s="23" t="s">
        <v>54</v>
      </c>
      <c r="C1645" s="23">
        <v>1637</v>
      </c>
      <c r="D1645" s="23">
        <v>160</v>
      </c>
      <c r="E1645" s="22">
        <v>105.6</v>
      </c>
      <c r="F1645" s="39">
        <f t="shared" si="370"/>
        <v>29.333333333333332</v>
      </c>
      <c r="G1645" s="40">
        <f t="shared" si="376"/>
        <v>-5.5555555555556344E-2</v>
      </c>
      <c r="H1645" s="40">
        <f t="shared" si="377"/>
        <v>-0.20000000000000284</v>
      </c>
      <c r="I1645" s="40">
        <f>G1645*'Input Data'!$B$7</f>
        <v>-89.858333333334613</v>
      </c>
      <c r="J1645" s="40">
        <f>IF(F1645=0,0,'Input Data'!$B$11*'Input Data'!$B$7*9.81)</f>
        <v>103.13669925000001</v>
      </c>
      <c r="K1645" s="40">
        <f>'Input Data'!$B$10*'Input Data'!$B$9*'Input Data'!$B$13*WLTC_class_3!F1645^2</f>
        <v>626.65227218488894</v>
      </c>
      <c r="L1645" s="40">
        <f t="shared" si="371"/>
        <v>639.93063810155434</v>
      </c>
      <c r="M1645" s="40">
        <f t="shared" si="372"/>
        <v>18771.298717645594</v>
      </c>
      <c r="N1645" s="40">
        <f t="shared" si="378"/>
        <v>3.0138774500997108</v>
      </c>
      <c r="O1645" s="40">
        <f t="shared" si="379"/>
        <v>0.78742191630603542</v>
      </c>
      <c r="P1645" s="40" t="str">
        <f t="shared" si="373"/>
        <v/>
      </c>
      <c r="Q1645" s="40"/>
      <c r="R1645" s="40">
        <f t="shared" si="374"/>
        <v>0.24410079405487098</v>
      </c>
      <c r="S1645" s="40">
        <f t="shared" si="375"/>
        <v>0.55119534141422477</v>
      </c>
      <c r="U1645">
        <f t="shared" si="367"/>
        <v>0</v>
      </c>
      <c r="V1645">
        <f t="shared" si="368"/>
        <v>105.6</v>
      </c>
      <c r="W1645">
        <f t="shared" si="369"/>
        <v>29.333333333333332</v>
      </c>
    </row>
    <row r="1646" spans="2:23" x14ac:dyDescent="0.3">
      <c r="B1646" s="23" t="s">
        <v>54</v>
      </c>
      <c r="C1646" s="23">
        <v>1638</v>
      </c>
      <c r="D1646" s="23">
        <v>161</v>
      </c>
      <c r="E1646" s="22">
        <v>105.3</v>
      </c>
      <c r="F1646" s="39">
        <f t="shared" si="370"/>
        <v>29.25</v>
      </c>
      <c r="G1646" s="40">
        <f t="shared" si="376"/>
        <v>-9.7222222222220642E-2</v>
      </c>
      <c r="H1646" s="40">
        <f t="shared" si="377"/>
        <v>-0.34999999999999432</v>
      </c>
      <c r="I1646" s="40">
        <f>G1646*'Input Data'!$B$7</f>
        <v>-157.25208333333077</v>
      </c>
      <c r="J1646" s="40">
        <f>IF(F1646=0,0,'Input Data'!$B$11*'Input Data'!$B$7*9.81)</f>
        <v>103.13669925000001</v>
      </c>
      <c r="K1646" s="40">
        <f>'Input Data'!$B$10*'Input Data'!$B$9*'Input Data'!$B$13*WLTC_class_3!F1646^2</f>
        <v>623.09680547400012</v>
      </c>
      <c r="L1646" s="40">
        <f t="shared" si="371"/>
        <v>568.98142139066931</v>
      </c>
      <c r="M1646" s="40">
        <f t="shared" si="372"/>
        <v>16642.706575677079</v>
      </c>
      <c r="N1646" s="40">
        <f t="shared" si="378"/>
        <v>3.0185004241485101</v>
      </c>
      <c r="O1646" s="40">
        <f t="shared" si="379"/>
        <v>0.78742191630603542</v>
      </c>
      <c r="P1646" s="40" t="str">
        <f t="shared" si="373"/>
        <v/>
      </c>
      <c r="Q1646" s="40"/>
      <c r="R1646" s="40">
        <f t="shared" si="374"/>
        <v>0.24410079405487098</v>
      </c>
      <c r="S1646" s="40">
        <f t="shared" si="375"/>
        <v>0.55119534141422477</v>
      </c>
      <c r="U1646">
        <f t="shared" si="367"/>
        <v>0</v>
      </c>
      <c r="V1646">
        <f t="shared" si="368"/>
        <v>105.3</v>
      </c>
      <c r="W1646">
        <f t="shared" si="369"/>
        <v>29.25</v>
      </c>
    </row>
    <row r="1647" spans="2:23" x14ac:dyDescent="0.3">
      <c r="B1647" s="23" t="s">
        <v>54</v>
      </c>
      <c r="C1647" s="23">
        <v>1639</v>
      </c>
      <c r="D1647" s="23">
        <v>162</v>
      </c>
      <c r="E1647" s="22">
        <v>104.9</v>
      </c>
      <c r="F1647" s="39">
        <f t="shared" si="370"/>
        <v>29.138888888888889</v>
      </c>
      <c r="G1647" s="40">
        <f t="shared" si="376"/>
        <v>-0.12499999999999881</v>
      </c>
      <c r="H1647" s="40">
        <f t="shared" si="377"/>
        <v>-0.44999999999999574</v>
      </c>
      <c r="I1647" s="40">
        <f>G1647*'Input Data'!$B$7</f>
        <v>-202.18124999999807</v>
      </c>
      <c r="J1647" s="40">
        <f>IF(F1647=0,0,'Input Data'!$B$11*'Input Data'!$B$7*9.81)</f>
        <v>103.13669925000001</v>
      </c>
      <c r="K1647" s="40">
        <f>'Input Data'!$B$10*'Input Data'!$B$9*'Input Data'!$B$13*WLTC_class_3!F1647^2</f>
        <v>618.37191783291371</v>
      </c>
      <c r="L1647" s="40">
        <f t="shared" si="371"/>
        <v>519.32736708291566</v>
      </c>
      <c r="M1647" s="40">
        <f t="shared" si="372"/>
        <v>15132.622446388292</v>
      </c>
      <c r="N1647" s="40">
        <f t="shared" si="378"/>
        <v>3.0227039303836181</v>
      </c>
      <c r="O1647" s="40">
        <f t="shared" si="379"/>
        <v>0.78742191630603542</v>
      </c>
      <c r="P1647" s="40" t="str">
        <f t="shared" si="373"/>
        <v/>
      </c>
      <c r="Q1647" s="40"/>
      <c r="R1647" s="40">
        <f t="shared" si="374"/>
        <v>0.24410079405487098</v>
      </c>
      <c r="S1647" s="40">
        <f t="shared" si="375"/>
        <v>0.55119534141422477</v>
      </c>
      <c r="U1647">
        <f t="shared" si="367"/>
        <v>0</v>
      </c>
      <c r="V1647">
        <f t="shared" si="368"/>
        <v>104.9</v>
      </c>
      <c r="W1647">
        <f t="shared" si="369"/>
        <v>29.138888888888889</v>
      </c>
    </row>
    <row r="1648" spans="2:23" x14ac:dyDescent="0.3">
      <c r="B1648" s="23" t="s">
        <v>54</v>
      </c>
      <c r="C1648" s="23">
        <v>1640</v>
      </c>
      <c r="D1648" s="23">
        <v>163</v>
      </c>
      <c r="E1648" s="22">
        <v>104.4</v>
      </c>
      <c r="F1648" s="39">
        <f t="shared" si="370"/>
        <v>29</v>
      </c>
      <c r="G1648" s="40">
        <f t="shared" si="376"/>
        <v>-0.12500000000000078</v>
      </c>
      <c r="H1648" s="40">
        <f t="shared" si="377"/>
        <v>-0.45000000000000284</v>
      </c>
      <c r="I1648" s="40">
        <f>G1648*'Input Data'!$B$7</f>
        <v>-202.18125000000126</v>
      </c>
      <c r="J1648" s="40">
        <f>IF(F1648=0,0,'Input Data'!$B$11*'Input Data'!$B$7*9.81)</f>
        <v>103.13669925000001</v>
      </c>
      <c r="K1648" s="40">
        <f>'Input Data'!$B$10*'Input Data'!$B$9*'Input Data'!$B$13*WLTC_class_3!F1648^2</f>
        <v>612.49109609600009</v>
      </c>
      <c r="L1648" s="40">
        <f t="shared" si="371"/>
        <v>513.44654534599886</v>
      </c>
      <c r="M1648" s="40">
        <f t="shared" si="372"/>
        <v>14889.949815033968</v>
      </c>
      <c r="N1648" s="40">
        <f t="shared" si="378"/>
        <v>3.0268400275544609</v>
      </c>
      <c r="O1648" s="40">
        <f t="shared" si="379"/>
        <v>0.78742191630603542</v>
      </c>
      <c r="P1648" s="40" t="str">
        <f t="shared" si="373"/>
        <v/>
      </c>
      <c r="Q1648" s="40"/>
      <c r="R1648" s="40">
        <f t="shared" si="374"/>
        <v>0.24410079405487098</v>
      </c>
      <c r="S1648" s="40">
        <f t="shared" si="375"/>
        <v>0.55119534141422477</v>
      </c>
      <c r="U1648">
        <f t="shared" si="367"/>
        <v>0</v>
      </c>
      <c r="V1648">
        <f t="shared" si="368"/>
        <v>104.4</v>
      </c>
      <c r="W1648">
        <f t="shared" si="369"/>
        <v>29</v>
      </c>
    </row>
    <row r="1649" spans="2:23" x14ac:dyDescent="0.3">
      <c r="B1649" s="23" t="s">
        <v>54</v>
      </c>
      <c r="C1649" s="23">
        <v>1641</v>
      </c>
      <c r="D1649" s="23">
        <v>164</v>
      </c>
      <c r="E1649" s="22">
        <v>104</v>
      </c>
      <c r="F1649" s="39">
        <f t="shared" si="370"/>
        <v>28.888888888888889</v>
      </c>
      <c r="G1649" s="40">
        <f t="shared" si="376"/>
        <v>-8.3333333333334522E-2</v>
      </c>
      <c r="H1649" s="40">
        <f t="shared" si="377"/>
        <v>-0.30000000000000426</v>
      </c>
      <c r="I1649" s="40">
        <f>G1649*'Input Data'!$B$7</f>
        <v>-134.78750000000193</v>
      </c>
      <c r="J1649" s="40">
        <f>IF(F1649=0,0,'Input Data'!$B$11*'Input Data'!$B$7*9.81)</f>
        <v>103.13669925000001</v>
      </c>
      <c r="K1649" s="40">
        <f>'Input Data'!$B$10*'Input Data'!$B$9*'Input Data'!$B$13*WLTC_class_3!F1649^2</f>
        <v>607.80666895802483</v>
      </c>
      <c r="L1649" s="40">
        <f t="shared" si="371"/>
        <v>576.15586820802287</v>
      </c>
      <c r="M1649" s="40">
        <f t="shared" si="372"/>
        <v>16644.502859342883</v>
      </c>
      <c r="N1649" s="40">
        <f t="shared" si="378"/>
        <v>3.0314635005709452</v>
      </c>
      <c r="O1649" s="40">
        <f t="shared" si="379"/>
        <v>0.78742191630603542</v>
      </c>
      <c r="P1649" s="40" t="str">
        <f t="shared" si="373"/>
        <v/>
      </c>
      <c r="Q1649" s="40"/>
      <c r="R1649" s="40">
        <f t="shared" si="374"/>
        <v>0.24410079405487098</v>
      </c>
      <c r="S1649" s="40">
        <f t="shared" si="375"/>
        <v>0.55119534141422477</v>
      </c>
      <c r="U1649">
        <f t="shared" si="367"/>
        <v>0</v>
      </c>
      <c r="V1649">
        <f t="shared" si="368"/>
        <v>104</v>
      </c>
      <c r="W1649">
        <f t="shared" si="369"/>
        <v>28.888888888888889</v>
      </c>
    </row>
    <row r="1650" spans="2:23" x14ac:dyDescent="0.3">
      <c r="B1650" s="23" t="s">
        <v>54</v>
      </c>
      <c r="C1650" s="23">
        <v>1642</v>
      </c>
      <c r="D1650" s="23">
        <v>165</v>
      </c>
      <c r="E1650" s="22">
        <v>103.8</v>
      </c>
      <c r="F1650" s="39">
        <f t="shared" si="370"/>
        <v>28.833333333333332</v>
      </c>
      <c r="G1650" s="40">
        <f t="shared" si="376"/>
        <v>-1.3888888888888099E-2</v>
      </c>
      <c r="H1650" s="40">
        <f t="shared" si="377"/>
        <v>-4.9999999999997158E-2</v>
      </c>
      <c r="I1650" s="40">
        <f>G1650*'Input Data'!$B$7</f>
        <v>-22.464583333332055</v>
      </c>
      <c r="J1650" s="40">
        <f>IF(F1650=0,0,'Input Data'!$B$11*'Input Data'!$B$7*9.81)</f>
        <v>103.13669925000001</v>
      </c>
      <c r="K1650" s="40">
        <f>'Input Data'!$B$10*'Input Data'!$B$9*'Input Data'!$B$13*WLTC_class_3!F1650^2</f>
        <v>605.47119880622233</v>
      </c>
      <c r="L1650" s="40">
        <f t="shared" si="371"/>
        <v>686.1433147228903</v>
      </c>
      <c r="M1650" s="40">
        <f t="shared" si="372"/>
        <v>19783.798907843335</v>
      </c>
      <c r="N1650" s="40">
        <f t="shared" si="378"/>
        <v>3.0369590002675682</v>
      </c>
      <c r="O1650" s="40">
        <f t="shared" si="379"/>
        <v>0.78742191630603542</v>
      </c>
      <c r="P1650" s="40" t="str">
        <f t="shared" si="373"/>
        <v/>
      </c>
      <c r="Q1650" s="40"/>
      <c r="R1650" s="40">
        <f t="shared" si="374"/>
        <v>0.24410079405487098</v>
      </c>
      <c r="S1650" s="40">
        <f t="shared" si="375"/>
        <v>0.55119534141422477</v>
      </c>
      <c r="U1650">
        <f t="shared" si="367"/>
        <v>0</v>
      </c>
      <c r="V1650">
        <f t="shared" si="368"/>
        <v>103.8</v>
      </c>
      <c r="W1650">
        <f t="shared" si="369"/>
        <v>28.833333333333332</v>
      </c>
    </row>
    <row r="1651" spans="2:23" x14ac:dyDescent="0.3">
      <c r="B1651" s="23" t="s">
        <v>54</v>
      </c>
      <c r="C1651" s="23">
        <v>1643</v>
      </c>
      <c r="D1651" s="23">
        <v>166</v>
      </c>
      <c r="E1651" s="22">
        <v>103.9</v>
      </c>
      <c r="F1651" s="39">
        <f t="shared" si="370"/>
        <v>28.861111111111111</v>
      </c>
      <c r="G1651" s="40">
        <f t="shared" si="376"/>
        <v>8.3333333333334522E-2</v>
      </c>
      <c r="H1651" s="40">
        <f t="shared" si="377"/>
        <v>0.30000000000000426</v>
      </c>
      <c r="I1651" s="40">
        <f>G1651*'Input Data'!$B$7</f>
        <v>134.78750000000193</v>
      </c>
      <c r="J1651" s="40">
        <f>IF(F1651=0,0,'Input Data'!$B$11*'Input Data'!$B$7*9.81)</f>
        <v>103.13669925000001</v>
      </c>
      <c r="K1651" s="40">
        <f>'Input Data'!$B$10*'Input Data'!$B$9*'Input Data'!$B$13*WLTC_class_3!F1651^2</f>
        <v>606.63837193069139</v>
      </c>
      <c r="L1651" s="40">
        <f t="shared" si="371"/>
        <v>844.56257118069334</v>
      </c>
      <c r="M1651" s="40">
        <f t="shared" si="372"/>
        <v>24375.014207131677</v>
      </c>
      <c r="N1651" s="40">
        <f t="shared" si="378"/>
        <v>3.043729837547327</v>
      </c>
      <c r="O1651" s="40">
        <f t="shared" si="379"/>
        <v>0.78742191630603542</v>
      </c>
      <c r="P1651" s="40" t="str">
        <f t="shared" si="373"/>
        <v/>
      </c>
      <c r="Q1651" s="40"/>
      <c r="R1651" s="40">
        <f t="shared" si="374"/>
        <v>0.24410079405487098</v>
      </c>
      <c r="S1651" s="40">
        <f t="shared" si="375"/>
        <v>0.55119534141422477</v>
      </c>
      <c r="U1651">
        <f t="shared" si="367"/>
        <v>0</v>
      </c>
      <c r="V1651">
        <f t="shared" si="368"/>
        <v>103.9</v>
      </c>
      <c r="W1651">
        <f t="shared" si="369"/>
        <v>28.861111111111111</v>
      </c>
    </row>
    <row r="1652" spans="2:23" x14ac:dyDescent="0.3">
      <c r="B1652" s="23" t="s">
        <v>54</v>
      </c>
      <c r="C1652" s="23">
        <v>1644</v>
      </c>
      <c r="D1652" s="23">
        <v>167</v>
      </c>
      <c r="E1652" s="22">
        <v>104.4</v>
      </c>
      <c r="F1652" s="39">
        <f t="shared" si="370"/>
        <v>29</v>
      </c>
      <c r="G1652" s="40">
        <f t="shared" si="376"/>
        <v>0.16666666666666508</v>
      </c>
      <c r="H1652" s="40">
        <f t="shared" si="377"/>
        <v>0.59999999999999432</v>
      </c>
      <c r="I1652" s="40">
        <f>G1652*'Input Data'!$B$7</f>
        <v>269.57499999999743</v>
      </c>
      <c r="J1652" s="40">
        <f>IF(F1652=0,0,'Input Data'!$B$11*'Input Data'!$B$7*9.81)</f>
        <v>103.13669925000001</v>
      </c>
      <c r="K1652" s="40">
        <f>'Input Data'!$B$10*'Input Data'!$B$9*'Input Data'!$B$13*WLTC_class_3!F1652^2</f>
        <v>612.49109609600009</v>
      </c>
      <c r="L1652" s="40">
        <f t="shared" si="371"/>
        <v>985.20279534599752</v>
      </c>
      <c r="M1652" s="40">
        <f t="shared" si="372"/>
        <v>28570.881065033929</v>
      </c>
      <c r="N1652" s="40">
        <f t="shared" si="378"/>
        <v>3.0516661933987255</v>
      </c>
      <c r="O1652" s="40">
        <f t="shared" si="379"/>
        <v>0.78742191630603542</v>
      </c>
      <c r="P1652" s="40" t="str">
        <f t="shared" si="373"/>
        <v/>
      </c>
      <c r="Q1652" s="40"/>
      <c r="R1652" s="40">
        <f t="shared" si="374"/>
        <v>0.24410079405487098</v>
      </c>
      <c r="S1652" s="40">
        <f t="shared" si="375"/>
        <v>0.55119534141422477</v>
      </c>
      <c r="U1652">
        <f t="shared" si="367"/>
        <v>0</v>
      </c>
      <c r="V1652">
        <f t="shared" si="368"/>
        <v>104.4</v>
      </c>
      <c r="W1652">
        <f t="shared" si="369"/>
        <v>29</v>
      </c>
    </row>
    <row r="1653" spans="2:23" x14ac:dyDescent="0.3">
      <c r="B1653" s="23" t="s">
        <v>54</v>
      </c>
      <c r="C1653" s="23">
        <v>1645</v>
      </c>
      <c r="D1653" s="23">
        <v>168</v>
      </c>
      <c r="E1653" s="22">
        <v>105.1</v>
      </c>
      <c r="F1653" s="39">
        <f t="shared" si="370"/>
        <v>29.194444444444443</v>
      </c>
      <c r="G1653" s="40">
        <f t="shared" si="376"/>
        <v>0.23611111111110952</v>
      </c>
      <c r="H1653" s="40">
        <f t="shared" si="377"/>
        <v>0.84999999999999432</v>
      </c>
      <c r="I1653" s="40">
        <f>G1653*'Input Data'!$B$7</f>
        <v>381.89791666666412</v>
      </c>
      <c r="J1653" s="40">
        <f>IF(F1653=0,0,'Input Data'!$B$11*'Input Data'!$B$7*9.81)</f>
        <v>103.13669925000001</v>
      </c>
      <c r="K1653" s="40">
        <f>'Input Data'!$B$10*'Input Data'!$B$9*'Input Data'!$B$13*WLTC_class_3!F1653^2</f>
        <v>620.73211384772844</v>
      </c>
      <c r="L1653" s="40">
        <f t="shared" si="371"/>
        <v>1105.7667297643925</v>
      </c>
      <c r="M1653" s="40">
        <f t="shared" si="372"/>
        <v>32282.245360621568</v>
      </c>
      <c r="N1653" s="40">
        <f t="shared" si="378"/>
        <v>3.0606334837766758</v>
      </c>
      <c r="O1653" s="40">
        <f t="shared" si="379"/>
        <v>0.78742191630603542</v>
      </c>
      <c r="P1653" s="40" t="str">
        <f t="shared" si="373"/>
        <v/>
      </c>
      <c r="Q1653" s="40"/>
      <c r="R1653" s="40">
        <f t="shared" si="374"/>
        <v>0.24410079405487098</v>
      </c>
      <c r="S1653" s="40">
        <f t="shared" si="375"/>
        <v>0.55119534141422477</v>
      </c>
      <c r="U1653">
        <f t="shared" si="367"/>
        <v>0</v>
      </c>
      <c r="V1653">
        <f t="shared" si="368"/>
        <v>105.1</v>
      </c>
      <c r="W1653">
        <f t="shared" si="369"/>
        <v>29.194444444444443</v>
      </c>
    </row>
    <row r="1654" spans="2:23" x14ac:dyDescent="0.3">
      <c r="B1654" s="23" t="s">
        <v>54</v>
      </c>
      <c r="C1654" s="23">
        <v>1646</v>
      </c>
      <c r="D1654" s="23">
        <v>169</v>
      </c>
      <c r="E1654" s="22">
        <v>106.1</v>
      </c>
      <c r="F1654" s="39">
        <f t="shared" si="370"/>
        <v>29.472222222222221</v>
      </c>
      <c r="G1654" s="40">
        <f t="shared" si="376"/>
        <v>0.29166666666666785</v>
      </c>
      <c r="H1654" s="40">
        <f t="shared" si="377"/>
        <v>1.0500000000000043</v>
      </c>
      <c r="I1654" s="40">
        <f>G1654*'Input Data'!$B$7</f>
        <v>471.75625000000196</v>
      </c>
      <c r="J1654" s="40">
        <f>IF(F1654=0,0,'Input Data'!$B$11*'Input Data'!$B$7*9.81)</f>
        <v>103.13669925000001</v>
      </c>
      <c r="K1654" s="40">
        <f>'Input Data'!$B$10*'Input Data'!$B$9*'Input Data'!$B$13*WLTC_class_3!F1654^2</f>
        <v>632.60052809365436</v>
      </c>
      <c r="L1654" s="40">
        <f t="shared" si="371"/>
        <v>1207.4934773436562</v>
      </c>
      <c r="M1654" s="40">
        <f t="shared" si="372"/>
        <v>35587.51609615609</v>
      </c>
      <c r="N1654" s="40">
        <f t="shared" si="378"/>
        <v>3.070518904914497</v>
      </c>
      <c r="O1654" s="40">
        <f t="shared" si="379"/>
        <v>0.78742191630603542</v>
      </c>
      <c r="P1654" s="40" t="str">
        <f t="shared" si="373"/>
        <v/>
      </c>
      <c r="Q1654" s="40"/>
      <c r="R1654" s="40">
        <f t="shared" si="374"/>
        <v>0.24410079405487098</v>
      </c>
      <c r="S1654" s="40">
        <f t="shared" si="375"/>
        <v>0.55119534141422477</v>
      </c>
      <c r="U1654">
        <f t="shared" si="367"/>
        <v>0</v>
      </c>
      <c r="V1654">
        <f t="shared" si="368"/>
        <v>106.1</v>
      </c>
      <c r="W1654">
        <f t="shared" si="369"/>
        <v>29.472222222222221</v>
      </c>
    </row>
    <row r="1655" spans="2:23" x14ac:dyDescent="0.3">
      <c r="B1655" s="23" t="s">
        <v>54</v>
      </c>
      <c r="C1655" s="23">
        <v>1647</v>
      </c>
      <c r="D1655" s="23">
        <v>170</v>
      </c>
      <c r="E1655" s="22">
        <v>107.2</v>
      </c>
      <c r="F1655" s="39">
        <f t="shared" si="370"/>
        <v>29.777777777777779</v>
      </c>
      <c r="G1655" s="40">
        <f t="shared" si="376"/>
        <v>0.33333333333333409</v>
      </c>
      <c r="H1655" s="40">
        <f t="shared" si="377"/>
        <v>1.2000000000000028</v>
      </c>
      <c r="I1655" s="40">
        <f>G1655*'Input Data'!$B$7</f>
        <v>539.15000000000123</v>
      </c>
      <c r="J1655" s="40">
        <f>IF(F1655=0,0,'Input Data'!$B$11*'Input Data'!$B$7*9.81)</f>
        <v>103.13669925000001</v>
      </c>
      <c r="K1655" s="40">
        <f>'Input Data'!$B$10*'Input Data'!$B$9*'Input Data'!$B$13*WLTC_class_3!F1655^2</f>
        <v>645.78559454498782</v>
      </c>
      <c r="L1655" s="40">
        <f t="shared" si="371"/>
        <v>1288.072293794989</v>
      </c>
      <c r="M1655" s="40">
        <f t="shared" si="372"/>
        <v>38355.930526339675</v>
      </c>
      <c r="N1655" s="40">
        <f t="shared" si="378"/>
        <v>3.0811733300607025</v>
      </c>
      <c r="O1655" s="40">
        <f t="shared" si="379"/>
        <v>0.78742191630603542</v>
      </c>
      <c r="P1655" s="40" t="str">
        <f t="shared" si="373"/>
        <v/>
      </c>
      <c r="Q1655" s="40"/>
      <c r="R1655" s="40">
        <f t="shared" si="374"/>
        <v>0.24410079405487098</v>
      </c>
      <c r="S1655" s="40">
        <f t="shared" si="375"/>
        <v>0.55119534141422477</v>
      </c>
      <c r="U1655">
        <f t="shared" si="367"/>
        <v>0</v>
      </c>
      <c r="V1655">
        <f t="shared" si="368"/>
        <v>107.2</v>
      </c>
      <c r="W1655">
        <f t="shared" si="369"/>
        <v>29.777777777777779</v>
      </c>
    </row>
    <row r="1656" spans="2:23" x14ac:dyDescent="0.3">
      <c r="B1656" s="23" t="s">
        <v>54</v>
      </c>
      <c r="C1656" s="23">
        <v>1648</v>
      </c>
      <c r="D1656" s="23">
        <v>171</v>
      </c>
      <c r="E1656" s="22">
        <v>108.5</v>
      </c>
      <c r="F1656" s="39">
        <f t="shared" si="370"/>
        <v>30.138888888888889</v>
      </c>
      <c r="G1656" s="40">
        <f t="shared" si="376"/>
        <v>0.37500000000000039</v>
      </c>
      <c r="H1656" s="40">
        <f t="shared" si="377"/>
        <v>1.3500000000000014</v>
      </c>
      <c r="I1656" s="40">
        <f>G1656*'Input Data'!$B$7</f>
        <v>606.54375000000061</v>
      </c>
      <c r="J1656" s="40">
        <f>IF(F1656=0,0,'Input Data'!$B$11*'Input Data'!$B$7*9.81)</f>
        <v>103.13669925000001</v>
      </c>
      <c r="K1656" s="40">
        <f>'Input Data'!$B$10*'Input Data'!$B$9*'Input Data'!$B$13*WLTC_class_3!F1656^2</f>
        <v>661.54327465246934</v>
      </c>
      <c r="L1656" s="40">
        <f t="shared" si="371"/>
        <v>1371.2237239024698</v>
      </c>
      <c r="M1656" s="40">
        <f t="shared" si="372"/>
        <v>41327.159456504996</v>
      </c>
      <c r="N1656" s="40">
        <f t="shared" si="378"/>
        <v>3.0926530965763983</v>
      </c>
      <c r="O1656" s="40">
        <f t="shared" si="379"/>
        <v>0.78742191630603542</v>
      </c>
      <c r="P1656" s="40" t="str">
        <f t="shared" si="373"/>
        <v/>
      </c>
      <c r="Q1656" s="40"/>
      <c r="R1656" s="40">
        <f t="shared" si="374"/>
        <v>0.24410079405487098</v>
      </c>
      <c r="S1656" s="40">
        <f t="shared" si="375"/>
        <v>0.55119534141422477</v>
      </c>
      <c r="U1656">
        <f t="shared" si="367"/>
        <v>0</v>
      </c>
      <c r="V1656">
        <f t="shared" si="368"/>
        <v>108.5</v>
      </c>
      <c r="W1656">
        <f t="shared" si="369"/>
        <v>30.138888888888889</v>
      </c>
    </row>
    <row r="1657" spans="2:23" x14ac:dyDescent="0.3">
      <c r="B1657" s="23" t="s">
        <v>54</v>
      </c>
      <c r="C1657" s="23">
        <v>1649</v>
      </c>
      <c r="D1657" s="23">
        <v>172</v>
      </c>
      <c r="E1657" s="22">
        <v>109.9</v>
      </c>
      <c r="F1657" s="39">
        <f t="shared" si="370"/>
        <v>30.527777777777779</v>
      </c>
      <c r="G1657" s="40">
        <f t="shared" si="376"/>
        <v>0.38888888888888851</v>
      </c>
      <c r="H1657" s="40">
        <f t="shared" si="377"/>
        <v>1.3999999999999986</v>
      </c>
      <c r="I1657" s="40">
        <f>G1657*'Input Data'!$B$7</f>
        <v>629.00833333333276</v>
      </c>
      <c r="J1657" s="40">
        <f>IF(F1657=0,0,'Input Data'!$B$11*'Input Data'!$B$7*9.81)</f>
        <v>103.13669925000001</v>
      </c>
      <c r="K1657" s="40">
        <f>'Input Data'!$B$10*'Input Data'!$B$9*'Input Data'!$B$13*WLTC_class_3!F1657^2</f>
        <v>678.72550164032123</v>
      </c>
      <c r="L1657" s="40">
        <f t="shared" si="371"/>
        <v>1410.870534223654</v>
      </c>
      <c r="M1657" s="40">
        <f t="shared" si="372"/>
        <v>43070.742141994328</v>
      </c>
      <c r="N1657" s="40">
        <f t="shared" si="378"/>
        <v>3.1046171916158412</v>
      </c>
      <c r="O1657" s="40">
        <f t="shared" si="379"/>
        <v>0.78742191630603542</v>
      </c>
      <c r="P1657" s="40" t="str">
        <f t="shared" si="373"/>
        <v/>
      </c>
      <c r="Q1657" s="40"/>
      <c r="R1657" s="40">
        <f t="shared" si="374"/>
        <v>0.24410079405487098</v>
      </c>
      <c r="S1657" s="40">
        <f t="shared" si="375"/>
        <v>0.55119534141422477</v>
      </c>
      <c r="U1657">
        <f t="shared" si="367"/>
        <v>0</v>
      </c>
      <c r="V1657">
        <f t="shared" si="368"/>
        <v>109.9</v>
      </c>
      <c r="W1657">
        <f t="shared" si="369"/>
        <v>30.527777777777779</v>
      </c>
    </row>
    <row r="1658" spans="2:23" x14ac:dyDescent="0.3">
      <c r="B1658" s="23" t="s">
        <v>54</v>
      </c>
      <c r="C1658" s="23">
        <v>1650</v>
      </c>
      <c r="D1658" s="23">
        <v>173</v>
      </c>
      <c r="E1658" s="22">
        <v>111.3</v>
      </c>
      <c r="F1658" s="39">
        <f t="shared" si="370"/>
        <v>30.916666666666668</v>
      </c>
      <c r="G1658" s="40">
        <f t="shared" si="376"/>
        <v>0.38888888888888851</v>
      </c>
      <c r="H1658" s="40">
        <f t="shared" si="377"/>
        <v>1.3999999999999986</v>
      </c>
      <c r="I1658" s="40">
        <f>G1658*'Input Data'!$B$7</f>
        <v>629.00833333333276</v>
      </c>
      <c r="J1658" s="40">
        <f>IF(F1658=0,0,'Input Data'!$B$11*'Input Data'!$B$7*9.81)</f>
        <v>103.13669925000001</v>
      </c>
      <c r="K1658" s="40">
        <f>'Input Data'!$B$10*'Input Data'!$B$9*'Input Data'!$B$13*WLTC_class_3!F1658^2</f>
        <v>696.12801358955574</v>
      </c>
      <c r="L1658" s="40">
        <f t="shared" si="371"/>
        <v>1428.2730461728884</v>
      </c>
      <c r="M1658" s="40">
        <f t="shared" si="372"/>
        <v>44157.441677511801</v>
      </c>
      <c r="N1658" s="40">
        <f t="shared" si="378"/>
        <v>3.1168831476373722</v>
      </c>
      <c r="O1658" s="40">
        <f t="shared" si="379"/>
        <v>0.78742191630603542</v>
      </c>
      <c r="P1658" s="40" t="str">
        <f t="shared" si="373"/>
        <v/>
      </c>
      <c r="Q1658" s="40"/>
      <c r="R1658" s="40">
        <f t="shared" si="374"/>
        <v>0.24410079405487098</v>
      </c>
      <c r="S1658" s="40">
        <f t="shared" si="375"/>
        <v>0.55119534141422477</v>
      </c>
      <c r="U1658">
        <f t="shared" si="367"/>
        <v>0</v>
      </c>
      <c r="V1658">
        <f t="shared" si="368"/>
        <v>111.3</v>
      </c>
      <c r="W1658">
        <f t="shared" si="369"/>
        <v>30.916666666666664</v>
      </c>
    </row>
    <row r="1659" spans="2:23" x14ac:dyDescent="0.3">
      <c r="B1659" s="23" t="s">
        <v>54</v>
      </c>
      <c r="C1659" s="23">
        <v>1651</v>
      </c>
      <c r="D1659" s="23">
        <v>174</v>
      </c>
      <c r="E1659" s="22">
        <v>112.7</v>
      </c>
      <c r="F1659" s="39">
        <f t="shared" si="370"/>
        <v>31.305555555555557</v>
      </c>
      <c r="G1659" s="40">
        <f t="shared" si="376"/>
        <v>0.36111111111111227</v>
      </c>
      <c r="H1659" s="40">
        <f t="shared" si="377"/>
        <v>1.3000000000000043</v>
      </c>
      <c r="I1659" s="40">
        <f>G1659*'Input Data'!$B$7</f>
        <v>584.07916666666858</v>
      </c>
      <c r="J1659" s="40">
        <f>IF(F1659=0,0,'Input Data'!$B$11*'Input Data'!$B$7*9.81)</f>
        <v>103.13669925000001</v>
      </c>
      <c r="K1659" s="40">
        <f>'Input Data'!$B$10*'Input Data'!$B$9*'Input Data'!$B$13*WLTC_class_3!F1659^2</f>
        <v>713.75081050017309</v>
      </c>
      <c r="L1659" s="40">
        <f t="shared" si="371"/>
        <v>1400.9666764168417</v>
      </c>
      <c r="M1659" s="40">
        <f t="shared" si="372"/>
        <v>43858.04012004946</v>
      </c>
      <c r="N1659" s="40">
        <f t="shared" si="378"/>
        <v>3.1290659365596083</v>
      </c>
      <c r="O1659" s="40">
        <f t="shared" si="379"/>
        <v>0.78742191630603542</v>
      </c>
      <c r="P1659" s="40" t="str">
        <f t="shared" si="373"/>
        <v/>
      </c>
      <c r="Q1659" s="40"/>
      <c r="R1659" s="40">
        <f t="shared" si="374"/>
        <v>0.24410079405487098</v>
      </c>
      <c r="S1659" s="40">
        <f t="shared" si="375"/>
        <v>0.55119534141422477</v>
      </c>
      <c r="U1659">
        <f t="shared" si="367"/>
        <v>0</v>
      </c>
      <c r="V1659">
        <f t="shared" si="368"/>
        <v>112.7</v>
      </c>
      <c r="W1659">
        <f t="shared" si="369"/>
        <v>31.305555555555557</v>
      </c>
    </row>
    <row r="1660" spans="2:23" x14ac:dyDescent="0.3">
      <c r="B1660" s="23" t="s">
        <v>54</v>
      </c>
      <c r="C1660" s="23">
        <v>1652</v>
      </c>
      <c r="D1660" s="23">
        <v>175</v>
      </c>
      <c r="E1660" s="22">
        <v>113.9</v>
      </c>
      <c r="F1660" s="39">
        <f t="shared" si="370"/>
        <v>31.638888888888889</v>
      </c>
      <c r="G1660" s="40">
        <f t="shared" si="376"/>
        <v>0.31944444444444403</v>
      </c>
      <c r="H1660" s="40">
        <f t="shared" si="377"/>
        <v>1.1499999999999986</v>
      </c>
      <c r="I1660" s="40">
        <f>G1660*'Input Data'!$B$7</f>
        <v>516.68541666666601</v>
      </c>
      <c r="J1660" s="40">
        <f>IF(F1660=0,0,'Input Data'!$B$11*'Input Data'!$B$7*9.81)</f>
        <v>103.13669925000001</v>
      </c>
      <c r="K1660" s="40">
        <f>'Input Data'!$B$10*'Input Data'!$B$9*'Input Data'!$B$13*WLTC_class_3!F1660^2</f>
        <v>729.0313938418027</v>
      </c>
      <c r="L1660" s="40">
        <f t="shared" si="371"/>
        <v>1348.8535097584686</v>
      </c>
      <c r="M1660" s="40">
        <f t="shared" si="372"/>
        <v>42676.226322635994</v>
      </c>
      <c r="N1660" s="40">
        <f t="shared" si="378"/>
        <v>3.1409204438714515</v>
      </c>
      <c r="O1660" s="40">
        <f t="shared" si="379"/>
        <v>0.78742191630603542</v>
      </c>
      <c r="P1660" s="40" t="str">
        <f t="shared" si="373"/>
        <v/>
      </c>
      <c r="Q1660" s="40"/>
      <c r="R1660" s="40">
        <f t="shared" si="374"/>
        <v>0.24410079405487098</v>
      </c>
      <c r="S1660" s="40">
        <f t="shared" si="375"/>
        <v>0.55119534141422477</v>
      </c>
      <c r="U1660">
        <f t="shared" si="367"/>
        <v>0</v>
      </c>
      <c r="V1660">
        <f t="shared" si="368"/>
        <v>113.9</v>
      </c>
      <c r="W1660">
        <f t="shared" si="369"/>
        <v>31.638888888888889</v>
      </c>
    </row>
    <row r="1661" spans="2:23" x14ac:dyDescent="0.3">
      <c r="B1661" s="23" t="s">
        <v>54</v>
      </c>
      <c r="C1661" s="23">
        <v>1653</v>
      </c>
      <c r="D1661" s="23">
        <v>176</v>
      </c>
      <c r="E1661" s="22">
        <v>115</v>
      </c>
      <c r="F1661" s="39">
        <f t="shared" si="370"/>
        <v>31.944444444444443</v>
      </c>
      <c r="G1661" s="40">
        <f t="shared" si="376"/>
        <v>0.29166666666666585</v>
      </c>
      <c r="H1661" s="40">
        <f t="shared" si="377"/>
        <v>1.0499999999999972</v>
      </c>
      <c r="I1661" s="40">
        <f>G1661*'Input Data'!$B$7</f>
        <v>471.75624999999872</v>
      </c>
      <c r="J1661" s="40">
        <f>IF(F1661=0,0,'Input Data'!$B$11*'Input Data'!$B$7*9.81)</f>
        <v>103.13669925000001</v>
      </c>
      <c r="K1661" s="40">
        <f>'Input Data'!$B$10*'Input Data'!$B$9*'Input Data'!$B$13*WLTC_class_3!F1661^2</f>
        <v>743.18076895061745</v>
      </c>
      <c r="L1661" s="40">
        <f t="shared" si="371"/>
        <v>1318.0737182006162</v>
      </c>
      <c r="M1661" s="40">
        <f t="shared" si="372"/>
        <v>42105.132664741905</v>
      </c>
      <c r="N1661" s="40">
        <f t="shared" si="378"/>
        <v>3.1526163140561021</v>
      </c>
      <c r="O1661" s="40">
        <f t="shared" si="379"/>
        <v>0.78742191630603542</v>
      </c>
      <c r="P1661" s="40" t="str">
        <f t="shared" si="373"/>
        <v/>
      </c>
      <c r="Q1661" s="40"/>
      <c r="R1661" s="40">
        <f t="shared" si="374"/>
        <v>0.24410079405487098</v>
      </c>
      <c r="S1661" s="40">
        <f t="shared" si="375"/>
        <v>0.55119534141422477</v>
      </c>
      <c r="U1661">
        <f t="shared" si="367"/>
        <v>0</v>
      </c>
      <c r="V1661">
        <f t="shared" si="368"/>
        <v>115</v>
      </c>
      <c r="W1661">
        <f t="shared" si="369"/>
        <v>31.944444444444443</v>
      </c>
    </row>
    <row r="1662" spans="2:23" x14ac:dyDescent="0.3">
      <c r="B1662" s="23" t="s">
        <v>54</v>
      </c>
      <c r="C1662" s="23">
        <v>1654</v>
      </c>
      <c r="D1662" s="23">
        <v>177</v>
      </c>
      <c r="E1662" s="22">
        <v>116</v>
      </c>
      <c r="F1662" s="39">
        <f t="shared" si="370"/>
        <v>32.222222222222221</v>
      </c>
      <c r="G1662" s="40">
        <f t="shared" si="376"/>
        <v>0.24999999999999961</v>
      </c>
      <c r="H1662" s="40">
        <f t="shared" si="377"/>
        <v>0.89999999999999858</v>
      </c>
      <c r="I1662" s="40">
        <f>G1662*'Input Data'!$B$7</f>
        <v>404.36249999999939</v>
      </c>
      <c r="J1662" s="40">
        <f>IF(F1662=0,0,'Input Data'!$B$11*'Input Data'!$B$7*9.81)</f>
        <v>103.13669925000001</v>
      </c>
      <c r="K1662" s="40">
        <f>'Input Data'!$B$10*'Input Data'!$B$9*'Input Data'!$B$13*WLTC_class_3!F1662^2</f>
        <v>756.16184703209888</v>
      </c>
      <c r="L1662" s="40">
        <f t="shared" si="371"/>
        <v>1263.6610462820981</v>
      </c>
      <c r="M1662" s="40">
        <f t="shared" si="372"/>
        <v>40717.967046867605</v>
      </c>
      <c r="N1662" s="40">
        <f t="shared" si="378"/>
        <v>3.1639268604580097</v>
      </c>
      <c r="O1662" s="40">
        <f t="shared" si="379"/>
        <v>0.78742191630603542</v>
      </c>
      <c r="P1662" s="40" t="str">
        <f t="shared" si="373"/>
        <v/>
      </c>
      <c r="Q1662" s="40"/>
      <c r="R1662" s="40">
        <f t="shared" si="374"/>
        <v>0.24410079405487098</v>
      </c>
      <c r="S1662" s="40">
        <f t="shared" si="375"/>
        <v>0.55119534141422477</v>
      </c>
      <c r="U1662">
        <f t="shared" si="367"/>
        <v>0</v>
      </c>
      <c r="V1662">
        <f t="shared" si="368"/>
        <v>116</v>
      </c>
      <c r="W1662">
        <f t="shared" si="369"/>
        <v>32.222222222222221</v>
      </c>
    </row>
    <row r="1663" spans="2:23" x14ac:dyDescent="0.3">
      <c r="B1663" s="23" t="s">
        <v>54</v>
      </c>
      <c r="C1663" s="23">
        <v>1655</v>
      </c>
      <c r="D1663" s="23">
        <v>178</v>
      </c>
      <c r="E1663" s="22">
        <v>116.8</v>
      </c>
      <c r="F1663" s="39">
        <f t="shared" si="370"/>
        <v>32.444444444444443</v>
      </c>
      <c r="G1663" s="40">
        <f t="shared" si="376"/>
        <v>0.22222222222222143</v>
      </c>
      <c r="H1663" s="40">
        <f t="shared" si="377"/>
        <v>0.79999999999999716</v>
      </c>
      <c r="I1663" s="40">
        <f>G1663*'Input Data'!$B$7</f>
        <v>359.43333333333209</v>
      </c>
      <c r="J1663" s="40">
        <f>IF(F1663=0,0,'Input Data'!$B$11*'Input Data'!$B$7*9.81)</f>
        <v>103.13669925000001</v>
      </c>
      <c r="K1663" s="40">
        <f>'Input Data'!$B$10*'Input Data'!$B$9*'Input Data'!$B$13*WLTC_class_3!F1663^2</f>
        <v>766.62763050350623</v>
      </c>
      <c r="L1663" s="40">
        <f t="shared" si="371"/>
        <v>1229.1976630868382</v>
      </c>
      <c r="M1663" s="40">
        <f t="shared" si="372"/>
        <v>39880.63529126186</v>
      </c>
      <c r="N1663" s="40">
        <f t="shared" si="378"/>
        <v>3.1750048147055825</v>
      </c>
      <c r="O1663" s="40">
        <f t="shared" si="379"/>
        <v>0.78742191630603542</v>
      </c>
      <c r="P1663" s="40" t="str">
        <f t="shared" si="373"/>
        <v/>
      </c>
      <c r="Q1663" s="40"/>
      <c r="R1663" s="40">
        <f t="shared" si="374"/>
        <v>0.24410079405487098</v>
      </c>
      <c r="S1663" s="40">
        <f t="shared" si="375"/>
        <v>0.55119534141422477</v>
      </c>
      <c r="U1663">
        <f t="shared" si="367"/>
        <v>0</v>
      </c>
      <c r="V1663">
        <f t="shared" si="368"/>
        <v>116.8</v>
      </c>
      <c r="W1663">
        <f t="shared" si="369"/>
        <v>32.444444444444443</v>
      </c>
    </row>
    <row r="1664" spans="2:23" x14ac:dyDescent="0.3">
      <c r="B1664" s="23" t="s">
        <v>54</v>
      </c>
      <c r="C1664" s="23">
        <v>1656</v>
      </c>
      <c r="D1664" s="23">
        <v>179</v>
      </c>
      <c r="E1664" s="22">
        <v>117.6</v>
      </c>
      <c r="F1664" s="39">
        <f t="shared" si="370"/>
        <v>32.666666666666664</v>
      </c>
      <c r="G1664" s="40">
        <f t="shared" si="376"/>
        <v>0.2222222222222234</v>
      </c>
      <c r="H1664" s="40">
        <f t="shared" si="377"/>
        <v>0.80000000000000426</v>
      </c>
      <c r="I1664" s="40">
        <f>G1664*'Input Data'!$B$7</f>
        <v>359.43333333333527</v>
      </c>
      <c r="J1664" s="40">
        <f>IF(F1664=0,0,'Input Data'!$B$11*'Input Data'!$B$7*9.81)</f>
        <v>103.13669925000001</v>
      </c>
      <c r="K1664" s="40">
        <f>'Input Data'!$B$10*'Input Data'!$B$9*'Input Data'!$B$13*WLTC_class_3!F1664^2</f>
        <v>777.16534375822221</v>
      </c>
      <c r="L1664" s="40">
        <f t="shared" si="371"/>
        <v>1239.7353763415574</v>
      </c>
      <c r="M1664" s="40">
        <f t="shared" si="372"/>
        <v>40498.022293824208</v>
      </c>
      <c r="N1664" s="40">
        <f t="shared" si="378"/>
        <v>3.1862542653427557</v>
      </c>
      <c r="O1664" s="40">
        <f t="shared" si="379"/>
        <v>0.78742191630603542</v>
      </c>
      <c r="P1664" s="40" t="str">
        <f t="shared" si="373"/>
        <v/>
      </c>
      <c r="Q1664" s="40"/>
      <c r="R1664" s="40">
        <f t="shared" si="374"/>
        <v>0.24410079405487098</v>
      </c>
      <c r="S1664" s="40">
        <f t="shared" si="375"/>
        <v>0.55119534141422477</v>
      </c>
      <c r="U1664">
        <f t="shared" si="367"/>
        <v>0</v>
      </c>
      <c r="V1664">
        <f t="shared" si="368"/>
        <v>117.6</v>
      </c>
      <c r="W1664">
        <f t="shared" si="369"/>
        <v>32.666666666666664</v>
      </c>
    </row>
    <row r="1665" spans="2:23" x14ac:dyDescent="0.3">
      <c r="B1665" s="23" t="s">
        <v>54</v>
      </c>
      <c r="C1665" s="23">
        <v>1657</v>
      </c>
      <c r="D1665" s="23">
        <v>180</v>
      </c>
      <c r="E1665" s="22">
        <v>118.4</v>
      </c>
      <c r="F1665" s="39">
        <f t="shared" si="370"/>
        <v>32.888888888888886</v>
      </c>
      <c r="G1665" s="40">
        <f t="shared" si="376"/>
        <v>0.2222222222222234</v>
      </c>
      <c r="H1665" s="40">
        <f t="shared" si="377"/>
        <v>0.80000000000000426</v>
      </c>
      <c r="I1665" s="40">
        <f>G1665*'Input Data'!$B$7</f>
        <v>359.43333333333527</v>
      </c>
      <c r="J1665" s="40">
        <f>IF(F1665=0,0,'Input Data'!$B$11*'Input Data'!$B$7*9.81)</f>
        <v>103.13669925000001</v>
      </c>
      <c r="K1665" s="40">
        <f>'Input Data'!$B$10*'Input Data'!$B$9*'Input Data'!$B$13*WLTC_class_3!F1665^2</f>
        <v>787.77498679624694</v>
      </c>
      <c r="L1665" s="40">
        <f t="shared" si="371"/>
        <v>1250.3450193795823</v>
      </c>
      <c r="M1665" s="40">
        <f t="shared" si="372"/>
        <v>41122.458415150701</v>
      </c>
      <c r="N1665" s="40">
        <f t="shared" si="378"/>
        <v>3.1976771704580753</v>
      </c>
      <c r="O1665" s="40">
        <f t="shared" si="379"/>
        <v>0.78742191630603542</v>
      </c>
      <c r="P1665" s="40" t="str">
        <f t="shared" si="373"/>
        <v/>
      </c>
      <c r="Q1665" s="40"/>
      <c r="R1665" s="40">
        <f t="shared" si="374"/>
        <v>0.24410079405487098</v>
      </c>
      <c r="S1665" s="40">
        <f t="shared" si="375"/>
        <v>0.55119534141422477</v>
      </c>
      <c r="U1665">
        <f t="shared" si="367"/>
        <v>0</v>
      </c>
      <c r="V1665">
        <f t="shared" si="368"/>
        <v>118.4</v>
      </c>
      <c r="W1665">
        <f t="shared" si="369"/>
        <v>32.888888888888893</v>
      </c>
    </row>
    <row r="1666" spans="2:23" x14ac:dyDescent="0.3">
      <c r="B1666" s="23" t="s">
        <v>54</v>
      </c>
      <c r="C1666" s="23">
        <v>1658</v>
      </c>
      <c r="D1666" s="23">
        <v>181</v>
      </c>
      <c r="E1666" s="22">
        <v>119.2</v>
      </c>
      <c r="F1666" s="39">
        <f t="shared" si="370"/>
        <v>33.111111111111114</v>
      </c>
      <c r="G1666" s="40">
        <f t="shared" si="376"/>
        <v>0.22222222222222143</v>
      </c>
      <c r="H1666" s="40">
        <f t="shared" si="377"/>
        <v>0.79999999999999716</v>
      </c>
      <c r="I1666" s="40">
        <f>G1666*'Input Data'!$B$7</f>
        <v>359.43333333333209</v>
      </c>
      <c r="J1666" s="40">
        <f>IF(F1666=0,0,'Input Data'!$B$11*'Input Data'!$B$7*9.81)</f>
        <v>103.13669925000001</v>
      </c>
      <c r="K1666" s="40">
        <f>'Input Data'!$B$10*'Input Data'!$B$9*'Input Data'!$B$13*WLTC_class_3!F1666^2</f>
        <v>798.45655961758064</v>
      </c>
      <c r="L1666" s="40">
        <f t="shared" si="371"/>
        <v>1261.0265922009128</v>
      </c>
      <c r="M1666" s="40">
        <f t="shared" si="372"/>
        <v>41753.991608430224</v>
      </c>
      <c r="N1666" s="40">
        <f t="shared" si="378"/>
        <v>3.2092755014604171</v>
      </c>
      <c r="O1666" s="40">
        <f t="shared" si="379"/>
        <v>0.78742191630603542</v>
      </c>
      <c r="P1666" s="40" t="str">
        <f t="shared" si="373"/>
        <v/>
      </c>
      <c r="Q1666" s="40"/>
      <c r="R1666" s="40">
        <f t="shared" si="374"/>
        <v>0.24410079405487098</v>
      </c>
      <c r="S1666" s="40">
        <f t="shared" si="375"/>
        <v>0.55119534141422477</v>
      </c>
      <c r="U1666">
        <f t="shared" si="367"/>
        <v>0</v>
      </c>
      <c r="V1666">
        <f t="shared" si="368"/>
        <v>119.2</v>
      </c>
      <c r="W1666">
        <f t="shared" si="369"/>
        <v>33.111111111111114</v>
      </c>
    </row>
    <row r="1667" spans="2:23" x14ac:dyDescent="0.3">
      <c r="B1667" s="23" t="s">
        <v>54</v>
      </c>
      <c r="C1667" s="23">
        <v>1659</v>
      </c>
      <c r="D1667" s="23">
        <v>182</v>
      </c>
      <c r="E1667" s="22">
        <v>120</v>
      </c>
      <c r="F1667" s="39">
        <f t="shared" si="370"/>
        <v>33.333333333333336</v>
      </c>
      <c r="G1667" s="40">
        <f t="shared" si="376"/>
        <v>0.22222222222222143</v>
      </c>
      <c r="H1667" s="40">
        <f t="shared" si="377"/>
        <v>0.79999999999999716</v>
      </c>
      <c r="I1667" s="40">
        <f>G1667*'Input Data'!$B$7</f>
        <v>359.43333333333209</v>
      </c>
      <c r="J1667" s="40">
        <f>IF(F1667=0,0,'Input Data'!$B$11*'Input Data'!$B$7*9.81)</f>
        <v>103.13669925000001</v>
      </c>
      <c r="K1667" s="40">
        <f>'Input Data'!$B$10*'Input Data'!$B$9*'Input Data'!$B$13*WLTC_class_3!F1667^2</f>
        <v>809.21006222222252</v>
      </c>
      <c r="L1667" s="40">
        <f t="shared" si="371"/>
        <v>1271.7800948055547</v>
      </c>
      <c r="M1667" s="40">
        <f t="shared" si="372"/>
        <v>42392.669826851823</v>
      </c>
      <c r="N1667" s="40">
        <f t="shared" si="378"/>
        <v>3.2210512430789868</v>
      </c>
      <c r="O1667" s="40">
        <f t="shared" si="379"/>
        <v>0.78742191630603542</v>
      </c>
      <c r="P1667" s="40" t="str">
        <f t="shared" si="373"/>
        <v/>
      </c>
      <c r="Q1667" s="40"/>
      <c r="R1667" s="40">
        <f t="shared" si="374"/>
        <v>0.24410079405487098</v>
      </c>
      <c r="S1667" s="40">
        <f t="shared" si="375"/>
        <v>0.55119534141422477</v>
      </c>
      <c r="U1667">
        <f t="shared" si="367"/>
        <v>0</v>
      </c>
      <c r="V1667">
        <f t="shared" si="368"/>
        <v>120</v>
      </c>
      <c r="W1667">
        <f t="shared" si="369"/>
        <v>33.333333333333336</v>
      </c>
    </row>
    <row r="1668" spans="2:23" x14ac:dyDescent="0.3">
      <c r="B1668" s="23" t="s">
        <v>54</v>
      </c>
      <c r="C1668" s="23">
        <v>1660</v>
      </c>
      <c r="D1668" s="23">
        <v>183</v>
      </c>
      <c r="E1668" s="22">
        <v>120.8</v>
      </c>
      <c r="F1668" s="39">
        <f t="shared" si="370"/>
        <v>33.555555555555557</v>
      </c>
      <c r="G1668" s="40">
        <f t="shared" si="376"/>
        <v>0.22222222222222143</v>
      </c>
      <c r="H1668" s="40">
        <f t="shared" si="377"/>
        <v>0.79999999999999716</v>
      </c>
      <c r="I1668" s="40">
        <f>G1668*'Input Data'!$B$7</f>
        <v>359.43333333333209</v>
      </c>
      <c r="J1668" s="40">
        <f>IF(F1668=0,0,'Input Data'!$B$11*'Input Data'!$B$7*9.81)</f>
        <v>103.13669925000001</v>
      </c>
      <c r="K1668" s="40">
        <f>'Input Data'!$B$10*'Input Data'!$B$9*'Input Data'!$B$13*WLTC_class_3!F1668^2</f>
        <v>820.03549461017315</v>
      </c>
      <c r="L1668" s="40">
        <f t="shared" si="371"/>
        <v>1282.6055271935052</v>
      </c>
      <c r="M1668" s="40">
        <f t="shared" si="372"/>
        <v>43038.541023604288</v>
      </c>
      <c r="N1668" s="40">
        <f t="shared" si="378"/>
        <v>3.2330063933633215</v>
      </c>
      <c r="O1668" s="40">
        <f t="shared" si="379"/>
        <v>0.78742191630603542</v>
      </c>
      <c r="P1668" s="40" t="str">
        <f t="shared" si="373"/>
        <v/>
      </c>
      <c r="Q1668" s="40"/>
      <c r="R1668" s="40">
        <f t="shared" si="374"/>
        <v>0.24410079405487098</v>
      </c>
      <c r="S1668" s="40">
        <f t="shared" si="375"/>
        <v>0.55119534141422477</v>
      </c>
      <c r="U1668">
        <f t="shared" si="367"/>
        <v>0</v>
      </c>
      <c r="V1668">
        <f t="shared" si="368"/>
        <v>120.8</v>
      </c>
      <c r="W1668">
        <f t="shared" si="369"/>
        <v>33.555555555555557</v>
      </c>
    </row>
    <row r="1669" spans="2:23" x14ac:dyDescent="0.3">
      <c r="B1669" s="23" t="s">
        <v>54</v>
      </c>
      <c r="C1669" s="23">
        <v>1661</v>
      </c>
      <c r="D1669" s="23">
        <v>184</v>
      </c>
      <c r="E1669" s="22">
        <v>121.6</v>
      </c>
      <c r="F1669" s="39">
        <f t="shared" si="370"/>
        <v>33.777777777777779</v>
      </c>
      <c r="G1669" s="40">
        <f t="shared" si="376"/>
        <v>0.20833333333333331</v>
      </c>
      <c r="H1669" s="40">
        <f t="shared" si="377"/>
        <v>0.75</v>
      </c>
      <c r="I1669" s="40">
        <f>G1669*'Input Data'!$B$7</f>
        <v>336.96875</v>
      </c>
      <c r="J1669" s="40">
        <f>IF(F1669=0,0,'Input Data'!$B$11*'Input Data'!$B$7*9.81)</f>
        <v>103.13669925000001</v>
      </c>
      <c r="K1669" s="40">
        <f>'Input Data'!$B$10*'Input Data'!$B$9*'Input Data'!$B$13*WLTC_class_3!F1669^2</f>
        <v>830.93285678143229</v>
      </c>
      <c r="L1669" s="40">
        <f t="shared" si="371"/>
        <v>1271.0383060314323</v>
      </c>
      <c r="M1669" s="40">
        <f t="shared" si="372"/>
        <v>42932.849448172827</v>
      </c>
      <c r="N1669" s="40">
        <f t="shared" si="378"/>
        <v>3.2449321848767028</v>
      </c>
      <c r="O1669" s="40">
        <f t="shared" si="379"/>
        <v>0.78742191630603542</v>
      </c>
      <c r="P1669" s="40" t="str">
        <f t="shared" si="373"/>
        <v/>
      </c>
      <c r="Q1669" s="40"/>
      <c r="R1669" s="40">
        <f t="shared" si="374"/>
        <v>0.24410079405487098</v>
      </c>
      <c r="S1669" s="40">
        <f t="shared" si="375"/>
        <v>0.55119534141422477</v>
      </c>
      <c r="U1669">
        <f t="shared" si="367"/>
        <v>0</v>
      </c>
      <c r="V1669">
        <f t="shared" si="368"/>
        <v>121.6</v>
      </c>
      <c r="W1669">
        <f t="shared" si="369"/>
        <v>33.777777777777779</v>
      </c>
    </row>
    <row r="1670" spans="2:23" x14ac:dyDescent="0.3">
      <c r="B1670" s="23" t="s">
        <v>54</v>
      </c>
      <c r="C1670" s="23">
        <v>1662</v>
      </c>
      <c r="D1670" s="23">
        <v>185</v>
      </c>
      <c r="E1670" s="22">
        <v>122.3</v>
      </c>
      <c r="F1670" s="39">
        <f t="shared" si="370"/>
        <v>33.972222222222221</v>
      </c>
      <c r="G1670" s="40">
        <f t="shared" si="376"/>
        <v>0.20833333333333331</v>
      </c>
      <c r="H1670" s="40">
        <f t="shared" si="377"/>
        <v>0.75</v>
      </c>
      <c r="I1670" s="40">
        <f>G1670*'Input Data'!$B$7</f>
        <v>336.96875</v>
      </c>
      <c r="J1670" s="40">
        <f>IF(F1670=0,0,'Input Data'!$B$11*'Input Data'!$B$7*9.81)</f>
        <v>103.13669925000001</v>
      </c>
      <c r="K1670" s="40">
        <f>'Input Data'!$B$10*'Input Data'!$B$9*'Input Data'!$B$13*WLTC_class_3!F1670^2</f>
        <v>840.52705358165451</v>
      </c>
      <c r="L1670" s="40">
        <f t="shared" si="371"/>
        <v>1280.6325028316546</v>
      </c>
      <c r="M1670" s="40">
        <f t="shared" si="372"/>
        <v>43505.931971197599</v>
      </c>
      <c r="N1670" s="40">
        <f t="shared" si="378"/>
        <v>3.2570171659798133</v>
      </c>
      <c r="O1670" s="40">
        <f t="shared" si="379"/>
        <v>0.78742191630603542</v>
      </c>
      <c r="P1670" s="40" t="str">
        <f t="shared" si="373"/>
        <v/>
      </c>
      <c r="Q1670" s="40"/>
      <c r="R1670" s="40">
        <f t="shared" si="374"/>
        <v>0.24410079405487098</v>
      </c>
      <c r="S1670" s="40">
        <f t="shared" si="375"/>
        <v>0.55119534141422477</v>
      </c>
      <c r="U1670">
        <f t="shared" si="367"/>
        <v>0</v>
      </c>
      <c r="V1670">
        <f t="shared" si="368"/>
        <v>122.3</v>
      </c>
      <c r="W1670">
        <f t="shared" si="369"/>
        <v>33.972222222222221</v>
      </c>
    </row>
    <row r="1671" spans="2:23" x14ac:dyDescent="0.3">
      <c r="B1671" s="23" t="s">
        <v>54</v>
      </c>
      <c r="C1671" s="23">
        <v>1663</v>
      </c>
      <c r="D1671" s="23">
        <v>186</v>
      </c>
      <c r="E1671" s="22">
        <v>123.1</v>
      </c>
      <c r="F1671" s="39">
        <f t="shared" si="370"/>
        <v>34.194444444444443</v>
      </c>
      <c r="G1671" s="40">
        <f t="shared" si="376"/>
        <v>0.20833333333333331</v>
      </c>
      <c r="H1671" s="40">
        <f t="shared" si="377"/>
        <v>0.75</v>
      </c>
      <c r="I1671" s="40">
        <f>G1671*'Input Data'!$B$7</f>
        <v>336.96875</v>
      </c>
      <c r="J1671" s="40">
        <f>IF(F1671=0,0,'Input Data'!$B$11*'Input Data'!$B$7*9.81)</f>
        <v>103.13669925000001</v>
      </c>
      <c r="K1671" s="40">
        <f>'Input Data'!$B$10*'Input Data'!$B$9*'Input Data'!$B$13*WLTC_class_3!F1671^2</f>
        <v>851.55928409661738</v>
      </c>
      <c r="L1671" s="40">
        <f t="shared" si="371"/>
        <v>1291.6647333466174</v>
      </c>
      <c r="M1671" s="40">
        <f t="shared" si="372"/>
        <v>44167.757965269055</v>
      </c>
      <c r="N1671" s="40">
        <f t="shared" si="378"/>
        <v>3.2692859876368323</v>
      </c>
      <c r="O1671" s="40">
        <f t="shared" si="379"/>
        <v>0.78742191630603542</v>
      </c>
      <c r="P1671" s="40" t="str">
        <f t="shared" si="373"/>
        <v/>
      </c>
      <c r="Q1671" s="40"/>
      <c r="R1671" s="40">
        <f t="shared" si="374"/>
        <v>0.24410079405487098</v>
      </c>
      <c r="S1671" s="40">
        <f t="shared" si="375"/>
        <v>0.55119534141422477</v>
      </c>
      <c r="U1671">
        <f t="shared" si="367"/>
        <v>0</v>
      </c>
      <c r="V1671">
        <f t="shared" si="368"/>
        <v>123.1</v>
      </c>
      <c r="W1671">
        <f t="shared" si="369"/>
        <v>34.194444444444443</v>
      </c>
    </row>
    <row r="1672" spans="2:23" x14ac:dyDescent="0.3">
      <c r="B1672" s="23" t="s">
        <v>54</v>
      </c>
      <c r="C1672" s="23">
        <v>1664</v>
      </c>
      <c r="D1672" s="23">
        <v>187</v>
      </c>
      <c r="E1672" s="22">
        <v>123.8</v>
      </c>
      <c r="F1672" s="39">
        <f t="shared" si="370"/>
        <v>34.388888888888886</v>
      </c>
      <c r="G1672" s="40">
        <f t="shared" si="376"/>
        <v>0.18055555555555713</v>
      </c>
      <c r="H1672" s="40">
        <f t="shared" si="377"/>
        <v>0.65000000000000568</v>
      </c>
      <c r="I1672" s="40">
        <f>G1672*'Input Data'!$B$7</f>
        <v>292.03958333333588</v>
      </c>
      <c r="J1672" s="40">
        <f>IF(F1672=0,0,'Input Data'!$B$11*'Input Data'!$B$7*9.81)</f>
        <v>103.13669925000001</v>
      </c>
      <c r="K1672" s="40">
        <f>'Input Data'!$B$10*'Input Data'!$B$9*'Input Data'!$B$13*WLTC_class_3!F1672^2</f>
        <v>861.27149069758025</v>
      </c>
      <c r="L1672" s="40">
        <f t="shared" si="371"/>
        <v>1256.4477732809162</v>
      </c>
      <c r="M1672" s="40">
        <f t="shared" si="372"/>
        <v>43207.84287004928</v>
      </c>
      <c r="N1672" s="40">
        <f t="shared" si="378"/>
        <v>3.281288166211846</v>
      </c>
      <c r="O1672" s="40">
        <f t="shared" si="379"/>
        <v>0.78742191630603542</v>
      </c>
      <c r="P1672" s="40" t="str">
        <f t="shared" si="373"/>
        <v/>
      </c>
      <c r="Q1672" s="40"/>
      <c r="R1672" s="40">
        <f t="shared" si="374"/>
        <v>0.24410079405487098</v>
      </c>
      <c r="S1672" s="40">
        <f t="shared" si="375"/>
        <v>0.55119534141422477</v>
      </c>
      <c r="U1672">
        <f t="shared" ref="U1672:U1735" si="380">IF(E1672&lt;1,1,0)</f>
        <v>0</v>
      </c>
      <c r="V1672">
        <f t="shared" ref="V1672:V1735" si="381">IF(U1672=1,"",E1672)</f>
        <v>123.8</v>
      </c>
      <c r="W1672">
        <f t="shared" ref="W1672:W1735" si="382">E1672/3.6</f>
        <v>34.388888888888886</v>
      </c>
    </row>
    <row r="1673" spans="2:23" x14ac:dyDescent="0.3">
      <c r="B1673" s="23" t="s">
        <v>54</v>
      </c>
      <c r="C1673" s="23">
        <v>1665</v>
      </c>
      <c r="D1673" s="23">
        <v>188</v>
      </c>
      <c r="E1673" s="22">
        <v>124.4</v>
      </c>
      <c r="F1673" s="39">
        <f t="shared" ref="F1673:F1736" si="383">E1673*1000/3600</f>
        <v>34.555555555555557</v>
      </c>
      <c r="G1673" s="40">
        <f t="shared" si="376"/>
        <v>0.16666666666666705</v>
      </c>
      <c r="H1673" s="40">
        <f t="shared" si="377"/>
        <v>0.60000000000000142</v>
      </c>
      <c r="I1673" s="40">
        <f>G1673*'Input Data'!$B$7</f>
        <v>269.57500000000061</v>
      </c>
      <c r="J1673" s="40">
        <f>IF(F1673=0,0,'Input Data'!$B$11*'Input Data'!$B$7*9.81)</f>
        <v>103.13669925000001</v>
      </c>
      <c r="K1673" s="40">
        <f>'Input Data'!$B$10*'Input Data'!$B$9*'Input Data'!$B$13*WLTC_class_3!F1673^2</f>
        <v>869.64007142439539</v>
      </c>
      <c r="L1673" s="40">
        <f t="shared" ref="L1673:L1736" si="384">I1673+J1673+K1673</f>
        <v>1242.351770674396</v>
      </c>
      <c r="M1673" s="40">
        <f t="shared" ref="M1673:M1736" si="385">L1673*F1673</f>
        <v>42930.155631081907</v>
      </c>
      <c r="N1673" s="40">
        <f t="shared" si="378"/>
        <v>3.293213209442702</v>
      </c>
      <c r="O1673" s="40">
        <f t="shared" si="379"/>
        <v>0.78742191630603542</v>
      </c>
      <c r="P1673" s="40" t="str">
        <f t="shared" ref="P1673:P1736" si="386">IF(M1673&lt;0,M1673,"")</f>
        <v/>
      </c>
      <c r="Q1673" s="40"/>
      <c r="R1673" s="40">
        <f t="shared" ref="R1673:R1736" si="387">O1673*0.31</f>
        <v>0.24410079405487098</v>
      </c>
      <c r="S1673" s="40">
        <f t="shared" ref="S1673:S1736" si="388">O1673*0.7</f>
        <v>0.55119534141422477</v>
      </c>
      <c r="U1673">
        <f t="shared" si="380"/>
        <v>0</v>
      </c>
      <c r="V1673">
        <f t="shared" si="381"/>
        <v>124.4</v>
      </c>
      <c r="W1673">
        <f t="shared" si="382"/>
        <v>34.555555555555557</v>
      </c>
    </row>
    <row r="1674" spans="2:23" x14ac:dyDescent="0.3">
      <c r="B1674" s="23" t="s">
        <v>54</v>
      </c>
      <c r="C1674" s="23">
        <v>1666</v>
      </c>
      <c r="D1674" s="23">
        <v>189</v>
      </c>
      <c r="E1674" s="22">
        <v>125</v>
      </c>
      <c r="F1674" s="39">
        <f t="shared" si="383"/>
        <v>34.722222222222221</v>
      </c>
      <c r="G1674" s="40">
        <f t="shared" ref="G1674:G1737" si="389">($E1675-$E1673)/2/3.6</f>
        <v>0.1388888888888889</v>
      </c>
      <c r="H1674" s="40">
        <f t="shared" ref="H1674:H1737" si="390">($E1675-$E1673)/2</f>
        <v>0.5</v>
      </c>
      <c r="I1674" s="40">
        <f>G1674*'Input Data'!$B$7</f>
        <v>224.64583333333334</v>
      </c>
      <c r="J1674" s="40">
        <f>IF(F1674=0,0,'Input Data'!$B$11*'Input Data'!$B$7*9.81)</f>
        <v>103.13669925000001</v>
      </c>
      <c r="K1674" s="40">
        <f>'Input Data'!$B$10*'Input Data'!$B$9*'Input Data'!$B$13*WLTC_class_3!F1674^2</f>
        <v>878.04911265432111</v>
      </c>
      <c r="L1674" s="40">
        <f t="shared" si="384"/>
        <v>1205.8316452376544</v>
      </c>
      <c r="M1674" s="40">
        <f t="shared" si="385"/>
        <v>41869.154348529664</v>
      </c>
      <c r="N1674" s="40">
        <f t="shared" ref="N1674:N1737" si="391">IF(M1674&gt;0,M1674/1000/3600+N1673,N1673)</f>
        <v>3.3048435300950714</v>
      </c>
      <c r="O1674" s="40">
        <f t="shared" ref="O1674:O1737" si="392">IF(M1674&lt;0,O1673-M1674/1000/3600,O1673)</f>
        <v>0.78742191630603542</v>
      </c>
      <c r="P1674" s="40" t="str">
        <f t="shared" si="386"/>
        <v/>
      </c>
      <c r="Q1674" s="40"/>
      <c r="R1674" s="40">
        <f t="shared" si="387"/>
        <v>0.24410079405487098</v>
      </c>
      <c r="S1674" s="40">
        <f t="shared" si="388"/>
        <v>0.55119534141422477</v>
      </c>
      <c r="U1674">
        <f t="shared" si="380"/>
        <v>0</v>
      </c>
      <c r="V1674">
        <f t="shared" si="381"/>
        <v>125</v>
      </c>
      <c r="W1674">
        <f t="shared" si="382"/>
        <v>34.722222222222221</v>
      </c>
    </row>
    <row r="1675" spans="2:23" x14ac:dyDescent="0.3">
      <c r="B1675" s="23" t="s">
        <v>54</v>
      </c>
      <c r="C1675" s="23">
        <v>1667</v>
      </c>
      <c r="D1675" s="23">
        <v>190</v>
      </c>
      <c r="E1675" s="22">
        <v>125.4</v>
      </c>
      <c r="F1675" s="39">
        <f t="shared" si="383"/>
        <v>34.833333333333336</v>
      </c>
      <c r="G1675" s="40">
        <f t="shared" si="389"/>
        <v>0.11111111111111072</v>
      </c>
      <c r="H1675" s="40">
        <f t="shared" si="390"/>
        <v>0.39999999999999858</v>
      </c>
      <c r="I1675" s="40">
        <f>G1675*'Input Data'!$B$7</f>
        <v>179.71666666666604</v>
      </c>
      <c r="J1675" s="40">
        <f>IF(F1675=0,0,'Input Data'!$B$11*'Input Data'!$B$7*9.81)</f>
        <v>103.13669925000001</v>
      </c>
      <c r="K1675" s="40">
        <f>'Input Data'!$B$10*'Input Data'!$B$9*'Input Data'!$B$13*WLTC_class_3!F1675^2</f>
        <v>883.6776181982226</v>
      </c>
      <c r="L1675" s="40">
        <f t="shared" si="384"/>
        <v>1166.5309841148887</v>
      </c>
      <c r="M1675" s="40">
        <f t="shared" si="385"/>
        <v>40634.162613335291</v>
      </c>
      <c r="N1675" s="40">
        <f t="shared" si="391"/>
        <v>3.3161307974876646</v>
      </c>
      <c r="O1675" s="40">
        <f t="shared" si="392"/>
        <v>0.78742191630603542</v>
      </c>
      <c r="P1675" s="40" t="str">
        <f t="shared" si="386"/>
        <v/>
      </c>
      <c r="Q1675" s="40"/>
      <c r="R1675" s="40">
        <f t="shared" si="387"/>
        <v>0.24410079405487098</v>
      </c>
      <c r="S1675" s="40">
        <f t="shared" si="388"/>
        <v>0.55119534141422477</v>
      </c>
      <c r="U1675">
        <f t="shared" si="380"/>
        <v>0</v>
      </c>
      <c r="V1675">
        <f t="shared" si="381"/>
        <v>125.4</v>
      </c>
      <c r="W1675">
        <f t="shared" si="382"/>
        <v>34.833333333333336</v>
      </c>
    </row>
    <row r="1676" spans="2:23" x14ac:dyDescent="0.3">
      <c r="B1676" s="23" t="s">
        <v>54</v>
      </c>
      <c r="C1676" s="23">
        <v>1668</v>
      </c>
      <c r="D1676" s="23">
        <v>191</v>
      </c>
      <c r="E1676" s="22">
        <v>125.8</v>
      </c>
      <c r="F1676" s="39">
        <f t="shared" si="383"/>
        <v>34.944444444444443</v>
      </c>
      <c r="G1676" s="40">
        <f t="shared" si="389"/>
        <v>9.7222222222220642E-2</v>
      </c>
      <c r="H1676" s="40">
        <f t="shared" si="390"/>
        <v>0.34999999999999432</v>
      </c>
      <c r="I1676" s="40">
        <f>G1676*'Input Data'!$B$7</f>
        <v>157.25208333333077</v>
      </c>
      <c r="J1676" s="40">
        <f>IF(F1676=0,0,'Input Data'!$B$11*'Input Data'!$B$7*9.81)</f>
        <v>103.13669925000001</v>
      </c>
      <c r="K1676" s="40">
        <f>'Input Data'!$B$10*'Input Data'!$B$9*'Input Data'!$B$13*WLTC_class_3!F1676^2</f>
        <v>889.32410618795063</v>
      </c>
      <c r="L1676" s="40">
        <f t="shared" si="384"/>
        <v>1149.7128887712815</v>
      </c>
      <c r="M1676" s="40">
        <f t="shared" si="385"/>
        <v>40176.078168729779</v>
      </c>
      <c r="N1676" s="40">
        <f t="shared" si="391"/>
        <v>3.3272908192012007</v>
      </c>
      <c r="O1676" s="40">
        <f t="shared" si="392"/>
        <v>0.78742191630603542</v>
      </c>
      <c r="P1676" s="40" t="str">
        <f t="shared" si="386"/>
        <v/>
      </c>
      <c r="Q1676" s="40"/>
      <c r="R1676" s="40">
        <f t="shared" si="387"/>
        <v>0.24410079405487098</v>
      </c>
      <c r="S1676" s="40">
        <f t="shared" si="388"/>
        <v>0.55119534141422477</v>
      </c>
      <c r="U1676">
        <f t="shared" si="380"/>
        <v>0</v>
      </c>
      <c r="V1676">
        <f t="shared" si="381"/>
        <v>125.8</v>
      </c>
      <c r="W1676">
        <f t="shared" si="382"/>
        <v>34.944444444444443</v>
      </c>
    </row>
    <row r="1677" spans="2:23" x14ac:dyDescent="0.3">
      <c r="B1677" s="23" t="s">
        <v>54</v>
      </c>
      <c r="C1677" s="23">
        <v>1669</v>
      </c>
      <c r="D1677" s="23">
        <v>192</v>
      </c>
      <c r="E1677" s="22">
        <v>126.1</v>
      </c>
      <c r="F1677" s="39">
        <f t="shared" si="383"/>
        <v>35.027777777777779</v>
      </c>
      <c r="G1677" s="40">
        <f t="shared" si="389"/>
        <v>8.3333333333334522E-2</v>
      </c>
      <c r="H1677" s="40">
        <f t="shared" si="390"/>
        <v>0.30000000000000426</v>
      </c>
      <c r="I1677" s="40">
        <f>G1677*'Input Data'!$B$7</f>
        <v>134.78750000000193</v>
      </c>
      <c r="J1677" s="40">
        <f>IF(F1677=0,0,'Input Data'!$B$11*'Input Data'!$B$7*9.81)</f>
        <v>103.13669925000001</v>
      </c>
      <c r="K1677" s="40">
        <f>'Input Data'!$B$10*'Input Data'!$B$9*'Input Data'!$B$13*WLTC_class_3!F1677^2</f>
        <v>893.57077316032121</v>
      </c>
      <c r="L1677" s="40">
        <f t="shared" si="384"/>
        <v>1131.494972410323</v>
      </c>
      <c r="M1677" s="40">
        <f t="shared" si="385"/>
        <v>39633.754450261593</v>
      </c>
      <c r="N1677" s="40">
        <f t="shared" si="391"/>
        <v>3.3383001954373843</v>
      </c>
      <c r="O1677" s="40">
        <f t="shared" si="392"/>
        <v>0.78742191630603542</v>
      </c>
      <c r="P1677" s="40" t="str">
        <f t="shared" si="386"/>
        <v/>
      </c>
      <c r="Q1677" s="40"/>
      <c r="R1677" s="40">
        <f t="shared" si="387"/>
        <v>0.24410079405487098</v>
      </c>
      <c r="S1677" s="40">
        <f t="shared" si="388"/>
        <v>0.55119534141422477</v>
      </c>
      <c r="U1677">
        <f t="shared" si="380"/>
        <v>0</v>
      </c>
      <c r="V1677">
        <f t="shared" si="381"/>
        <v>126.1</v>
      </c>
      <c r="W1677">
        <f t="shared" si="382"/>
        <v>35.027777777777779</v>
      </c>
    </row>
    <row r="1678" spans="2:23" x14ac:dyDescent="0.3">
      <c r="B1678" s="23" t="s">
        <v>54</v>
      </c>
      <c r="C1678" s="23">
        <v>1670</v>
      </c>
      <c r="D1678" s="23">
        <v>193</v>
      </c>
      <c r="E1678" s="22">
        <v>126.4</v>
      </c>
      <c r="F1678" s="39">
        <f t="shared" si="383"/>
        <v>35.111111111111114</v>
      </c>
      <c r="G1678" s="40">
        <f t="shared" si="389"/>
        <v>6.9444444444444448E-2</v>
      </c>
      <c r="H1678" s="40">
        <f t="shared" si="390"/>
        <v>0.25</v>
      </c>
      <c r="I1678" s="40">
        <f>G1678*'Input Data'!$B$7</f>
        <v>112.32291666666667</v>
      </c>
      <c r="J1678" s="40">
        <f>IF(F1678=0,0,'Input Data'!$B$11*'Input Data'!$B$7*9.81)</f>
        <v>103.13669925000001</v>
      </c>
      <c r="K1678" s="40">
        <f>'Input Data'!$B$10*'Input Data'!$B$9*'Input Data'!$B$13*WLTC_class_3!F1678^2</f>
        <v>897.82755525846949</v>
      </c>
      <c r="L1678" s="40">
        <f t="shared" si="384"/>
        <v>1113.2871711751361</v>
      </c>
      <c r="M1678" s="40">
        <f t="shared" si="385"/>
        <v>39088.749565704784</v>
      </c>
      <c r="N1678" s="40">
        <f t="shared" si="391"/>
        <v>3.3491581814278577</v>
      </c>
      <c r="O1678" s="40">
        <f t="shared" si="392"/>
        <v>0.78742191630603542</v>
      </c>
      <c r="P1678" s="40" t="str">
        <f t="shared" si="386"/>
        <v/>
      </c>
      <c r="Q1678" s="40"/>
      <c r="R1678" s="40">
        <f t="shared" si="387"/>
        <v>0.24410079405487098</v>
      </c>
      <c r="S1678" s="40">
        <f t="shared" si="388"/>
        <v>0.55119534141422477</v>
      </c>
      <c r="U1678">
        <f t="shared" si="380"/>
        <v>0</v>
      </c>
      <c r="V1678">
        <f t="shared" si="381"/>
        <v>126.4</v>
      </c>
      <c r="W1678">
        <f t="shared" si="382"/>
        <v>35.111111111111114</v>
      </c>
    </row>
    <row r="1679" spans="2:23" x14ac:dyDescent="0.3">
      <c r="B1679" s="23" t="s">
        <v>54</v>
      </c>
      <c r="C1679" s="23">
        <v>1671</v>
      </c>
      <c r="D1679" s="23">
        <v>194</v>
      </c>
      <c r="E1679" s="22">
        <v>126.6</v>
      </c>
      <c r="F1679" s="39">
        <f t="shared" si="383"/>
        <v>35.166666666666664</v>
      </c>
      <c r="G1679" s="40">
        <f t="shared" si="389"/>
        <v>4.1666666666666269E-2</v>
      </c>
      <c r="H1679" s="40">
        <f t="shared" si="390"/>
        <v>0.14999999999999858</v>
      </c>
      <c r="I1679" s="40">
        <f>G1679*'Input Data'!$B$7</f>
        <v>67.393749999999358</v>
      </c>
      <c r="J1679" s="40">
        <f>IF(F1679=0,0,'Input Data'!$B$11*'Input Data'!$B$7*9.81)</f>
        <v>103.13669925000001</v>
      </c>
      <c r="K1679" s="40">
        <f>'Input Data'!$B$10*'Input Data'!$B$9*'Input Data'!$B$13*WLTC_class_3!F1679^2</f>
        <v>900.67102950488902</v>
      </c>
      <c r="L1679" s="40">
        <f t="shared" si="384"/>
        <v>1071.2014787548883</v>
      </c>
      <c r="M1679" s="40">
        <f t="shared" si="385"/>
        <v>37670.585336213568</v>
      </c>
      <c r="N1679" s="40">
        <f t="shared" si="391"/>
        <v>3.3596222329101391</v>
      </c>
      <c r="O1679" s="40">
        <f t="shared" si="392"/>
        <v>0.78742191630603542</v>
      </c>
      <c r="P1679" s="40" t="str">
        <f t="shared" si="386"/>
        <v/>
      </c>
      <c r="Q1679" s="40"/>
      <c r="R1679" s="40">
        <f t="shared" si="387"/>
        <v>0.24410079405487098</v>
      </c>
      <c r="S1679" s="40">
        <f t="shared" si="388"/>
        <v>0.55119534141422477</v>
      </c>
      <c r="U1679">
        <f t="shared" si="380"/>
        <v>0</v>
      </c>
      <c r="V1679">
        <f t="shared" si="381"/>
        <v>126.6</v>
      </c>
      <c r="W1679">
        <f t="shared" si="382"/>
        <v>35.166666666666664</v>
      </c>
    </row>
    <row r="1680" spans="2:23" x14ac:dyDescent="0.3">
      <c r="B1680" s="23" t="s">
        <v>54</v>
      </c>
      <c r="C1680" s="23">
        <v>1672</v>
      </c>
      <c r="D1680" s="23">
        <v>195</v>
      </c>
      <c r="E1680" s="22">
        <v>126.7</v>
      </c>
      <c r="F1680" s="39">
        <f t="shared" si="383"/>
        <v>35.194444444444443</v>
      </c>
      <c r="G1680" s="40">
        <f t="shared" si="389"/>
        <v>2.7777777777778172E-2</v>
      </c>
      <c r="H1680" s="40">
        <f t="shared" si="390"/>
        <v>0.10000000000000142</v>
      </c>
      <c r="I1680" s="40">
        <f>G1680*'Input Data'!$B$7</f>
        <v>44.929166666667307</v>
      </c>
      <c r="J1680" s="40">
        <f>IF(F1680=0,0,'Input Data'!$B$11*'Input Data'!$B$7*9.81)</f>
        <v>103.13669925000001</v>
      </c>
      <c r="K1680" s="40">
        <f>'Input Data'!$B$10*'Input Data'!$B$9*'Input Data'!$B$13*WLTC_class_3!F1680^2</f>
        <v>902.09445248239524</v>
      </c>
      <c r="L1680" s="40">
        <f t="shared" si="384"/>
        <v>1050.1603183990626</v>
      </c>
      <c r="M1680" s="40">
        <f t="shared" si="385"/>
        <v>36959.808983655894</v>
      </c>
      <c r="N1680" s="40">
        <f t="shared" si="391"/>
        <v>3.3698888465167101</v>
      </c>
      <c r="O1680" s="40">
        <f t="shared" si="392"/>
        <v>0.78742191630603542</v>
      </c>
      <c r="P1680" s="40" t="str">
        <f t="shared" si="386"/>
        <v/>
      </c>
      <c r="Q1680" s="40"/>
      <c r="R1680" s="40">
        <f t="shared" si="387"/>
        <v>0.24410079405487098</v>
      </c>
      <c r="S1680" s="40">
        <f t="shared" si="388"/>
        <v>0.55119534141422477</v>
      </c>
      <c r="U1680">
        <f t="shared" si="380"/>
        <v>0</v>
      </c>
      <c r="V1680">
        <f t="shared" si="381"/>
        <v>126.7</v>
      </c>
      <c r="W1680">
        <f t="shared" si="382"/>
        <v>35.194444444444443</v>
      </c>
    </row>
    <row r="1681" spans="2:23" x14ac:dyDescent="0.3">
      <c r="B1681" s="23" t="s">
        <v>54</v>
      </c>
      <c r="C1681" s="23">
        <v>1673</v>
      </c>
      <c r="D1681" s="23">
        <v>196</v>
      </c>
      <c r="E1681" s="22">
        <v>126.8</v>
      </c>
      <c r="F1681" s="39">
        <f t="shared" si="383"/>
        <v>35.222222222222221</v>
      </c>
      <c r="G1681" s="40">
        <f t="shared" si="389"/>
        <v>2.7777777777778172E-2</v>
      </c>
      <c r="H1681" s="40">
        <f t="shared" si="390"/>
        <v>0.10000000000000142</v>
      </c>
      <c r="I1681" s="40">
        <f>G1681*'Input Data'!$B$7</f>
        <v>44.929166666667307</v>
      </c>
      <c r="J1681" s="40">
        <f>IF(F1681=0,0,'Input Data'!$B$11*'Input Data'!$B$7*9.81)</f>
        <v>103.13669925000001</v>
      </c>
      <c r="K1681" s="40">
        <f>'Input Data'!$B$10*'Input Data'!$B$9*'Input Data'!$B$13*WLTC_class_3!F1681^2</f>
        <v>903.51899936276561</v>
      </c>
      <c r="L1681" s="40">
        <f t="shared" si="384"/>
        <v>1051.584865279433</v>
      </c>
      <c r="M1681" s="40">
        <f t="shared" si="385"/>
        <v>37039.155810397802</v>
      </c>
      <c r="N1681" s="40">
        <f t="shared" si="391"/>
        <v>3.3801775009084873</v>
      </c>
      <c r="O1681" s="40">
        <f t="shared" si="392"/>
        <v>0.78742191630603542</v>
      </c>
      <c r="P1681" s="40" t="str">
        <f t="shared" si="386"/>
        <v/>
      </c>
      <c r="Q1681" s="40"/>
      <c r="R1681" s="40">
        <f t="shared" si="387"/>
        <v>0.24410079405487098</v>
      </c>
      <c r="S1681" s="40">
        <f t="shared" si="388"/>
        <v>0.55119534141422477</v>
      </c>
      <c r="U1681">
        <f t="shared" si="380"/>
        <v>0</v>
      </c>
      <c r="V1681">
        <f t="shared" si="381"/>
        <v>126.8</v>
      </c>
      <c r="W1681">
        <f t="shared" si="382"/>
        <v>35.222222222222221</v>
      </c>
    </row>
    <row r="1682" spans="2:23" x14ac:dyDescent="0.3">
      <c r="B1682" s="23" t="s">
        <v>54</v>
      </c>
      <c r="C1682" s="23">
        <v>1674</v>
      </c>
      <c r="D1682" s="23">
        <v>197</v>
      </c>
      <c r="E1682" s="22">
        <v>126.9</v>
      </c>
      <c r="F1682" s="39">
        <f t="shared" si="383"/>
        <v>35.25</v>
      </c>
      <c r="G1682" s="40">
        <f t="shared" si="389"/>
        <v>1.3888888888890073E-2</v>
      </c>
      <c r="H1682" s="40">
        <f t="shared" si="390"/>
        <v>5.0000000000004263E-2</v>
      </c>
      <c r="I1682" s="40">
        <f>G1682*'Input Data'!$B$7</f>
        <v>22.464583333335248</v>
      </c>
      <c r="J1682" s="40">
        <f>IF(F1682=0,0,'Input Data'!$B$11*'Input Data'!$B$7*9.81)</f>
        <v>103.13669925000001</v>
      </c>
      <c r="K1682" s="40">
        <f>'Input Data'!$B$10*'Input Data'!$B$9*'Input Data'!$B$13*WLTC_class_3!F1682^2</f>
        <v>904.94467014600025</v>
      </c>
      <c r="L1682" s="40">
        <f t="shared" si="384"/>
        <v>1030.5459527293356</v>
      </c>
      <c r="M1682" s="40">
        <f t="shared" si="385"/>
        <v>36326.744833709075</v>
      </c>
      <c r="N1682" s="40">
        <f t="shared" si="391"/>
        <v>3.3902682633622954</v>
      </c>
      <c r="O1682" s="40">
        <f t="shared" si="392"/>
        <v>0.78742191630603542</v>
      </c>
      <c r="P1682" s="40" t="str">
        <f t="shared" si="386"/>
        <v/>
      </c>
      <c r="Q1682" s="40"/>
      <c r="R1682" s="40">
        <f t="shared" si="387"/>
        <v>0.24410079405487098</v>
      </c>
      <c r="S1682" s="40">
        <f t="shared" si="388"/>
        <v>0.55119534141422477</v>
      </c>
      <c r="U1682">
        <f t="shared" si="380"/>
        <v>0</v>
      </c>
      <c r="V1682">
        <f t="shared" si="381"/>
        <v>126.9</v>
      </c>
      <c r="W1682">
        <f t="shared" si="382"/>
        <v>35.25</v>
      </c>
    </row>
    <row r="1683" spans="2:23" x14ac:dyDescent="0.3">
      <c r="B1683" s="23" t="s">
        <v>54</v>
      </c>
      <c r="C1683" s="23">
        <v>1675</v>
      </c>
      <c r="D1683" s="23">
        <v>198</v>
      </c>
      <c r="E1683" s="22">
        <v>126.9</v>
      </c>
      <c r="F1683" s="39">
        <f t="shared" si="383"/>
        <v>35.25</v>
      </c>
      <c r="G1683" s="40">
        <f t="shared" si="389"/>
        <v>0</v>
      </c>
      <c r="H1683" s="40">
        <f t="shared" si="390"/>
        <v>0</v>
      </c>
      <c r="I1683" s="40">
        <f>G1683*'Input Data'!$B$7</f>
        <v>0</v>
      </c>
      <c r="J1683" s="40">
        <f>IF(F1683=0,0,'Input Data'!$B$11*'Input Data'!$B$7*9.81)</f>
        <v>103.13669925000001</v>
      </c>
      <c r="K1683" s="40">
        <f>'Input Data'!$B$10*'Input Data'!$B$9*'Input Data'!$B$13*WLTC_class_3!F1683^2</f>
        <v>904.94467014600025</v>
      </c>
      <c r="L1683" s="40">
        <f t="shared" si="384"/>
        <v>1008.0813693960002</v>
      </c>
      <c r="M1683" s="40">
        <f t="shared" si="385"/>
        <v>35534.868271209009</v>
      </c>
      <c r="N1683" s="40">
        <f t="shared" si="391"/>
        <v>3.4001390601042978</v>
      </c>
      <c r="O1683" s="40">
        <f t="shared" si="392"/>
        <v>0.78742191630603542</v>
      </c>
      <c r="P1683" s="40" t="str">
        <f t="shared" si="386"/>
        <v/>
      </c>
      <c r="Q1683" s="40"/>
      <c r="R1683" s="40">
        <f t="shared" si="387"/>
        <v>0.24410079405487098</v>
      </c>
      <c r="S1683" s="40">
        <f t="shared" si="388"/>
        <v>0.55119534141422477</v>
      </c>
      <c r="U1683">
        <f t="shared" si="380"/>
        <v>0</v>
      </c>
      <c r="V1683">
        <f t="shared" si="381"/>
        <v>126.9</v>
      </c>
      <c r="W1683">
        <f t="shared" si="382"/>
        <v>35.25</v>
      </c>
    </row>
    <row r="1684" spans="2:23" x14ac:dyDescent="0.3">
      <c r="B1684" s="23" t="s">
        <v>54</v>
      </c>
      <c r="C1684" s="23">
        <v>1676</v>
      </c>
      <c r="D1684" s="23">
        <v>199</v>
      </c>
      <c r="E1684" s="22">
        <v>126.9</v>
      </c>
      <c r="F1684" s="39">
        <f t="shared" si="383"/>
        <v>35.25</v>
      </c>
      <c r="G1684" s="40">
        <f t="shared" si="389"/>
        <v>-1.3888888888890073E-2</v>
      </c>
      <c r="H1684" s="40">
        <f t="shared" si="390"/>
        <v>-5.0000000000004263E-2</v>
      </c>
      <c r="I1684" s="40">
        <f>G1684*'Input Data'!$B$7</f>
        <v>-22.464583333335248</v>
      </c>
      <c r="J1684" s="40">
        <f>IF(F1684=0,0,'Input Data'!$B$11*'Input Data'!$B$7*9.81)</f>
        <v>103.13669925000001</v>
      </c>
      <c r="K1684" s="40">
        <f>'Input Data'!$B$10*'Input Data'!$B$9*'Input Data'!$B$13*WLTC_class_3!F1684^2</f>
        <v>904.94467014600025</v>
      </c>
      <c r="L1684" s="40">
        <f t="shared" si="384"/>
        <v>985.61678606266503</v>
      </c>
      <c r="M1684" s="40">
        <f t="shared" si="385"/>
        <v>34742.991708708942</v>
      </c>
      <c r="N1684" s="40">
        <f t="shared" si="391"/>
        <v>3.4097898911344946</v>
      </c>
      <c r="O1684" s="40">
        <f t="shared" si="392"/>
        <v>0.78742191630603542</v>
      </c>
      <c r="P1684" s="40" t="str">
        <f t="shared" si="386"/>
        <v/>
      </c>
      <c r="Q1684" s="40"/>
      <c r="R1684" s="40">
        <f t="shared" si="387"/>
        <v>0.24410079405487098</v>
      </c>
      <c r="S1684" s="40">
        <f t="shared" si="388"/>
        <v>0.55119534141422477</v>
      </c>
      <c r="U1684">
        <f t="shared" si="380"/>
        <v>0</v>
      </c>
      <c r="V1684">
        <f t="shared" si="381"/>
        <v>126.9</v>
      </c>
      <c r="W1684">
        <f t="shared" si="382"/>
        <v>35.25</v>
      </c>
    </row>
    <row r="1685" spans="2:23" x14ac:dyDescent="0.3">
      <c r="B1685" s="23" t="s">
        <v>54</v>
      </c>
      <c r="C1685" s="23">
        <v>1677</v>
      </c>
      <c r="D1685" s="23">
        <v>200</v>
      </c>
      <c r="E1685" s="22">
        <v>126.8</v>
      </c>
      <c r="F1685" s="39">
        <f t="shared" si="383"/>
        <v>35.222222222222221</v>
      </c>
      <c r="G1685" s="40">
        <f t="shared" si="389"/>
        <v>-4.1666666666668246E-2</v>
      </c>
      <c r="H1685" s="40">
        <f t="shared" si="390"/>
        <v>-0.15000000000000568</v>
      </c>
      <c r="I1685" s="40">
        <f>G1685*'Input Data'!$B$7</f>
        <v>-67.393750000002555</v>
      </c>
      <c r="J1685" s="40">
        <f>IF(F1685=0,0,'Input Data'!$B$11*'Input Data'!$B$7*9.81)</f>
        <v>103.13669925000001</v>
      </c>
      <c r="K1685" s="40">
        <f>'Input Data'!$B$10*'Input Data'!$B$9*'Input Data'!$B$13*WLTC_class_3!F1685^2</f>
        <v>903.51899936276561</v>
      </c>
      <c r="L1685" s="40">
        <f t="shared" si="384"/>
        <v>939.26194861276304</v>
      </c>
      <c r="M1685" s="40">
        <f t="shared" si="385"/>
        <v>33082.893078916211</v>
      </c>
      <c r="N1685" s="40">
        <f t="shared" si="391"/>
        <v>3.4189795836564159</v>
      </c>
      <c r="O1685" s="40">
        <f t="shared" si="392"/>
        <v>0.78742191630603542</v>
      </c>
      <c r="P1685" s="40" t="str">
        <f t="shared" si="386"/>
        <v/>
      </c>
      <c r="Q1685" s="40"/>
      <c r="R1685" s="40">
        <f t="shared" si="387"/>
        <v>0.24410079405487098</v>
      </c>
      <c r="S1685" s="40">
        <f t="shared" si="388"/>
        <v>0.55119534141422477</v>
      </c>
      <c r="U1685">
        <f t="shared" si="380"/>
        <v>0</v>
      </c>
      <c r="V1685">
        <f t="shared" si="381"/>
        <v>126.8</v>
      </c>
      <c r="W1685">
        <f t="shared" si="382"/>
        <v>35.222222222222221</v>
      </c>
    </row>
    <row r="1686" spans="2:23" x14ac:dyDescent="0.3">
      <c r="B1686" s="23" t="s">
        <v>54</v>
      </c>
      <c r="C1686" s="23">
        <v>1678</v>
      </c>
      <c r="D1686" s="23">
        <v>201</v>
      </c>
      <c r="E1686" s="22">
        <v>126.6</v>
      </c>
      <c r="F1686" s="39">
        <f t="shared" si="383"/>
        <v>35.166666666666664</v>
      </c>
      <c r="G1686" s="40">
        <f t="shared" si="389"/>
        <v>-6.9444444444444448E-2</v>
      </c>
      <c r="H1686" s="40">
        <f t="shared" si="390"/>
        <v>-0.25</v>
      </c>
      <c r="I1686" s="40">
        <f>G1686*'Input Data'!$B$7</f>
        <v>-112.32291666666667</v>
      </c>
      <c r="J1686" s="40">
        <f>IF(F1686=0,0,'Input Data'!$B$11*'Input Data'!$B$7*9.81)</f>
        <v>103.13669925000001</v>
      </c>
      <c r="K1686" s="40">
        <f>'Input Data'!$B$10*'Input Data'!$B$9*'Input Data'!$B$13*WLTC_class_3!F1686^2</f>
        <v>900.67102950488902</v>
      </c>
      <c r="L1686" s="40">
        <f t="shared" si="384"/>
        <v>891.48481208822238</v>
      </c>
      <c r="M1686" s="40">
        <f t="shared" si="385"/>
        <v>31350.549225102484</v>
      </c>
      <c r="N1686" s="40">
        <f t="shared" si="391"/>
        <v>3.4276880695522776</v>
      </c>
      <c r="O1686" s="40">
        <f t="shared" si="392"/>
        <v>0.78742191630603542</v>
      </c>
      <c r="P1686" s="40" t="str">
        <f t="shared" si="386"/>
        <v/>
      </c>
      <c r="Q1686" s="40"/>
      <c r="R1686" s="40">
        <f t="shared" si="387"/>
        <v>0.24410079405487098</v>
      </c>
      <c r="S1686" s="40">
        <f t="shared" si="388"/>
        <v>0.55119534141422477</v>
      </c>
      <c r="U1686">
        <f t="shared" si="380"/>
        <v>0</v>
      </c>
      <c r="V1686">
        <f t="shared" si="381"/>
        <v>126.6</v>
      </c>
      <c r="W1686">
        <f t="shared" si="382"/>
        <v>35.166666666666664</v>
      </c>
    </row>
    <row r="1687" spans="2:23" x14ac:dyDescent="0.3">
      <c r="B1687" s="23" t="s">
        <v>54</v>
      </c>
      <c r="C1687" s="23">
        <v>1679</v>
      </c>
      <c r="D1687" s="23">
        <v>202</v>
      </c>
      <c r="E1687" s="22">
        <v>126.3</v>
      </c>
      <c r="F1687" s="39">
        <f t="shared" si="383"/>
        <v>35.083333333333336</v>
      </c>
      <c r="G1687" s="40">
        <f t="shared" si="389"/>
        <v>-8.3333333333332538E-2</v>
      </c>
      <c r="H1687" s="40">
        <f t="shared" si="390"/>
        <v>-0.29999999999999716</v>
      </c>
      <c r="I1687" s="40">
        <f>G1687*'Input Data'!$B$7</f>
        <v>-134.78749999999872</v>
      </c>
      <c r="J1687" s="40">
        <f>IF(F1687=0,0,'Input Data'!$B$11*'Input Data'!$B$7*9.81)</f>
        <v>103.13669925000001</v>
      </c>
      <c r="K1687" s="40">
        <f>'Input Data'!$B$10*'Input Data'!$B$9*'Input Data'!$B$13*WLTC_class_3!F1687^2</f>
        <v>896.40750398955595</v>
      </c>
      <c r="L1687" s="40">
        <f t="shared" si="384"/>
        <v>864.75670323955728</v>
      </c>
      <c r="M1687" s="40">
        <f t="shared" si="385"/>
        <v>30338.547671987802</v>
      </c>
      <c r="N1687" s="40">
        <f t="shared" si="391"/>
        <v>3.4361154439056074</v>
      </c>
      <c r="O1687" s="40">
        <f t="shared" si="392"/>
        <v>0.78742191630603542</v>
      </c>
      <c r="P1687" s="40" t="str">
        <f t="shared" si="386"/>
        <v/>
      </c>
      <c r="Q1687" s="40"/>
      <c r="R1687" s="40">
        <f t="shared" si="387"/>
        <v>0.24410079405487098</v>
      </c>
      <c r="S1687" s="40">
        <f t="shared" si="388"/>
        <v>0.55119534141422477</v>
      </c>
      <c r="U1687">
        <f t="shared" si="380"/>
        <v>0</v>
      </c>
      <c r="V1687">
        <f t="shared" si="381"/>
        <v>126.3</v>
      </c>
      <c r="W1687">
        <f t="shared" si="382"/>
        <v>35.083333333333329</v>
      </c>
    </row>
    <row r="1688" spans="2:23" x14ac:dyDescent="0.3">
      <c r="B1688" s="23" t="s">
        <v>54</v>
      </c>
      <c r="C1688" s="23">
        <v>1680</v>
      </c>
      <c r="D1688" s="23">
        <v>203</v>
      </c>
      <c r="E1688" s="22">
        <v>126</v>
      </c>
      <c r="F1688" s="39">
        <f t="shared" si="383"/>
        <v>35</v>
      </c>
      <c r="G1688" s="40">
        <f t="shared" si="389"/>
        <v>-8.3333333333332538E-2</v>
      </c>
      <c r="H1688" s="40">
        <f t="shared" si="390"/>
        <v>-0.29999999999999716</v>
      </c>
      <c r="I1688" s="40">
        <f>G1688*'Input Data'!$B$7</f>
        <v>-134.78749999999872</v>
      </c>
      <c r="J1688" s="40">
        <f>IF(F1688=0,0,'Input Data'!$B$11*'Input Data'!$B$7*9.81)</f>
        <v>103.13669925000001</v>
      </c>
      <c r="K1688" s="40">
        <f>'Input Data'!$B$10*'Input Data'!$B$9*'Input Data'!$B$13*WLTC_class_3!F1688^2</f>
        <v>892.15409360000024</v>
      </c>
      <c r="L1688" s="40">
        <f t="shared" si="384"/>
        <v>860.50329285000157</v>
      </c>
      <c r="M1688" s="40">
        <f t="shared" si="385"/>
        <v>30117.615249750055</v>
      </c>
      <c r="N1688" s="40">
        <f t="shared" si="391"/>
        <v>3.4444814481416492</v>
      </c>
      <c r="O1688" s="40">
        <f t="shared" si="392"/>
        <v>0.78742191630603542</v>
      </c>
      <c r="P1688" s="40" t="str">
        <f t="shared" si="386"/>
        <v/>
      </c>
      <c r="Q1688" s="40"/>
      <c r="R1688" s="40">
        <f t="shared" si="387"/>
        <v>0.24410079405487098</v>
      </c>
      <c r="S1688" s="40">
        <f t="shared" si="388"/>
        <v>0.55119534141422477</v>
      </c>
      <c r="U1688">
        <f t="shared" si="380"/>
        <v>0</v>
      </c>
      <c r="V1688">
        <f t="shared" si="381"/>
        <v>126</v>
      </c>
      <c r="W1688">
        <f t="shared" si="382"/>
        <v>35</v>
      </c>
    </row>
    <row r="1689" spans="2:23" x14ac:dyDescent="0.3">
      <c r="B1689" s="23" t="s">
        <v>54</v>
      </c>
      <c r="C1689" s="23">
        <v>1681</v>
      </c>
      <c r="D1689" s="23">
        <v>204</v>
      </c>
      <c r="E1689" s="22">
        <v>125.7</v>
      </c>
      <c r="F1689" s="39">
        <f t="shared" si="383"/>
        <v>34.916666666666664</v>
      </c>
      <c r="G1689" s="40">
        <f t="shared" si="389"/>
        <v>-5.5555555555556344E-2</v>
      </c>
      <c r="H1689" s="40">
        <f t="shared" si="390"/>
        <v>-0.20000000000000284</v>
      </c>
      <c r="I1689" s="40">
        <f>G1689*'Input Data'!$B$7</f>
        <v>-89.858333333334613</v>
      </c>
      <c r="J1689" s="40">
        <f>IF(F1689=0,0,'Input Data'!$B$11*'Input Data'!$B$7*9.81)</f>
        <v>103.13669925000001</v>
      </c>
      <c r="K1689" s="40">
        <f>'Input Data'!$B$10*'Input Data'!$B$9*'Input Data'!$B$13*WLTC_class_3!F1689^2</f>
        <v>887.91079833622223</v>
      </c>
      <c r="L1689" s="40">
        <f t="shared" si="384"/>
        <v>901.18916425288762</v>
      </c>
      <c r="M1689" s="40">
        <f t="shared" si="385"/>
        <v>31466.521651829989</v>
      </c>
      <c r="N1689" s="40">
        <f t="shared" si="391"/>
        <v>3.4532221486004908</v>
      </c>
      <c r="O1689" s="40">
        <f t="shared" si="392"/>
        <v>0.78742191630603542</v>
      </c>
      <c r="P1689" s="40" t="str">
        <f t="shared" si="386"/>
        <v/>
      </c>
      <c r="Q1689" s="40"/>
      <c r="R1689" s="40">
        <f t="shared" si="387"/>
        <v>0.24410079405487098</v>
      </c>
      <c r="S1689" s="40">
        <f t="shared" si="388"/>
        <v>0.55119534141422477</v>
      </c>
      <c r="U1689">
        <f t="shared" si="380"/>
        <v>0</v>
      </c>
      <c r="V1689">
        <f t="shared" si="381"/>
        <v>125.7</v>
      </c>
      <c r="W1689">
        <f t="shared" si="382"/>
        <v>34.916666666666664</v>
      </c>
    </row>
    <row r="1690" spans="2:23" x14ac:dyDescent="0.3">
      <c r="B1690" s="23" t="s">
        <v>54</v>
      </c>
      <c r="C1690" s="23">
        <v>1682</v>
      </c>
      <c r="D1690" s="23">
        <v>205</v>
      </c>
      <c r="E1690" s="22">
        <v>125.6</v>
      </c>
      <c r="F1690" s="39">
        <f t="shared" si="383"/>
        <v>34.888888888888886</v>
      </c>
      <c r="G1690" s="40">
        <f t="shared" si="389"/>
        <v>-1.3888888888890073E-2</v>
      </c>
      <c r="H1690" s="40">
        <f t="shared" si="390"/>
        <v>-5.0000000000004263E-2</v>
      </c>
      <c r="I1690" s="40">
        <f>G1690*'Input Data'!$B$7</f>
        <v>-22.464583333335248</v>
      </c>
      <c r="J1690" s="40">
        <f>IF(F1690=0,0,'Input Data'!$B$11*'Input Data'!$B$7*9.81)</f>
        <v>103.13669925000001</v>
      </c>
      <c r="K1690" s="40">
        <f>'Input Data'!$B$10*'Input Data'!$B$9*'Input Data'!$B$13*WLTC_class_3!F1690^2</f>
        <v>886.49861438735809</v>
      </c>
      <c r="L1690" s="40">
        <f t="shared" si="384"/>
        <v>967.17073030402287</v>
      </c>
      <c r="M1690" s="40">
        <f t="shared" si="385"/>
        <v>33743.512146162575</v>
      </c>
      <c r="N1690" s="40">
        <f t="shared" si="391"/>
        <v>3.4625953464188695</v>
      </c>
      <c r="O1690" s="40">
        <f t="shared" si="392"/>
        <v>0.78742191630603542</v>
      </c>
      <c r="P1690" s="40" t="str">
        <f t="shared" si="386"/>
        <v/>
      </c>
      <c r="Q1690" s="40"/>
      <c r="R1690" s="40">
        <f t="shared" si="387"/>
        <v>0.24410079405487098</v>
      </c>
      <c r="S1690" s="40">
        <f t="shared" si="388"/>
        <v>0.55119534141422477</v>
      </c>
      <c r="U1690">
        <f t="shared" si="380"/>
        <v>0</v>
      </c>
      <c r="V1690">
        <f t="shared" si="381"/>
        <v>125.6</v>
      </c>
      <c r="W1690">
        <f t="shared" si="382"/>
        <v>34.888888888888886</v>
      </c>
    </row>
    <row r="1691" spans="2:23" x14ac:dyDescent="0.3">
      <c r="B1691" s="23" t="s">
        <v>54</v>
      </c>
      <c r="C1691" s="23">
        <v>1683</v>
      </c>
      <c r="D1691" s="23">
        <v>206</v>
      </c>
      <c r="E1691" s="22">
        <v>125.6</v>
      </c>
      <c r="F1691" s="39">
        <f t="shared" si="383"/>
        <v>34.888888888888886</v>
      </c>
      <c r="G1691" s="40">
        <f t="shared" si="389"/>
        <v>2.7777777777778172E-2</v>
      </c>
      <c r="H1691" s="40">
        <f t="shared" si="390"/>
        <v>0.10000000000000142</v>
      </c>
      <c r="I1691" s="40">
        <f>G1691*'Input Data'!$B$7</f>
        <v>44.929166666667307</v>
      </c>
      <c r="J1691" s="40">
        <f>IF(F1691=0,0,'Input Data'!$B$11*'Input Data'!$B$7*9.81)</f>
        <v>103.13669925000001</v>
      </c>
      <c r="K1691" s="40">
        <f>'Input Data'!$B$10*'Input Data'!$B$9*'Input Data'!$B$13*WLTC_class_3!F1691^2</f>
        <v>886.49861438735809</v>
      </c>
      <c r="L1691" s="40">
        <f t="shared" si="384"/>
        <v>1034.5644803040254</v>
      </c>
      <c r="M1691" s="40">
        <f t="shared" si="385"/>
        <v>36094.80520171822</v>
      </c>
      <c r="N1691" s="40">
        <f t="shared" si="391"/>
        <v>3.4726216811971247</v>
      </c>
      <c r="O1691" s="40">
        <f t="shared" si="392"/>
        <v>0.78742191630603542</v>
      </c>
      <c r="P1691" s="40" t="str">
        <f t="shared" si="386"/>
        <v/>
      </c>
      <c r="Q1691" s="40"/>
      <c r="R1691" s="40">
        <f t="shared" si="387"/>
        <v>0.24410079405487098</v>
      </c>
      <c r="S1691" s="40">
        <f t="shared" si="388"/>
        <v>0.55119534141422477</v>
      </c>
      <c r="U1691">
        <f t="shared" si="380"/>
        <v>0</v>
      </c>
      <c r="V1691">
        <f t="shared" si="381"/>
        <v>125.6</v>
      </c>
      <c r="W1691">
        <f t="shared" si="382"/>
        <v>34.888888888888886</v>
      </c>
    </row>
    <row r="1692" spans="2:23" x14ac:dyDescent="0.3">
      <c r="B1692" s="23" t="s">
        <v>54</v>
      </c>
      <c r="C1692" s="23">
        <v>1684</v>
      </c>
      <c r="D1692" s="23">
        <v>207</v>
      </c>
      <c r="E1692" s="22">
        <v>125.8</v>
      </c>
      <c r="F1692" s="39">
        <f t="shared" si="383"/>
        <v>34.944444444444443</v>
      </c>
      <c r="G1692" s="40">
        <f t="shared" si="389"/>
        <v>8.3333333333334522E-2</v>
      </c>
      <c r="H1692" s="40">
        <f t="shared" si="390"/>
        <v>0.30000000000000426</v>
      </c>
      <c r="I1692" s="40">
        <f>G1692*'Input Data'!$B$7</f>
        <v>134.78750000000193</v>
      </c>
      <c r="J1692" s="40">
        <f>IF(F1692=0,0,'Input Data'!$B$11*'Input Data'!$B$7*9.81)</f>
        <v>103.13669925000001</v>
      </c>
      <c r="K1692" s="40">
        <f>'Input Data'!$B$10*'Input Data'!$B$9*'Input Data'!$B$13*WLTC_class_3!F1692^2</f>
        <v>889.32410618795063</v>
      </c>
      <c r="L1692" s="40">
        <f t="shared" si="384"/>
        <v>1127.2483054379527</v>
      </c>
      <c r="M1692" s="40">
        <f t="shared" si="385"/>
        <v>39391.06578447068</v>
      </c>
      <c r="N1692" s="40">
        <f t="shared" si="391"/>
        <v>3.483563643915033</v>
      </c>
      <c r="O1692" s="40">
        <f t="shared" si="392"/>
        <v>0.78742191630603542</v>
      </c>
      <c r="P1692" s="40" t="str">
        <f t="shared" si="386"/>
        <v/>
      </c>
      <c r="Q1692" s="40"/>
      <c r="R1692" s="40">
        <f t="shared" si="387"/>
        <v>0.24410079405487098</v>
      </c>
      <c r="S1692" s="40">
        <f t="shared" si="388"/>
        <v>0.55119534141422477</v>
      </c>
      <c r="U1692">
        <f t="shared" si="380"/>
        <v>0</v>
      </c>
      <c r="V1692">
        <f t="shared" si="381"/>
        <v>125.8</v>
      </c>
      <c r="W1692">
        <f t="shared" si="382"/>
        <v>34.944444444444443</v>
      </c>
    </row>
    <row r="1693" spans="2:23" x14ac:dyDescent="0.3">
      <c r="B1693" s="23" t="s">
        <v>54</v>
      </c>
      <c r="C1693" s="23">
        <v>1685</v>
      </c>
      <c r="D1693" s="23">
        <v>208</v>
      </c>
      <c r="E1693" s="22">
        <v>126.2</v>
      </c>
      <c r="F1693" s="39">
        <f t="shared" si="383"/>
        <v>35.055555555555557</v>
      </c>
      <c r="G1693" s="40">
        <f t="shared" si="389"/>
        <v>0.11111111111111072</v>
      </c>
      <c r="H1693" s="40">
        <f t="shared" si="390"/>
        <v>0.39999999999999858</v>
      </c>
      <c r="I1693" s="40">
        <f>G1693*'Input Data'!$B$7</f>
        <v>179.71666666666604</v>
      </c>
      <c r="J1693" s="40">
        <f>IF(F1693=0,0,'Input Data'!$B$11*'Input Data'!$B$7*9.81)</f>
        <v>103.13669925000001</v>
      </c>
      <c r="K1693" s="40">
        <f>'Input Data'!$B$10*'Input Data'!$B$9*'Input Data'!$B$13*WLTC_class_3!F1693^2</f>
        <v>894.98857662350645</v>
      </c>
      <c r="L1693" s="40">
        <f t="shared" si="384"/>
        <v>1177.8419425401726</v>
      </c>
      <c r="M1693" s="40">
        <f t="shared" si="385"/>
        <v>41289.903652380497</v>
      </c>
      <c r="N1693" s="40">
        <f t="shared" si="391"/>
        <v>3.4950330615962497</v>
      </c>
      <c r="O1693" s="40">
        <f t="shared" si="392"/>
        <v>0.78742191630603542</v>
      </c>
      <c r="P1693" s="40" t="str">
        <f t="shared" si="386"/>
        <v/>
      </c>
      <c r="Q1693" s="40"/>
      <c r="R1693" s="40">
        <f t="shared" si="387"/>
        <v>0.24410079405487098</v>
      </c>
      <c r="S1693" s="40">
        <f t="shared" si="388"/>
        <v>0.55119534141422477</v>
      </c>
      <c r="U1693">
        <f t="shared" si="380"/>
        <v>0</v>
      </c>
      <c r="V1693">
        <f t="shared" si="381"/>
        <v>126.2</v>
      </c>
      <c r="W1693">
        <f t="shared" si="382"/>
        <v>35.055555555555557</v>
      </c>
    </row>
    <row r="1694" spans="2:23" x14ac:dyDescent="0.3">
      <c r="B1694" s="23" t="s">
        <v>54</v>
      </c>
      <c r="C1694" s="23">
        <v>1686</v>
      </c>
      <c r="D1694" s="23">
        <v>209</v>
      </c>
      <c r="E1694" s="22">
        <v>126.6</v>
      </c>
      <c r="F1694" s="39">
        <f t="shared" si="383"/>
        <v>35.166666666666664</v>
      </c>
      <c r="G1694" s="40">
        <f t="shared" si="389"/>
        <v>0.11111111111111072</v>
      </c>
      <c r="H1694" s="40">
        <f t="shared" si="390"/>
        <v>0.39999999999999858</v>
      </c>
      <c r="I1694" s="40">
        <f>G1694*'Input Data'!$B$7</f>
        <v>179.71666666666604</v>
      </c>
      <c r="J1694" s="40">
        <f>IF(F1694=0,0,'Input Data'!$B$11*'Input Data'!$B$7*9.81)</f>
        <v>103.13669925000001</v>
      </c>
      <c r="K1694" s="40">
        <f>'Input Data'!$B$10*'Input Data'!$B$9*'Input Data'!$B$13*WLTC_class_3!F1694^2</f>
        <v>900.67102950488902</v>
      </c>
      <c r="L1694" s="40">
        <f t="shared" si="384"/>
        <v>1183.524395421555</v>
      </c>
      <c r="M1694" s="40">
        <f t="shared" si="385"/>
        <v>41620.607905658013</v>
      </c>
      <c r="N1694" s="40">
        <f t="shared" si="391"/>
        <v>3.5065943415700436</v>
      </c>
      <c r="O1694" s="40">
        <f t="shared" si="392"/>
        <v>0.78742191630603542</v>
      </c>
      <c r="P1694" s="40" t="str">
        <f t="shared" si="386"/>
        <v/>
      </c>
      <c r="Q1694" s="40"/>
      <c r="R1694" s="40">
        <f t="shared" si="387"/>
        <v>0.24410079405487098</v>
      </c>
      <c r="S1694" s="40">
        <f t="shared" si="388"/>
        <v>0.55119534141422477</v>
      </c>
      <c r="U1694">
        <f t="shared" si="380"/>
        <v>0</v>
      </c>
      <c r="V1694">
        <f t="shared" si="381"/>
        <v>126.6</v>
      </c>
      <c r="W1694">
        <f t="shared" si="382"/>
        <v>35.166666666666664</v>
      </c>
    </row>
    <row r="1695" spans="2:23" x14ac:dyDescent="0.3">
      <c r="B1695" s="23" t="s">
        <v>54</v>
      </c>
      <c r="C1695" s="23">
        <v>1687</v>
      </c>
      <c r="D1695" s="23">
        <v>210</v>
      </c>
      <c r="E1695" s="22">
        <v>127</v>
      </c>
      <c r="F1695" s="39">
        <f t="shared" si="383"/>
        <v>35.277777777777779</v>
      </c>
      <c r="G1695" s="40">
        <f t="shared" si="389"/>
        <v>0.11111111111111269</v>
      </c>
      <c r="H1695" s="40">
        <f t="shared" si="390"/>
        <v>0.40000000000000568</v>
      </c>
      <c r="I1695" s="40">
        <f>G1695*'Input Data'!$B$7</f>
        <v>179.71666666666923</v>
      </c>
      <c r="J1695" s="40">
        <f>IF(F1695=0,0,'Input Data'!$B$11*'Input Data'!$B$7*9.81)</f>
        <v>103.13669925000001</v>
      </c>
      <c r="K1695" s="40">
        <f>'Input Data'!$B$10*'Input Data'!$B$9*'Input Data'!$B$13*WLTC_class_3!F1695^2</f>
        <v>906.37146483209892</v>
      </c>
      <c r="L1695" s="40">
        <f t="shared" si="384"/>
        <v>1189.2248307487682</v>
      </c>
      <c r="M1695" s="40">
        <f t="shared" si="385"/>
        <v>41953.209306970435</v>
      </c>
      <c r="N1695" s="40">
        <f t="shared" si="391"/>
        <v>3.51824801082198</v>
      </c>
      <c r="O1695" s="40">
        <f t="shared" si="392"/>
        <v>0.78742191630603542</v>
      </c>
      <c r="P1695" s="40" t="str">
        <f t="shared" si="386"/>
        <v/>
      </c>
      <c r="Q1695" s="40"/>
      <c r="R1695" s="40">
        <f t="shared" si="387"/>
        <v>0.24410079405487098</v>
      </c>
      <c r="S1695" s="40">
        <f t="shared" si="388"/>
        <v>0.55119534141422477</v>
      </c>
      <c r="U1695">
        <f t="shared" si="380"/>
        <v>0</v>
      </c>
      <c r="V1695">
        <f t="shared" si="381"/>
        <v>127</v>
      </c>
      <c r="W1695">
        <f t="shared" si="382"/>
        <v>35.277777777777779</v>
      </c>
    </row>
    <row r="1696" spans="2:23" x14ac:dyDescent="0.3">
      <c r="B1696" s="23" t="s">
        <v>54</v>
      </c>
      <c r="C1696" s="23">
        <v>1688</v>
      </c>
      <c r="D1696" s="23">
        <v>211</v>
      </c>
      <c r="E1696" s="22">
        <v>127.4</v>
      </c>
      <c r="F1696" s="39">
        <f t="shared" si="383"/>
        <v>35.388888888888886</v>
      </c>
      <c r="G1696" s="40">
        <f t="shared" si="389"/>
        <v>8.3333333333332538E-2</v>
      </c>
      <c r="H1696" s="40">
        <f t="shared" si="390"/>
        <v>0.29999999999999716</v>
      </c>
      <c r="I1696" s="40">
        <f>G1696*'Input Data'!$B$7</f>
        <v>134.78749999999872</v>
      </c>
      <c r="J1696" s="40">
        <f>IF(F1696=0,0,'Input Data'!$B$11*'Input Data'!$B$7*9.81)</f>
        <v>103.13669925000001</v>
      </c>
      <c r="K1696" s="40">
        <f>'Input Data'!$B$10*'Input Data'!$B$9*'Input Data'!$B$13*WLTC_class_3!F1696^2</f>
        <v>912.08988260513593</v>
      </c>
      <c r="L1696" s="40">
        <f t="shared" si="384"/>
        <v>1150.0140818551347</v>
      </c>
      <c r="M1696" s="40">
        <f t="shared" si="385"/>
        <v>40697.720563428928</v>
      </c>
      <c r="N1696" s="40">
        <f t="shared" si="391"/>
        <v>3.5295529332007103</v>
      </c>
      <c r="O1696" s="40">
        <f t="shared" si="392"/>
        <v>0.78742191630603542</v>
      </c>
      <c r="P1696" s="40" t="str">
        <f t="shared" si="386"/>
        <v/>
      </c>
      <c r="Q1696" s="40"/>
      <c r="R1696" s="40">
        <f t="shared" si="387"/>
        <v>0.24410079405487098</v>
      </c>
      <c r="S1696" s="40">
        <f t="shared" si="388"/>
        <v>0.55119534141422477</v>
      </c>
      <c r="U1696">
        <f t="shared" si="380"/>
        <v>0</v>
      </c>
      <c r="V1696">
        <f t="shared" si="381"/>
        <v>127.4</v>
      </c>
      <c r="W1696">
        <f t="shared" si="382"/>
        <v>35.388888888888893</v>
      </c>
    </row>
    <row r="1697" spans="2:23" x14ac:dyDescent="0.3">
      <c r="B1697" s="23" t="s">
        <v>54</v>
      </c>
      <c r="C1697" s="23">
        <v>1689</v>
      </c>
      <c r="D1697" s="23">
        <v>212</v>
      </c>
      <c r="E1697" s="22">
        <v>127.6</v>
      </c>
      <c r="F1697" s="39">
        <f t="shared" si="383"/>
        <v>35.444444444444443</v>
      </c>
      <c r="G1697" s="40">
        <f t="shared" si="389"/>
        <v>5.5555555555554373E-2</v>
      </c>
      <c r="H1697" s="40">
        <f t="shared" si="390"/>
        <v>0.19999999999999574</v>
      </c>
      <c r="I1697" s="40">
        <f>G1697*'Input Data'!$B$7</f>
        <v>89.858333333331416</v>
      </c>
      <c r="J1697" s="40">
        <f>IF(F1697=0,0,'Input Data'!$B$11*'Input Data'!$B$7*9.81)</f>
        <v>103.13669925000001</v>
      </c>
      <c r="K1697" s="40">
        <f>'Input Data'!$B$10*'Input Data'!$B$9*'Input Data'!$B$13*WLTC_class_3!F1697^2</f>
        <v>914.95583490883962</v>
      </c>
      <c r="L1697" s="40">
        <f t="shared" si="384"/>
        <v>1107.950867492171</v>
      </c>
      <c r="M1697" s="40">
        <f t="shared" si="385"/>
        <v>39270.702970000282</v>
      </c>
      <c r="N1697" s="40">
        <f t="shared" si="391"/>
        <v>3.540461461803488</v>
      </c>
      <c r="O1697" s="40">
        <f t="shared" si="392"/>
        <v>0.78742191630603542</v>
      </c>
      <c r="P1697" s="40" t="str">
        <f t="shared" si="386"/>
        <v/>
      </c>
      <c r="Q1697" s="40"/>
      <c r="R1697" s="40">
        <f t="shared" si="387"/>
        <v>0.24410079405487098</v>
      </c>
      <c r="S1697" s="40">
        <f t="shared" si="388"/>
        <v>0.55119534141422477</v>
      </c>
      <c r="U1697">
        <f t="shared" si="380"/>
        <v>0</v>
      </c>
      <c r="V1697">
        <f t="shared" si="381"/>
        <v>127.6</v>
      </c>
      <c r="W1697">
        <f t="shared" si="382"/>
        <v>35.444444444444443</v>
      </c>
    </row>
    <row r="1698" spans="2:23" x14ac:dyDescent="0.3">
      <c r="B1698" s="23" t="s">
        <v>54</v>
      </c>
      <c r="C1698" s="23">
        <v>1690</v>
      </c>
      <c r="D1698" s="23">
        <v>213</v>
      </c>
      <c r="E1698" s="22">
        <v>127.8</v>
      </c>
      <c r="F1698" s="39">
        <f t="shared" si="383"/>
        <v>35.5</v>
      </c>
      <c r="G1698" s="40">
        <f t="shared" si="389"/>
        <v>4.1666666666668246E-2</v>
      </c>
      <c r="H1698" s="40">
        <f t="shared" si="390"/>
        <v>0.15000000000000568</v>
      </c>
      <c r="I1698" s="40">
        <f>G1698*'Input Data'!$B$7</f>
        <v>67.393750000002555</v>
      </c>
      <c r="J1698" s="40">
        <f>IF(F1698=0,0,'Input Data'!$B$11*'Input Data'!$B$7*9.81)</f>
        <v>103.13669925000001</v>
      </c>
      <c r="K1698" s="40">
        <f>'Input Data'!$B$10*'Input Data'!$B$9*'Input Data'!$B$13*WLTC_class_3!F1698^2</f>
        <v>917.82628282400015</v>
      </c>
      <c r="L1698" s="40">
        <f t="shared" si="384"/>
        <v>1088.3567320740026</v>
      </c>
      <c r="M1698" s="40">
        <f t="shared" si="385"/>
        <v>38636.663988627093</v>
      </c>
      <c r="N1698" s="40">
        <f t="shared" si="391"/>
        <v>3.5511938684669957</v>
      </c>
      <c r="O1698" s="40">
        <f t="shared" si="392"/>
        <v>0.78742191630603542</v>
      </c>
      <c r="P1698" s="40" t="str">
        <f t="shared" si="386"/>
        <v/>
      </c>
      <c r="Q1698" s="40"/>
      <c r="R1698" s="40">
        <f t="shared" si="387"/>
        <v>0.24410079405487098</v>
      </c>
      <c r="S1698" s="40">
        <f t="shared" si="388"/>
        <v>0.55119534141422477</v>
      </c>
      <c r="U1698">
        <f t="shared" si="380"/>
        <v>0</v>
      </c>
      <c r="V1698">
        <f t="shared" si="381"/>
        <v>127.8</v>
      </c>
      <c r="W1698">
        <f t="shared" si="382"/>
        <v>35.5</v>
      </c>
    </row>
    <row r="1699" spans="2:23" x14ac:dyDescent="0.3">
      <c r="B1699" s="23" t="s">
        <v>54</v>
      </c>
      <c r="C1699" s="23">
        <v>1691</v>
      </c>
      <c r="D1699" s="23">
        <v>214</v>
      </c>
      <c r="E1699" s="22">
        <v>127.9</v>
      </c>
      <c r="F1699" s="39">
        <f t="shared" si="383"/>
        <v>35.527777777777779</v>
      </c>
      <c r="G1699" s="40">
        <f t="shared" si="389"/>
        <v>2.7777777777778172E-2</v>
      </c>
      <c r="H1699" s="40">
        <f t="shared" si="390"/>
        <v>0.10000000000000142</v>
      </c>
      <c r="I1699" s="40">
        <f>G1699*'Input Data'!$B$7</f>
        <v>44.929166666667307</v>
      </c>
      <c r="J1699" s="40">
        <f>IF(F1699=0,0,'Input Data'!$B$11*'Input Data'!$B$7*9.81)</f>
        <v>103.13669925000001</v>
      </c>
      <c r="K1699" s="40">
        <f>'Input Data'!$B$10*'Input Data'!$B$9*'Input Data'!$B$13*WLTC_class_3!F1699^2</f>
        <v>919.26319263587675</v>
      </c>
      <c r="L1699" s="40">
        <f t="shared" si="384"/>
        <v>1067.329058552544</v>
      </c>
      <c r="M1699" s="40">
        <f t="shared" si="385"/>
        <v>37919.829608019551</v>
      </c>
      <c r="N1699" s="40">
        <f t="shared" si="391"/>
        <v>3.5617271544692235</v>
      </c>
      <c r="O1699" s="40">
        <f t="shared" si="392"/>
        <v>0.78742191630603542</v>
      </c>
      <c r="P1699" s="40" t="str">
        <f t="shared" si="386"/>
        <v/>
      </c>
      <c r="Q1699" s="40"/>
      <c r="R1699" s="40">
        <f t="shared" si="387"/>
        <v>0.24410079405487098</v>
      </c>
      <c r="S1699" s="40">
        <f t="shared" si="388"/>
        <v>0.55119534141422477</v>
      </c>
      <c r="U1699">
        <f t="shared" si="380"/>
        <v>0</v>
      </c>
      <c r="V1699">
        <f t="shared" si="381"/>
        <v>127.9</v>
      </c>
      <c r="W1699">
        <f t="shared" si="382"/>
        <v>35.527777777777779</v>
      </c>
    </row>
    <row r="1700" spans="2:23" x14ac:dyDescent="0.3">
      <c r="B1700" s="23" t="s">
        <v>54</v>
      </c>
      <c r="C1700" s="23">
        <v>1692</v>
      </c>
      <c r="D1700" s="23">
        <v>215</v>
      </c>
      <c r="E1700" s="22">
        <v>128</v>
      </c>
      <c r="F1700" s="39">
        <f t="shared" si="383"/>
        <v>35.555555555555557</v>
      </c>
      <c r="G1700" s="40">
        <f t="shared" si="389"/>
        <v>2.7777777777776198E-2</v>
      </c>
      <c r="H1700" s="40">
        <f t="shared" si="390"/>
        <v>9.9999999999994316E-2</v>
      </c>
      <c r="I1700" s="40">
        <f>G1700*'Input Data'!$B$7</f>
        <v>44.929166666664109</v>
      </c>
      <c r="J1700" s="40">
        <f>IF(F1700=0,0,'Input Data'!$B$11*'Input Data'!$B$7*9.81)</f>
        <v>103.13669925000001</v>
      </c>
      <c r="K1700" s="40">
        <f>'Input Data'!$B$10*'Input Data'!$B$9*'Input Data'!$B$13*WLTC_class_3!F1700^2</f>
        <v>920.70122635061762</v>
      </c>
      <c r="L1700" s="40">
        <f t="shared" si="384"/>
        <v>1068.7670922672817</v>
      </c>
      <c r="M1700" s="40">
        <f t="shared" si="385"/>
        <v>38000.607725058908</v>
      </c>
      <c r="N1700" s="40">
        <f t="shared" si="391"/>
        <v>3.5722828788372953</v>
      </c>
      <c r="O1700" s="40">
        <f t="shared" si="392"/>
        <v>0.78742191630603542</v>
      </c>
      <c r="P1700" s="40" t="str">
        <f t="shared" si="386"/>
        <v/>
      </c>
      <c r="Q1700" s="40"/>
      <c r="R1700" s="40">
        <f t="shared" si="387"/>
        <v>0.24410079405487098</v>
      </c>
      <c r="S1700" s="40">
        <f t="shared" si="388"/>
        <v>0.55119534141422477</v>
      </c>
      <c r="U1700">
        <f t="shared" si="380"/>
        <v>0</v>
      </c>
      <c r="V1700">
        <f t="shared" si="381"/>
        <v>128</v>
      </c>
      <c r="W1700">
        <f t="shared" si="382"/>
        <v>35.555555555555557</v>
      </c>
    </row>
    <row r="1701" spans="2:23" x14ac:dyDescent="0.3">
      <c r="B1701" s="23" t="s">
        <v>54</v>
      </c>
      <c r="C1701" s="23">
        <v>1693</v>
      </c>
      <c r="D1701" s="23">
        <v>216</v>
      </c>
      <c r="E1701" s="22">
        <v>128.1</v>
      </c>
      <c r="F1701" s="39">
        <f t="shared" si="383"/>
        <v>35.583333333333336</v>
      </c>
      <c r="G1701" s="40">
        <f t="shared" si="389"/>
        <v>2.7777777777776198E-2</v>
      </c>
      <c r="H1701" s="40">
        <f t="shared" si="390"/>
        <v>9.9999999999994316E-2</v>
      </c>
      <c r="I1701" s="40">
        <f>G1701*'Input Data'!$B$7</f>
        <v>44.929166666664109</v>
      </c>
      <c r="J1701" s="40">
        <f>IF(F1701=0,0,'Input Data'!$B$11*'Input Data'!$B$7*9.81)</f>
        <v>103.13669925000001</v>
      </c>
      <c r="K1701" s="40">
        <f>'Input Data'!$B$10*'Input Data'!$B$9*'Input Data'!$B$13*WLTC_class_3!F1701^2</f>
        <v>922.14038396822252</v>
      </c>
      <c r="L1701" s="40">
        <f t="shared" si="384"/>
        <v>1070.2062498848866</v>
      </c>
      <c r="M1701" s="40">
        <f t="shared" si="385"/>
        <v>38081.50572507055</v>
      </c>
      <c r="N1701" s="40">
        <f t="shared" si="391"/>
        <v>3.5828610748720373</v>
      </c>
      <c r="O1701" s="40">
        <f t="shared" si="392"/>
        <v>0.78742191630603542</v>
      </c>
      <c r="P1701" s="40" t="str">
        <f t="shared" si="386"/>
        <v/>
      </c>
      <c r="Q1701" s="40"/>
      <c r="R1701" s="40">
        <f t="shared" si="387"/>
        <v>0.24410079405487098</v>
      </c>
      <c r="S1701" s="40">
        <f t="shared" si="388"/>
        <v>0.55119534141422477</v>
      </c>
      <c r="U1701">
        <f t="shared" si="380"/>
        <v>0</v>
      </c>
      <c r="V1701">
        <f t="shared" si="381"/>
        <v>128.1</v>
      </c>
      <c r="W1701">
        <f t="shared" si="382"/>
        <v>35.583333333333329</v>
      </c>
    </row>
    <row r="1702" spans="2:23" x14ac:dyDescent="0.3">
      <c r="B1702" s="23" t="s">
        <v>54</v>
      </c>
      <c r="C1702" s="23">
        <v>1694</v>
      </c>
      <c r="D1702" s="23">
        <v>217</v>
      </c>
      <c r="E1702" s="22">
        <v>128.19999999999999</v>
      </c>
      <c r="F1702" s="39">
        <f t="shared" si="383"/>
        <v>35.611111111111107</v>
      </c>
      <c r="G1702" s="40">
        <f t="shared" si="389"/>
        <v>2.7777777777780146E-2</v>
      </c>
      <c r="H1702" s="40">
        <f t="shared" si="390"/>
        <v>0.10000000000000853</v>
      </c>
      <c r="I1702" s="40">
        <f>G1702*'Input Data'!$B$7</f>
        <v>44.929166666670497</v>
      </c>
      <c r="J1702" s="40">
        <f>IF(F1702=0,0,'Input Data'!$B$11*'Input Data'!$B$7*9.81)</f>
        <v>103.13669925000001</v>
      </c>
      <c r="K1702" s="40">
        <f>'Input Data'!$B$10*'Input Data'!$B$9*'Input Data'!$B$13*WLTC_class_3!F1702^2</f>
        <v>923.58066548869135</v>
      </c>
      <c r="L1702" s="40">
        <f t="shared" si="384"/>
        <v>1071.6465314053619</v>
      </c>
      <c r="M1702" s="40">
        <f t="shared" si="385"/>
        <v>38162.523701713159</v>
      </c>
      <c r="N1702" s="40">
        <f t="shared" si="391"/>
        <v>3.5934617759002911</v>
      </c>
      <c r="O1702" s="40">
        <f t="shared" si="392"/>
        <v>0.78742191630603542</v>
      </c>
      <c r="P1702" s="40" t="str">
        <f t="shared" si="386"/>
        <v/>
      </c>
      <c r="Q1702" s="40"/>
      <c r="R1702" s="40">
        <f t="shared" si="387"/>
        <v>0.24410079405487098</v>
      </c>
      <c r="S1702" s="40">
        <f t="shared" si="388"/>
        <v>0.55119534141422477</v>
      </c>
      <c r="U1702">
        <f t="shared" si="380"/>
        <v>0</v>
      </c>
      <c r="V1702">
        <f t="shared" si="381"/>
        <v>128.19999999999999</v>
      </c>
      <c r="W1702">
        <f t="shared" si="382"/>
        <v>35.611111111111107</v>
      </c>
    </row>
    <row r="1703" spans="2:23" x14ac:dyDescent="0.3">
      <c r="B1703" s="23" t="s">
        <v>54</v>
      </c>
      <c r="C1703" s="23">
        <v>1695</v>
      </c>
      <c r="D1703" s="23">
        <v>218</v>
      </c>
      <c r="E1703" s="22">
        <v>128.30000000000001</v>
      </c>
      <c r="F1703" s="39">
        <f t="shared" si="383"/>
        <v>35.638888888888893</v>
      </c>
      <c r="G1703" s="40">
        <f t="shared" si="389"/>
        <v>2.7777777777780146E-2</v>
      </c>
      <c r="H1703" s="40">
        <f t="shared" si="390"/>
        <v>0.10000000000000853</v>
      </c>
      <c r="I1703" s="40">
        <f>G1703*'Input Data'!$B$7</f>
        <v>44.929166666670497</v>
      </c>
      <c r="J1703" s="40">
        <f>IF(F1703=0,0,'Input Data'!$B$11*'Input Data'!$B$7*9.81)</f>
        <v>103.13669925000001</v>
      </c>
      <c r="K1703" s="40">
        <f>'Input Data'!$B$10*'Input Data'!$B$9*'Input Data'!$B$13*WLTC_class_3!F1703^2</f>
        <v>925.02207091202501</v>
      </c>
      <c r="L1703" s="40">
        <f t="shared" si="384"/>
        <v>1073.0879368286955</v>
      </c>
      <c r="M1703" s="40">
        <f t="shared" si="385"/>
        <v>38243.661748644903</v>
      </c>
      <c r="N1703" s="40">
        <f t="shared" si="391"/>
        <v>3.6040850152749146</v>
      </c>
      <c r="O1703" s="40">
        <f t="shared" si="392"/>
        <v>0.78742191630603542</v>
      </c>
      <c r="P1703" s="40" t="str">
        <f t="shared" si="386"/>
        <v/>
      </c>
      <c r="Q1703" s="40"/>
      <c r="R1703" s="40">
        <f t="shared" si="387"/>
        <v>0.24410079405487098</v>
      </c>
      <c r="S1703" s="40">
        <f t="shared" si="388"/>
        <v>0.55119534141422477</v>
      </c>
      <c r="U1703">
        <f t="shared" si="380"/>
        <v>0</v>
      </c>
      <c r="V1703">
        <f t="shared" si="381"/>
        <v>128.30000000000001</v>
      </c>
      <c r="W1703">
        <f t="shared" si="382"/>
        <v>35.638888888888893</v>
      </c>
    </row>
    <row r="1704" spans="2:23" x14ac:dyDescent="0.3">
      <c r="B1704" s="23" t="s">
        <v>54</v>
      </c>
      <c r="C1704" s="23">
        <v>1696</v>
      </c>
      <c r="D1704" s="23">
        <v>219</v>
      </c>
      <c r="E1704" s="22">
        <v>128.4</v>
      </c>
      <c r="F1704" s="39">
        <f t="shared" si="383"/>
        <v>35.666666666666664</v>
      </c>
      <c r="G1704" s="40">
        <f t="shared" si="389"/>
        <v>2.7777777777776198E-2</v>
      </c>
      <c r="H1704" s="40">
        <f t="shared" si="390"/>
        <v>9.9999999999994316E-2</v>
      </c>
      <c r="I1704" s="40">
        <f>G1704*'Input Data'!$B$7</f>
        <v>44.929166666664109</v>
      </c>
      <c r="J1704" s="40">
        <f>IF(F1704=0,0,'Input Data'!$B$11*'Input Data'!$B$7*9.81)</f>
        <v>103.13669925000001</v>
      </c>
      <c r="K1704" s="40">
        <f>'Input Data'!$B$10*'Input Data'!$B$9*'Input Data'!$B$13*WLTC_class_3!F1704^2</f>
        <v>926.46460023822226</v>
      </c>
      <c r="L1704" s="40">
        <f t="shared" si="384"/>
        <v>1074.5304661548864</v>
      </c>
      <c r="M1704" s="40">
        <f t="shared" si="385"/>
        <v>38324.919959524283</v>
      </c>
      <c r="N1704" s="40">
        <f t="shared" si="391"/>
        <v>3.6147308263747826</v>
      </c>
      <c r="O1704" s="40">
        <f t="shared" si="392"/>
        <v>0.78742191630603542</v>
      </c>
      <c r="P1704" s="40" t="str">
        <f t="shared" si="386"/>
        <v/>
      </c>
      <c r="Q1704" s="40"/>
      <c r="R1704" s="40">
        <f t="shared" si="387"/>
        <v>0.24410079405487098</v>
      </c>
      <c r="S1704" s="40">
        <f t="shared" si="388"/>
        <v>0.55119534141422477</v>
      </c>
      <c r="U1704">
        <f t="shared" si="380"/>
        <v>0</v>
      </c>
      <c r="V1704">
        <f t="shared" si="381"/>
        <v>128.4</v>
      </c>
      <c r="W1704">
        <f t="shared" si="382"/>
        <v>35.666666666666664</v>
      </c>
    </row>
    <row r="1705" spans="2:23" x14ac:dyDescent="0.3">
      <c r="B1705" s="23" t="s">
        <v>54</v>
      </c>
      <c r="C1705" s="23">
        <v>1697</v>
      </c>
      <c r="D1705" s="23">
        <v>220</v>
      </c>
      <c r="E1705" s="22">
        <v>128.5</v>
      </c>
      <c r="F1705" s="39">
        <f t="shared" si="383"/>
        <v>35.694444444444443</v>
      </c>
      <c r="G1705" s="40">
        <f t="shared" si="389"/>
        <v>2.7777777777776198E-2</v>
      </c>
      <c r="H1705" s="40">
        <f t="shared" si="390"/>
        <v>9.9999999999994316E-2</v>
      </c>
      <c r="I1705" s="40">
        <f>G1705*'Input Data'!$B$7</f>
        <v>44.929166666664109</v>
      </c>
      <c r="J1705" s="40">
        <f>IF(F1705=0,0,'Input Data'!$B$11*'Input Data'!$B$7*9.81)</f>
        <v>103.13669925000001</v>
      </c>
      <c r="K1705" s="40">
        <f>'Input Data'!$B$10*'Input Data'!$B$9*'Input Data'!$B$13*WLTC_class_3!F1705^2</f>
        <v>927.908253467284</v>
      </c>
      <c r="L1705" s="40">
        <f t="shared" si="384"/>
        <v>1075.9741193839482</v>
      </c>
      <c r="M1705" s="40">
        <f t="shared" si="385"/>
        <v>38406.29842801037</v>
      </c>
      <c r="N1705" s="40">
        <f t="shared" si="391"/>
        <v>3.6253992426047854</v>
      </c>
      <c r="O1705" s="40">
        <f t="shared" si="392"/>
        <v>0.78742191630603542</v>
      </c>
      <c r="P1705" s="40" t="str">
        <f t="shared" si="386"/>
        <v/>
      </c>
      <c r="Q1705" s="40"/>
      <c r="R1705" s="40">
        <f t="shared" si="387"/>
        <v>0.24410079405487098</v>
      </c>
      <c r="S1705" s="40">
        <f t="shared" si="388"/>
        <v>0.55119534141422477</v>
      </c>
      <c r="U1705">
        <f t="shared" si="380"/>
        <v>0</v>
      </c>
      <c r="V1705">
        <f t="shared" si="381"/>
        <v>128.5</v>
      </c>
      <c r="W1705">
        <f t="shared" si="382"/>
        <v>35.694444444444443</v>
      </c>
    </row>
    <row r="1706" spans="2:23" x14ac:dyDescent="0.3">
      <c r="B1706" s="23" t="s">
        <v>54</v>
      </c>
      <c r="C1706" s="23">
        <v>1698</v>
      </c>
      <c r="D1706" s="23">
        <v>221</v>
      </c>
      <c r="E1706" s="22">
        <v>128.6</v>
      </c>
      <c r="F1706" s="39">
        <f t="shared" si="383"/>
        <v>35.722222222222221</v>
      </c>
      <c r="G1706" s="40">
        <f t="shared" si="389"/>
        <v>1.3888888888888099E-2</v>
      </c>
      <c r="H1706" s="40">
        <f t="shared" si="390"/>
        <v>4.9999999999997158E-2</v>
      </c>
      <c r="I1706" s="40">
        <f>G1706*'Input Data'!$B$7</f>
        <v>22.464583333332055</v>
      </c>
      <c r="J1706" s="40">
        <f>IF(F1706=0,0,'Input Data'!$B$11*'Input Data'!$B$7*9.81)</f>
        <v>103.13669925000001</v>
      </c>
      <c r="K1706" s="40">
        <f>'Input Data'!$B$10*'Input Data'!$B$9*'Input Data'!$B$13*WLTC_class_3!F1706^2</f>
        <v>929.35303059921</v>
      </c>
      <c r="L1706" s="40">
        <f t="shared" si="384"/>
        <v>1054.9543131825421</v>
      </c>
      <c r="M1706" s="40">
        <f t="shared" si="385"/>
        <v>37685.312409798586</v>
      </c>
      <c r="N1706" s="40">
        <f t="shared" si="391"/>
        <v>3.6358673849408407</v>
      </c>
      <c r="O1706" s="40">
        <f t="shared" si="392"/>
        <v>0.78742191630603542</v>
      </c>
      <c r="P1706" s="40" t="str">
        <f t="shared" si="386"/>
        <v/>
      </c>
      <c r="Q1706" s="40"/>
      <c r="R1706" s="40">
        <f t="shared" si="387"/>
        <v>0.24410079405487098</v>
      </c>
      <c r="S1706" s="40">
        <f t="shared" si="388"/>
        <v>0.55119534141422477</v>
      </c>
      <c r="U1706">
        <f t="shared" si="380"/>
        <v>0</v>
      </c>
      <c r="V1706">
        <f t="shared" si="381"/>
        <v>128.6</v>
      </c>
      <c r="W1706">
        <f t="shared" si="382"/>
        <v>35.722222222222221</v>
      </c>
    </row>
    <row r="1707" spans="2:23" x14ac:dyDescent="0.3">
      <c r="B1707" s="23" t="s">
        <v>54</v>
      </c>
      <c r="C1707" s="23">
        <v>1699</v>
      </c>
      <c r="D1707" s="23">
        <v>222</v>
      </c>
      <c r="E1707" s="22">
        <v>128.6</v>
      </c>
      <c r="F1707" s="39">
        <f t="shared" si="383"/>
        <v>35.722222222222221</v>
      </c>
      <c r="G1707" s="40">
        <f t="shared" si="389"/>
        <v>-1.3888888888888099E-2</v>
      </c>
      <c r="H1707" s="40">
        <f t="shared" si="390"/>
        <v>-4.9999999999997158E-2</v>
      </c>
      <c r="I1707" s="40">
        <f>G1707*'Input Data'!$B$7</f>
        <v>-22.464583333332055</v>
      </c>
      <c r="J1707" s="40">
        <f>IF(F1707=0,0,'Input Data'!$B$11*'Input Data'!$B$7*9.81)</f>
        <v>103.13669925000001</v>
      </c>
      <c r="K1707" s="40">
        <f>'Input Data'!$B$10*'Input Data'!$B$9*'Input Data'!$B$13*WLTC_class_3!F1707^2</f>
        <v>929.35303059921</v>
      </c>
      <c r="L1707" s="40">
        <f t="shared" si="384"/>
        <v>1010.025146515878</v>
      </c>
      <c r="M1707" s="40">
        <f t="shared" si="385"/>
        <v>36080.342733872749</v>
      </c>
      <c r="N1707" s="40">
        <f t="shared" si="391"/>
        <v>3.6458897023669166</v>
      </c>
      <c r="O1707" s="40">
        <f t="shared" si="392"/>
        <v>0.78742191630603542</v>
      </c>
      <c r="P1707" s="40" t="str">
        <f t="shared" si="386"/>
        <v/>
      </c>
      <c r="Q1707" s="40"/>
      <c r="R1707" s="40">
        <f t="shared" si="387"/>
        <v>0.24410079405487098</v>
      </c>
      <c r="S1707" s="40">
        <f t="shared" si="388"/>
        <v>0.55119534141422477</v>
      </c>
      <c r="U1707">
        <f t="shared" si="380"/>
        <v>0</v>
      </c>
      <c r="V1707">
        <f t="shared" si="381"/>
        <v>128.6</v>
      </c>
      <c r="W1707">
        <f t="shared" si="382"/>
        <v>35.722222222222221</v>
      </c>
    </row>
    <row r="1708" spans="2:23" x14ac:dyDescent="0.3">
      <c r="B1708" s="23" t="s">
        <v>54</v>
      </c>
      <c r="C1708" s="23">
        <v>1700</v>
      </c>
      <c r="D1708" s="23">
        <v>223</v>
      </c>
      <c r="E1708" s="22">
        <v>128.5</v>
      </c>
      <c r="F1708" s="39">
        <f t="shared" si="383"/>
        <v>35.694444444444443</v>
      </c>
      <c r="G1708" s="40">
        <f t="shared" si="389"/>
        <v>-4.1666666666664298E-2</v>
      </c>
      <c r="H1708" s="40">
        <f t="shared" si="390"/>
        <v>-0.14999999999999147</v>
      </c>
      <c r="I1708" s="40">
        <f>G1708*'Input Data'!$B$7</f>
        <v>-67.393749999996174</v>
      </c>
      <c r="J1708" s="40">
        <f>IF(F1708=0,0,'Input Data'!$B$11*'Input Data'!$B$7*9.81)</f>
        <v>103.13669925000001</v>
      </c>
      <c r="K1708" s="40">
        <f>'Input Data'!$B$10*'Input Data'!$B$9*'Input Data'!$B$13*WLTC_class_3!F1708^2</f>
        <v>927.908253467284</v>
      </c>
      <c r="L1708" s="40">
        <f t="shared" si="384"/>
        <v>963.65120271728779</v>
      </c>
      <c r="M1708" s="40">
        <f t="shared" si="385"/>
        <v>34396.994319214296</v>
      </c>
      <c r="N1708" s="40">
        <f t="shared" si="391"/>
        <v>3.6554444230111427</v>
      </c>
      <c r="O1708" s="40">
        <f t="shared" si="392"/>
        <v>0.78742191630603542</v>
      </c>
      <c r="P1708" s="40" t="str">
        <f t="shared" si="386"/>
        <v/>
      </c>
      <c r="Q1708" s="40"/>
      <c r="R1708" s="40">
        <f t="shared" si="387"/>
        <v>0.24410079405487098</v>
      </c>
      <c r="S1708" s="40">
        <f t="shared" si="388"/>
        <v>0.55119534141422477</v>
      </c>
      <c r="U1708">
        <f t="shared" si="380"/>
        <v>0</v>
      </c>
      <c r="V1708">
        <f t="shared" si="381"/>
        <v>128.5</v>
      </c>
      <c r="W1708">
        <f t="shared" si="382"/>
        <v>35.694444444444443</v>
      </c>
    </row>
    <row r="1709" spans="2:23" x14ac:dyDescent="0.3">
      <c r="B1709" s="23" t="s">
        <v>54</v>
      </c>
      <c r="C1709" s="23">
        <v>1701</v>
      </c>
      <c r="D1709" s="23">
        <v>224</v>
      </c>
      <c r="E1709" s="22">
        <v>128.30000000000001</v>
      </c>
      <c r="F1709" s="39">
        <f t="shared" si="383"/>
        <v>35.638888888888893</v>
      </c>
      <c r="G1709" s="40">
        <f t="shared" si="389"/>
        <v>-5.5555555555556344E-2</v>
      </c>
      <c r="H1709" s="40">
        <f t="shared" si="390"/>
        <v>-0.20000000000000284</v>
      </c>
      <c r="I1709" s="40">
        <f>G1709*'Input Data'!$B$7</f>
        <v>-89.858333333334613</v>
      </c>
      <c r="J1709" s="40">
        <f>IF(F1709=0,0,'Input Data'!$B$11*'Input Data'!$B$7*9.81)</f>
        <v>103.13669925000001</v>
      </c>
      <c r="K1709" s="40">
        <f>'Input Data'!$B$10*'Input Data'!$B$9*'Input Data'!$B$13*WLTC_class_3!F1709^2</f>
        <v>925.02207091202501</v>
      </c>
      <c r="L1709" s="40">
        <f t="shared" si="384"/>
        <v>938.30043682869041</v>
      </c>
      <c r="M1709" s="40">
        <f t="shared" si="385"/>
        <v>33439.985012533609</v>
      </c>
      <c r="N1709" s="40">
        <f t="shared" si="391"/>
        <v>3.6647333077368467</v>
      </c>
      <c r="O1709" s="40">
        <f t="shared" si="392"/>
        <v>0.78742191630603542</v>
      </c>
      <c r="P1709" s="40" t="str">
        <f t="shared" si="386"/>
        <v/>
      </c>
      <c r="Q1709" s="40"/>
      <c r="R1709" s="40">
        <f t="shared" si="387"/>
        <v>0.24410079405487098</v>
      </c>
      <c r="S1709" s="40">
        <f t="shared" si="388"/>
        <v>0.55119534141422477</v>
      </c>
      <c r="U1709">
        <f t="shared" si="380"/>
        <v>0</v>
      </c>
      <c r="V1709">
        <f t="shared" si="381"/>
        <v>128.30000000000001</v>
      </c>
      <c r="W1709">
        <f t="shared" si="382"/>
        <v>35.638888888888893</v>
      </c>
    </row>
    <row r="1710" spans="2:23" x14ac:dyDescent="0.3">
      <c r="B1710" s="23" t="s">
        <v>54</v>
      </c>
      <c r="C1710" s="23">
        <v>1702</v>
      </c>
      <c r="D1710" s="23">
        <v>225</v>
      </c>
      <c r="E1710" s="22">
        <v>128.1</v>
      </c>
      <c r="F1710" s="39">
        <f t="shared" si="383"/>
        <v>35.583333333333336</v>
      </c>
      <c r="G1710" s="40">
        <f t="shared" si="389"/>
        <v>-5.5555555555556344E-2</v>
      </c>
      <c r="H1710" s="40">
        <f t="shared" si="390"/>
        <v>-0.20000000000000284</v>
      </c>
      <c r="I1710" s="40">
        <f>G1710*'Input Data'!$B$7</f>
        <v>-89.858333333334613</v>
      </c>
      <c r="J1710" s="40">
        <f>IF(F1710=0,0,'Input Data'!$B$11*'Input Data'!$B$7*9.81)</f>
        <v>103.13669925000001</v>
      </c>
      <c r="K1710" s="40">
        <f>'Input Data'!$B$10*'Input Data'!$B$9*'Input Data'!$B$13*WLTC_class_3!F1710^2</f>
        <v>922.14038396822252</v>
      </c>
      <c r="L1710" s="40">
        <f t="shared" si="384"/>
        <v>935.41874988488792</v>
      </c>
      <c r="M1710" s="40">
        <f t="shared" si="385"/>
        <v>33285.317183403931</v>
      </c>
      <c r="N1710" s="40">
        <f t="shared" si="391"/>
        <v>3.6739792291766813</v>
      </c>
      <c r="O1710" s="40">
        <f t="shared" si="392"/>
        <v>0.78742191630603542</v>
      </c>
      <c r="P1710" s="40" t="str">
        <f t="shared" si="386"/>
        <v/>
      </c>
      <c r="Q1710" s="40"/>
      <c r="R1710" s="40">
        <f t="shared" si="387"/>
        <v>0.24410079405487098</v>
      </c>
      <c r="S1710" s="40">
        <f t="shared" si="388"/>
        <v>0.55119534141422477</v>
      </c>
      <c r="U1710">
        <f t="shared" si="380"/>
        <v>0</v>
      </c>
      <c r="V1710">
        <f t="shared" si="381"/>
        <v>128.1</v>
      </c>
      <c r="W1710">
        <f t="shared" si="382"/>
        <v>35.583333333333329</v>
      </c>
    </row>
    <row r="1711" spans="2:23" x14ac:dyDescent="0.3">
      <c r="B1711" s="23" t="s">
        <v>54</v>
      </c>
      <c r="C1711" s="23">
        <v>1703</v>
      </c>
      <c r="D1711" s="23">
        <v>226</v>
      </c>
      <c r="E1711" s="22">
        <v>127.9</v>
      </c>
      <c r="F1711" s="39">
        <f t="shared" si="383"/>
        <v>35.527777777777779</v>
      </c>
      <c r="G1711" s="40">
        <f t="shared" si="389"/>
        <v>-6.9444444444444448E-2</v>
      </c>
      <c r="H1711" s="40">
        <f t="shared" si="390"/>
        <v>-0.25</v>
      </c>
      <c r="I1711" s="40">
        <f>G1711*'Input Data'!$B$7</f>
        <v>-112.32291666666667</v>
      </c>
      <c r="J1711" s="40">
        <f>IF(F1711=0,0,'Input Data'!$B$11*'Input Data'!$B$7*9.81)</f>
        <v>103.13669925000001</v>
      </c>
      <c r="K1711" s="40">
        <f>'Input Data'!$B$10*'Input Data'!$B$9*'Input Data'!$B$13*WLTC_class_3!F1711^2</f>
        <v>919.26319263587675</v>
      </c>
      <c r="L1711" s="40">
        <f t="shared" si="384"/>
        <v>910.07697521921011</v>
      </c>
      <c r="M1711" s="40">
        <f t="shared" si="385"/>
        <v>32333.01253626027</v>
      </c>
      <c r="N1711" s="40">
        <f t="shared" si="391"/>
        <v>3.6829606215478647</v>
      </c>
      <c r="O1711" s="40">
        <f t="shared" si="392"/>
        <v>0.78742191630603542</v>
      </c>
      <c r="P1711" s="40" t="str">
        <f t="shared" si="386"/>
        <v/>
      </c>
      <c r="Q1711" s="40"/>
      <c r="R1711" s="40">
        <f t="shared" si="387"/>
        <v>0.24410079405487098</v>
      </c>
      <c r="S1711" s="40">
        <f t="shared" si="388"/>
        <v>0.55119534141422477</v>
      </c>
      <c r="U1711">
        <f t="shared" si="380"/>
        <v>0</v>
      </c>
      <c r="V1711">
        <f t="shared" si="381"/>
        <v>127.9</v>
      </c>
      <c r="W1711">
        <f t="shared" si="382"/>
        <v>35.527777777777779</v>
      </c>
    </row>
    <row r="1712" spans="2:23" x14ac:dyDescent="0.3">
      <c r="B1712" s="23" t="s">
        <v>54</v>
      </c>
      <c r="C1712" s="23">
        <v>1704</v>
      </c>
      <c r="D1712" s="23">
        <v>227</v>
      </c>
      <c r="E1712" s="22">
        <v>127.6</v>
      </c>
      <c r="F1712" s="39">
        <f t="shared" si="383"/>
        <v>35.444444444444443</v>
      </c>
      <c r="G1712" s="40">
        <f t="shared" si="389"/>
        <v>-6.9444444444444448E-2</v>
      </c>
      <c r="H1712" s="40">
        <f t="shared" si="390"/>
        <v>-0.25</v>
      </c>
      <c r="I1712" s="40">
        <f>G1712*'Input Data'!$B$7</f>
        <v>-112.32291666666667</v>
      </c>
      <c r="J1712" s="40">
        <f>IF(F1712=0,0,'Input Data'!$B$11*'Input Data'!$B$7*9.81)</f>
        <v>103.13669925000001</v>
      </c>
      <c r="K1712" s="40">
        <f>'Input Data'!$B$10*'Input Data'!$B$9*'Input Data'!$B$13*WLTC_class_3!F1712^2</f>
        <v>914.95583490883962</v>
      </c>
      <c r="L1712" s="40">
        <f t="shared" si="384"/>
        <v>905.76961749217298</v>
      </c>
      <c r="M1712" s="40">
        <f t="shared" si="385"/>
        <v>32104.500886667018</v>
      </c>
      <c r="N1712" s="40">
        <f t="shared" si="391"/>
        <v>3.6918785384608279</v>
      </c>
      <c r="O1712" s="40">
        <f t="shared" si="392"/>
        <v>0.78742191630603542</v>
      </c>
      <c r="P1712" s="40" t="str">
        <f t="shared" si="386"/>
        <v/>
      </c>
      <c r="Q1712" s="40"/>
      <c r="R1712" s="40">
        <f t="shared" si="387"/>
        <v>0.24410079405487098</v>
      </c>
      <c r="S1712" s="40">
        <f t="shared" si="388"/>
        <v>0.55119534141422477</v>
      </c>
      <c r="U1712">
        <f t="shared" si="380"/>
        <v>0</v>
      </c>
      <c r="V1712">
        <f t="shared" si="381"/>
        <v>127.6</v>
      </c>
      <c r="W1712">
        <f t="shared" si="382"/>
        <v>35.444444444444443</v>
      </c>
    </row>
    <row r="1713" spans="2:23" x14ac:dyDescent="0.3">
      <c r="B1713" s="23" t="s">
        <v>54</v>
      </c>
      <c r="C1713" s="23">
        <v>1705</v>
      </c>
      <c r="D1713" s="23">
        <v>228</v>
      </c>
      <c r="E1713" s="22">
        <v>127.4</v>
      </c>
      <c r="F1713" s="39">
        <f t="shared" si="383"/>
        <v>35.388888888888886</v>
      </c>
      <c r="G1713" s="40">
        <f t="shared" si="389"/>
        <v>-5.5555555555554373E-2</v>
      </c>
      <c r="H1713" s="40">
        <f t="shared" si="390"/>
        <v>-0.19999999999999574</v>
      </c>
      <c r="I1713" s="40">
        <f>G1713*'Input Data'!$B$7</f>
        <v>-89.858333333331416</v>
      </c>
      <c r="J1713" s="40">
        <f>IF(F1713=0,0,'Input Data'!$B$11*'Input Data'!$B$7*9.81)</f>
        <v>103.13669925000001</v>
      </c>
      <c r="K1713" s="40">
        <f>'Input Data'!$B$10*'Input Data'!$B$9*'Input Data'!$B$13*WLTC_class_3!F1713^2</f>
        <v>912.08988260513593</v>
      </c>
      <c r="L1713" s="40">
        <f t="shared" si="384"/>
        <v>925.3682485218045</v>
      </c>
      <c r="M1713" s="40">
        <f t="shared" si="385"/>
        <v>32747.754128243858</v>
      </c>
      <c r="N1713" s="40">
        <f t="shared" si="391"/>
        <v>3.7009751368297845</v>
      </c>
      <c r="O1713" s="40">
        <f t="shared" si="392"/>
        <v>0.78742191630603542</v>
      </c>
      <c r="P1713" s="40" t="str">
        <f t="shared" si="386"/>
        <v/>
      </c>
      <c r="Q1713" s="40"/>
      <c r="R1713" s="40">
        <f t="shared" si="387"/>
        <v>0.24410079405487098</v>
      </c>
      <c r="S1713" s="40">
        <f t="shared" si="388"/>
        <v>0.55119534141422477</v>
      </c>
      <c r="U1713">
        <f t="shared" si="380"/>
        <v>0</v>
      </c>
      <c r="V1713">
        <f t="shared" si="381"/>
        <v>127.4</v>
      </c>
      <c r="W1713">
        <f t="shared" si="382"/>
        <v>35.388888888888893</v>
      </c>
    </row>
    <row r="1714" spans="2:23" x14ac:dyDescent="0.3">
      <c r="B1714" s="23" t="s">
        <v>54</v>
      </c>
      <c r="C1714" s="23">
        <v>1706</v>
      </c>
      <c r="D1714" s="23">
        <v>229</v>
      </c>
      <c r="E1714" s="22">
        <v>127.2</v>
      </c>
      <c r="F1714" s="39">
        <f t="shared" si="383"/>
        <v>35.333333333333336</v>
      </c>
      <c r="G1714" s="40">
        <f t="shared" si="389"/>
        <v>-5.5555555555556344E-2</v>
      </c>
      <c r="H1714" s="40">
        <f t="shared" si="390"/>
        <v>-0.20000000000000284</v>
      </c>
      <c r="I1714" s="40">
        <f>G1714*'Input Data'!$B$7</f>
        <v>-89.858333333334613</v>
      </c>
      <c r="J1714" s="40">
        <f>IF(F1714=0,0,'Input Data'!$B$11*'Input Data'!$B$7*9.81)</f>
        <v>103.13669925000001</v>
      </c>
      <c r="K1714" s="40">
        <f>'Input Data'!$B$10*'Input Data'!$B$9*'Input Data'!$B$13*WLTC_class_3!F1714^2</f>
        <v>909.22842591288918</v>
      </c>
      <c r="L1714" s="40">
        <f t="shared" si="384"/>
        <v>922.50679182955457</v>
      </c>
      <c r="M1714" s="40">
        <f t="shared" si="385"/>
        <v>32595.239977977599</v>
      </c>
      <c r="N1714" s="40">
        <f t="shared" si="391"/>
        <v>3.7100293701570006</v>
      </c>
      <c r="O1714" s="40">
        <f t="shared" si="392"/>
        <v>0.78742191630603542</v>
      </c>
      <c r="P1714" s="40" t="str">
        <f t="shared" si="386"/>
        <v/>
      </c>
      <c r="Q1714" s="40"/>
      <c r="R1714" s="40">
        <f t="shared" si="387"/>
        <v>0.24410079405487098</v>
      </c>
      <c r="S1714" s="40">
        <f t="shared" si="388"/>
        <v>0.55119534141422477</v>
      </c>
      <c r="U1714">
        <f t="shared" si="380"/>
        <v>0</v>
      </c>
      <c r="V1714">
        <f t="shared" si="381"/>
        <v>127.2</v>
      </c>
      <c r="W1714">
        <f t="shared" si="382"/>
        <v>35.333333333333336</v>
      </c>
    </row>
    <row r="1715" spans="2:23" x14ac:dyDescent="0.3">
      <c r="B1715" s="23" t="s">
        <v>54</v>
      </c>
      <c r="C1715" s="23">
        <v>1707</v>
      </c>
      <c r="D1715" s="23">
        <v>230</v>
      </c>
      <c r="E1715" s="22">
        <v>127</v>
      </c>
      <c r="F1715" s="39">
        <f t="shared" si="383"/>
        <v>35.277777777777779</v>
      </c>
      <c r="G1715" s="40">
        <f t="shared" si="389"/>
        <v>-4.1666666666666269E-2</v>
      </c>
      <c r="H1715" s="40">
        <f t="shared" si="390"/>
        <v>-0.14999999999999858</v>
      </c>
      <c r="I1715" s="40">
        <f>G1715*'Input Data'!$B$7</f>
        <v>-67.393749999999358</v>
      </c>
      <c r="J1715" s="40">
        <f>IF(F1715=0,0,'Input Data'!$B$11*'Input Data'!$B$7*9.81)</f>
        <v>103.13669925000001</v>
      </c>
      <c r="K1715" s="40">
        <f>'Input Data'!$B$10*'Input Data'!$B$9*'Input Data'!$B$13*WLTC_class_3!F1715^2</f>
        <v>906.37146483209892</v>
      </c>
      <c r="L1715" s="40">
        <f t="shared" si="384"/>
        <v>942.11441408209953</v>
      </c>
      <c r="M1715" s="40">
        <f t="shared" si="385"/>
        <v>33235.702941229625</v>
      </c>
      <c r="N1715" s="40">
        <f t="shared" si="391"/>
        <v>3.7192615098628976</v>
      </c>
      <c r="O1715" s="40">
        <f t="shared" si="392"/>
        <v>0.78742191630603542</v>
      </c>
      <c r="P1715" s="40" t="str">
        <f t="shared" si="386"/>
        <v/>
      </c>
      <c r="Q1715" s="40"/>
      <c r="R1715" s="40">
        <f t="shared" si="387"/>
        <v>0.24410079405487098</v>
      </c>
      <c r="S1715" s="40">
        <f t="shared" si="388"/>
        <v>0.55119534141422477</v>
      </c>
      <c r="U1715">
        <f t="shared" si="380"/>
        <v>0</v>
      </c>
      <c r="V1715">
        <f t="shared" si="381"/>
        <v>127</v>
      </c>
      <c r="W1715">
        <f t="shared" si="382"/>
        <v>35.277777777777779</v>
      </c>
    </row>
    <row r="1716" spans="2:23" x14ac:dyDescent="0.3">
      <c r="B1716" s="23" t="s">
        <v>54</v>
      </c>
      <c r="C1716" s="23">
        <v>1708</v>
      </c>
      <c r="D1716" s="23">
        <v>231</v>
      </c>
      <c r="E1716" s="22">
        <v>126.9</v>
      </c>
      <c r="F1716" s="39">
        <f t="shared" si="383"/>
        <v>35.25</v>
      </c>
      <c r="G1716" s="40">
        <f t="shared" si="389"/>
        <v>-2.7777777777778172E-2</v>
      </c>
      <c r="H1716" s="40">
        <f t="shared" si="390"/>
        <v>-0.10000000000000142</v>
      </c>
      <c r="I1716" s="40">
        <f>G1716*'Input Data'!$B$7</f>
        <v>-44.929166666667307</v>
      </c>
      <c r="J1716" s="40">
        <f>IF(F1716=0,0,'Input Data'!$B$11*'Input Data'!$B$7*9.81)</f>
        <v>103.13669925000001</v>
      </c>
      <c r="K1716" s="40">
        <f>'Input Data'!$B$10*'Input Data'!$B$9*'Input Data'!$B$13*WLTC_class_3!F1716^2</f>
        <v>904.94467014600025</v>
      </c>
      <c r="L1716" s="40">
        <f t="shared" si="384"/>
        <v>963.152202729333</v>
      </c>
      <c r="M1716" s="40">
        <f t="shared" si="385"/>
        <v>33951.115146208991</v>
      </c>
      <c r="N1716" s="40">
        <f t="shared" si="391"/>
        <v>3.7286923751812888</v>
      </c>
      <c r="O1716" s="40">
        <f t="shared" si="392"/>
        <v>0.78742191630603542</v>
      </c>
      <c r="P1716" s="40" t="str">
        <f t="shared" si="386"/>
        <v/>
      </c>
      <c r="Q1716" s="40"/>
      <c r="R1716" s="40">
        <f t="shared" si="387"/>
        <v>0.24410079405487098</v>
      </c>
      <c r="S1716" s="40">
        <f t="shared" si="388"/>
        <v>0.55119534141422477</v>
      </c>
      <c r="U1716">
        <f t="shared" si="380"/>
        <v>0</v>
      </c>
      <c r="V1716">
        <f t="shared" si="381"/>
        <v>126.9</v>
      </c>
      <c r="W1716">
        <f t="shared" si="382"/>
        <v>35.25</v>
      </c>
    </row>
    <row r="1717" spans="2:23" x14ac:dyDescent="0.3">
      <c r="B1717" s="23" t="s">
        <v>54</v>
      </c>
      <c r="C1717" s="23">
        <v>1709</v>
      </c>
      <c r="D1717" s="23">
        <v>232</v>
      </c>
      <c r="E1717" s="22">
        <v>126.8</v>
      </c>
      <c r="F1717" s="39">
        <f t="shared" si="383"/>
        <v>35.222222222222221</v>
      </c>
      <c r="G1717" s="40">
        <f t="shared" si="389"/>
        <v>-2.7777777777778172E-2</v>
      </c>
      <c r="H1717" s="40">
        <f t="shared" si="390"/>
        <v>-0.10000000000000142</v>
      </c>
      <c r="I1717" s="40">
        <f>G1717*'Input Data'!$B$7</f>
        <v>-44.929166666667307</v>
      </c>
      <c r="J1717" s="40">
        <f>IF(F1717=0,0,'Input Data'!$B$11*'Input Data'!$B$7*9.81)</f>
        <v>103.13669925000001</v>
      </c>
      <c r="K1717" s="40">
        <f>'Input Data'!$B$10*'Input Data'!$B$9*'Input Data'!$B$13*WLTC_class_3!F1717^2</f>
        <v>903.51899936276561</v>
      </c>
      <c r="L1717" s="40">
        <f t="shared" si="384"/>
        <v>961.72653194609836</v>
      </c>
      <c r="M1717" s="40">
        <f t="shared" si="385"/>
        <v>33874.145625212572</v>
      </c>
      <c r="N1717" s="40">
        <f t="shared" si="391"/>
        <v>3.7381018600771814</v>
      </c>
      <c r="O1717" s="40">
        <f t="shared" si="392"/>
        <v>0.78742191630603542</v>
      </c>
      <c r="P1717" s="40" t="str">
        <f t="shared" si="386"/>
        <v/>
      </c>
      <c r="Q1717" s="40"/>
      <c r="R1717" s="40">
        <f t="shared" si="387"/>
        <v>0.24410079405487098</v>
      </c>
      <c r="S1717" s="40">
        <f t="shared" si="388"/>
        <v>0.55119534141422477</v>
      </c>
      <c r="U1717">
        <f t="shared" si="380"/>
        <v>0</v>
      </c>
      <c r="V1717">
        <f t="shared" si="381"/>
        <v>126.8</v>
      </c>
      <c r="W1717">
        <f t="shared" si="382"/>
        <v>35.222222222222221</v>
      </c>
    </row>
    <row r="1718" spans="2:23" x14ac:dyDescent="0.3">
      <c r="B1718" s="23" t="s">
        <v>54</v>
      </c>
      <c r="C1718" s="23">
        <v>1710</v>
      </c>
      <c r="D1718" s="23">
        <v>233</v>
      </c>
      <c r="E1718" s="22">
        <v>126.7</v>
      </c>
      <c r="F1718" s="39">
        <f t="shared" si="383"/>
        <v>35.194444444444443</v>
      </c>
      <c r="G1718" s="40">
        <f t="shared" si="389"/>
        <v>0</v>
      </c>
      <c r="H1718" s="40">
        <f t="shared" si="390"/>
        <v>0</v>
      </c>
      <c r="I1718" s="40">
        <f>G1718*'Input Data'!$B$7</f>
        <v>0</v>
      </c>
      <c r="J1718" s="40">
        <f>IF(F1718=0,0,'Input Data'!$B$11*'Input Data'!$B$7*9.81)</f>
        <v>103.13669925000001</v>
      </c>
      <c r="K1718" s="40">
        <f>'Input Data'!$B$10*'Input Data'!$B$9*'Input Data'!$B$13*WLTC_class_3!F1718^2</f>
        <v>902.09445248239524</v>
      </c>
      <c r="L1718" s="40">
        <f t="shared" si="384"/>
        <v>1005.2311517323952</v>
      </c>
      <c r="M1718" s="40">
        <f t="shared" si="385"/>
        <v>35378.551923470688</v>
      </c>
      <c r="N1718" s="40">
        <f t="shared" si="391"/>
        <v>3.7479292356114788</v>
      </c>
      <c r="O1718" s="40">
        <f t="shared" si="392"/>
        <v>0.78742191630603542</v>
      </c>
      <c r="P1718" s="40" t="str">
        <f t="shared" si="386"/>
        <v/>
      </c>
      <c r="Q1718" s="40"/>
      <c r="R1718" s="40">
        <f t="shared" si="387"/>
        <v>0.24410079405487098</v>
      </c>
      <c r="S1718" s="40">
        <f t="shared" si="388"/>
        <v>0.55119534141422477</v>
      </c>
      <c r="U1718">
        <f t="shared" si="380"/>
        <v>0</v>
      </c>
      <c r="V1718">
        <f t="shared" si="381"/>
        <v>126.7</v>
      </c>
      <c r="W1718">
        <f t="shared" si="382"/>
        <v>35.194444444444443</v>
      </c>
    </row>
    <row r="1719" spans="2:23" x14ac:dyDescent="0.3">
      <c r="B1719" s="23" t="s">
        <v>54</v>
      </c>
      <c r="C1719" s="23">
        <v>1711</v>
      </c>
      <c r="D1719" s="23">
        <v>234</v>
      </c>
      <c r="E1719" s="22">
        <v>126.8</v>
      </c>
      <c r="F1719" s="39">
        <f t="shared" si="383"/>
        <v>35.222222222222221</v>
      </c>
      <c r="G1719" s="40">
        <f t="shared" si="389"/>
        <v>2.7777777777778172E-2</v>
      </c>
      <c r="H1719" s="40">
        <f t="shared" si="390"/>
        <v>0.10000000000000142</v>
      </c>
      <c r="I1719" s="40">
        <f>G1719*'Input Data'!$B$7</f>
        <v>44.929166666667307</v>
      </c>
      <c r="J1719" s="40">
        <f>IF(F1719=0,0,'Input Data'!$B$11*'Input Data'!$B$7*9.81)</f>
        <v>103.13669925000001</v>
      </c>
      <c r="K1719" s="40">
        <f>'Input Data'!$B$10*'Input Data'!$B$9*'Input Data'!$B$13*WLTC_class_3!F1719^2</f>
        <v>903.51899936276561</v>
      </c>
      <c r="L1719" s="40">
        <f t="shared" si="384"/>
        <v>1051.584865279433</v>
      </c>
      <c r="M1719" s="40">
        <f t="shared" si="385"/>
        <v>37039.155810397802</v>
      </c>
      <c r="N1719" s="40">
        <f t="shared" si="391"/>
        <v>3.7582178900032561</v>
      </c>
      <c r="O1719" s="40">
        <f t="shared" si="392"/>
        <v>0.78742191630603542</v>
      </c>
      <c r="P1719" s="40" t="str">
        <f t="shared" si="386"/>
        <v/>
      </c>
      <c r="Q1719" s="40"/>
      <c r="R1719" s="40">
        <f t="shared" si="387"/>
        <v>0.24410079405487098</v>
      </c>
      <c r="S1719" s="40">
        <f t="shared" si="388"/>
        <v>0.55119534141422477</v>
      </c>
      <c r="U1719">
        <f t="shared" si="380"/>
        <v>0</v>
      </c>
      <c r="V1719">
        <f t="shared" si="381"/>
        <v>126.8</v>
      </c>
      <c r="W1719">
        <f t="shared" si="382"/>
        <v>35.222222222222221</v>
      </c>
    </row>
    <row r="1720" spans="2:23" x14ac:dyDescent="0.3">
      <c r="B1720" s="23" t="s">
        <v>54</v>
      </c>
      <c r="C1720" s="23">
        <v>1712</v>
      </c>
      <c r="D1720" s="23">
        <v>235</v>
      </c>
      <c r="E1720" s="22">
        <v>126.9</v>
      </c>
      <c r="F1720" s="39">
        <f t="shared" si="383"/>
        <v>35.25</v>
      </c>
      <c r="G1720" s="40">
        <f t="shared" si="389"/>
        <v>4.1666666666666269E-2</v>
      </c>
      <c r="H1720" s="40">
        <f t="shared" si="390"/>
        <v>0.14999999999999858</v>
      </c>
      <c r="I1720" s="40">
        <f>G1720*'Input Data'!$B$7</f>
        <v>67.393749999999358</v>
      </c>
      <c r="J1720" s="40">
        <f>IF(F1720=0,0,'Input Data'!$B$11*'Input Data'!$B$7*9.81)</f>
        <v>103.13669925000001</v>
      </c>
      <c r="K1720" s="40">
        <f>'Input Data'!$B$10*'Input Data'!$B$9*'Input Data'!$B$13*WLTC_class_3!F1720^2</f>
        <v>904.94467014600025</v>
      </c>
      <c r="L1720" s="40">
        <f t="shared" si="384"/>
        <v>1075.4751193959996</v>
      </c>
      <c r="M1720" s="40">
        <f t="shared" si="385"/>
        <v>37910.497958708984</v>
      </c>
      <c r="N1720" s="40">
        <f t="shared" si="391"/>
        <v>3.7687485838806754</v>
      </c>
      <c r="O1720" s="40">
        <f t="shared" si="392"/>
        <v>0.78742191630603542</v>
      </c>
      <c r="P1720" s="40" t="str">
        <f t="shared" si="386"/>
        <v/>
      </c>
      <c r="Q1720" s="40"/>
      <c r="R1720" s="40">
        <f t="shared" si="387"/>
        <v>0.24410079405487098</v>
      </c>
      <c r="S1720" s="40">
        <f t="shared" si="388"/>
        <v>0.55119534141422477</v>
      </c>
      <c r="U1720">
        <f t="shared" si="380"/>
        <v>0</v>
      </c>
      <c r="V1720">
        <f t="shared" si="381"/>
        <v>126.9</v>
      </c>
      <c r="W1720">
        <f t="shared" si="382"/>
        <v>35.25</v>
      </c>
    </row>
    <row r="1721" spans="2:23" x14ac:dyDescent="0.3">
      <c r="B1721" s="23" t="s">
        <v>54</v>
      </c>
      <c r="C1721" s="23">
        <v>1713</v>
      </c>
      <c r="D1721" s="23">
        <v>236</v>
      </c>
      <c r="E1721" s="22">
        <v>127.1</v>
      </c>
      <c r="F1721" s="39">
        <f t="shared" si="383"/>
        <v>35.305555555555557</v>
      </c>
      <c r="G1721" s="40">
        <f t="shared" si="389"/>
        <v>6.9444444444444448E-2</v>
      </c>
      <c r="H1721" s="40">
        <f t="shared" si="390"/>
        <v>0.25</v>
      </c>
      <c r="I1721" s="40">
        <f>G1721*'Input Data'!$B$7</f>
        <v>112.32291666666667</v>
      </c>
      <c r="J1721" s="40">
        <f>IF(F1721=0,0,'Input Data'!$B$11*'Input Data'!$B$7*9.81)</f>
        <v>103.13669925000001</v>
      </c>
      <c r="K1721" s="40">
        <f>'Input Data'!$B$10*'Input Data'!$B$9*'Input Data'!$B$13*WLTC_class_3!F1721^2</f>
        <v>907.79938342106198</v>
      </c>
      <c r="L1721" s="40">
        <f t="shared" si="384"/>
        <v>1123.2589993377287</v>
      </c>
      <c r="M1721" s="40">
        <f t="shared" si="385"/>
        <v>39657.283004395926</v>
      </c>
      <c r="N1721" s="40">
        <f t="shared" si="391"/>
        <v>3.779764495826341</v>
      </c>
      <c r="O1721" s="40">
        <f t="shared" si="392"/>
        <v>0.78742191630603542</v>
      </c>
      <c r="P1721" s="40" t="str">
        <f t="shared" si="386"/>
        <v/>
      </c>
      <c r="Q1721" s="40"/>
      <c r="R1721" s="40">
        <f t="shared" si="387"/>
        <v>0.24410079405487098</v>
      </c>
      <c r="S1721" s="40">
        <f t="shared" si="388"/>
        <v>0.55119534141422477</v>
      </c>
      <c r="U1721">
        <f t="shared" si="380"/>
        <v>0</v>
      </c>
      <c r="V1721">
        <f t="shared" si="381"/>
        <v>127.1</v>
      </c>
      <c r="W1721">
        <f t="shared" si="382"/>
        <v>35.30555555555555</v>
      </c>
    </row>
    <row r="1722" spans="2:23" x14ac:dyDescent="0.3">
      <c r="B1722" s="23" t="s">
        <v>54</v>
      </c>
      <c r="C1722" s="23">
        <v>1714</v>
      </c>
      <c r="D1722" s="23">
        <v>237</v>
      </c>
      <c r="E1722" s="22">
        <v>127.4</v>
      </c>
      <c r="F1722" s="39">
        <f t="shared" si="383"/>
        <v>35.388888888888886</v>
      </c>
      <c r="G1722" s="40">
        <f t="shared" si="389"/>
        <v>8.3333333333334522E-2</v>
      </c>
      <c r="H1722" s="40">
        <f t="shared" si="390"/>
        <v>0.30000000000000426</v>
      </c>
      <c r="I1722" s="40">
        <f>G1722*'Input Data'!$B$7</f>
        <v>134.78750000000193</v>
      </c>
      <c r="J1722" s="40">
        <f>IF(F1722=0,0,'Input Data'!$B$11*'Input Data'!$B$7*9.81)</f>
        <v>103.13669925000001</v>
      </c>
      <c r="K1722" s="40">
        <f>'Input Data'!$B$10*'Input Data'!$B$9*'Input Data'!$B$13*WLTC_class_3!F1722^2</f>
        <v>912.08988260513593</v>
      </c>
      <c r="L1722" s="40">
        <f t="shared" si="384"/>
        <v>1150.0140818551379</v>
      </c>
      <c r="M1722" s="40">
        <f t="shared" si="385"/>
        <v>40697.720563429044</v>
      </c>
      <c r="N1722" s="40">
        <f t="shared" si="391"/>
        <v>3.7910694182050713</v>
      </c>
      <c r="O1722" s="40">
        <f t="shared" si="392"/>
        <v>0.78742191630603542</v>
      </c>
      <c r="P1722" s="40" t="str">
        <f t="shared" si="386"/>
        <v/>
      </c>
      <c r="Q1722" s="40"/>
      <c r="R1722" s="40">
        <f t="shared" si="387"/>
        <v>0.24410079405487098</v>
      </c>
      <c r="S1722" s="40">
        <f t="shared" si="388"/>
        <v>0.55119534141422477</v>
      </c>
      <c r="U1722">
        <f t="shared" si="380"/>
        <v>0</v>
      </c>
      <c r="V1722">
        <f t="shared" si="381"/>
        <v>127.4</v>
      </c>
      <c r="W1722">
        <f t="shared" si="382"/>
        <v>35.388888888888893</v>
      </c>
    </row>
    <row r="1723" spans="2:23" x14ac:dyDescent="0.3">
      <c r="B1723" s="23" t="s">
        <v>54</v>
      </c>
      <c r="C1723" s="23">
        <v>1715</v>
      </c>
      <c r="D1723" s="23">
        <v>238</v>
      </c>
      <c r="E1723" s="22">
        <v>127.7</v>
      </c>
      <c r="F1723" s="39">
        <f t="shared" si="383"/>
        <v>35.472222222222221</v>
      </c>
      <c r="G1723" s="40">
        <f t="shared" si="389"/>
        <v>9.7222222222220642E-2</v>
      </c>
      <c r="H1723" s="40">
        <f t="shared" si="390"/>
        <v>0.34999999999999432</v>
      </c>
      <c r="I1723" s="40">
        <f>G1723*'Input Data'!$B$7</f>
        <v>157.25208333333077</v>
      </c>
      <c r="J1723" s="40">
        <f>IF(F1723=0,0,'Input Data'!$B$11*'Input Data'!$B$7*9.81)</f>
        <v>103.13669925000001</v>
      </c>
      <c r="K1723" s="40">
        <f>'Input Data'!$B$10*'Input Data'!$B$9*'Input Data'!$B$13*WLTC_class_3!F1723^2</f>
        <v>916.39049691498781</v>
      </c>
      <c r="L1723" s="40">
        <f t="shared" si="384"/>
        <v>1176.7792794983186</v>
      </c>
      <c r="M1723" s="40">
        <f t="shared" si="385"/>
        <v>41742.976108870913</v>
      </c>
      <c r="N1723" s="40">
        <f t="shared" si="391"/>
        <v>3.8026646893464244</v>
      </c>
      <c r="O1723" s="40">
        <f t="shared" si="392"/>
        <v>0.78742191630603542</v>
      </c>
      <c r="P1723" s="40" t="str">
        <f t="shared" si="386"/>
        <v/>
      </c>
      <c r="Q1723" s="40"/>
      <c r="R1723" s="40">
        <f t="shared" si="387"/>
        <v>0.24410079405487098</v>
      </c>
      <c r="S1723" s="40">
        <f t="shared" si="388"/>
        <v>0.55119534141422477</v>
      </c>
      <c r="U1723">
        <f t="shared" si="380"/>
        <v>0</v>
      </c>
      <c r="V1723">
        <f t="shared" si="381"/>
        <v>127.7</v>
      </c>
      <c r="W1723">
        <f t="shared" si="382"/>
        <v>35.472222222222221</v>
      </c>
    </row>
    <row r="1724" spans="2:23" x14ac:dyDescent="0.3">
      <c r="B1724" s="23" t="s">
        <v>54</v>
      </c>
      <c r="C1724" s="23">
        <v>1716</v>
      </c>
      <c r="D1724" s="23">
        <v>239</v>
      </c>
      <c r="E1724" s="22">
        <v>128.1</v>
      </c>
      <c r="F1724" s="39">
        <f t="shared" si="383"/>
        <v>35.583333333333336</v>
      </c>
      <c r="G1724" s="40">
        <f t="shared" si="389"/>
        <v>0.11111111111111072</v>
      </c>
      <c r="H1724" s="40">
        <f t="shared" si="390"/>
        <v>0.39999999999999858</v>
      </c>
      <c r="I1724" s="40">
        <f>G1724*'Input Data'!$B$7</f>
        <v>179.71666666666604</v>
      </c>
      <c r="J1724" s="40">
        <f>IF(F1724=0,0,'Input Data'!$B$11*'Input Data'!$B$7*9.81)</f>
        <v>103.13669925000001</v>
      </c>
      <c r="K1724" s="40">
        <f>'Input Data'!$B$10*'Input Data'!$B$9*'Input Data'!$B$13*WLTC_class_3!F1724^2</f>
        <v>922.14038396822252</v>
      </c>
      <c r="L1724" s="40">
        <f t="shared" si="384"/>
        <v>1204.9937498848885</v>
      </c>
      <c r="M1724" s="40">
        <f t="shared" si="385"/>
        <v>42877.694266737286</v>
      </c>
      <c r="N1724" s="40">
        <f t="shared" si="391"/>
        <v>3.8145751599760738</v>
      </c>
      <c r="O1724" s="40">
        <f t="shared" si="392"/>
        <v>0.78742191630603542</v>
      </c>
      <c r="P1724" s="40" t="str">
        <f t="shared" si="386"/>
        <v/>
      </c>
      <c r="Q1724" s="40"/>
      <c r="R1724" s="40">
        <f t="shared" si="387"/>
        <v>0.24410079405487098</v>
      </c>
      <c r="S1724" s="40">
        <f t="shared" si="388"/>
        <v>0.55119534141422477</v>
      </c>
      <c r="U1724">
        <f t="shared" si="380"/>
        <v>0</v>
      </c>
      <c r="V1724">
        <f t="shared" si="381"/>
        <v>128.1</v>
      </c>
      <c r="W1724">
        <f t="shared" si="382"/>
        <v>35.583333333333329</v>
      </c>
    </row>
    <row r="1725" spans="2:23" x14ac:dyDescent="0.3">
      <c r="B1725" s="23" t="s">
        <v>54</v>
      </c>
      <c r="C1725" s="23">
        <v>1717</v>
      </c>
      <c r="D1725" s="23">
        <v>240</v>
      </c>
      <c r="E1725" s="22">
        <v>128.5</v>
      </c>
      <c r="F1725" s="39">
        <f t="shared" si="383"/>
        <v>35.694444444444443</v>
      </c>
      <c r="G1725" s="40">
        <f t="shared" si="389"/>
        <v>0.12500000000000078</v>
      </c>
      <c r="H1725" s="40">
        <f t="shared" si="390"/>
        <v>0.45000000000000284</v>
      </c>
      <c r="I1725" s="40">
        <f>G1725*'Input Data'!$B$7</f>
        <v>202.18125000000126</v>
      </c>
      <c r="J1725" s="40">
        <f>IF(F1725=0,0,'Input Data'!$B$11*'Input Data'!$B$7*9.81)</f>
        <v>103.13669925000001</v>
      </c>
      <c r="K1725" s="40">
        <f>'Input Data'!$B$10*'Input Data'!$B$9*'Input Data'!$B$13*WLTC_class_3!F1725^2</f>
        <v>927.908253467284</v>
      </c>
      <c r="L1725" s="40">
        <f t="shared" si="384"/>
        <v>1233.2262027172853</v>
      </c>
      <c r="M1725" s="40">
        <f t="shared" si="385"/>
        <v>44019.324180325319</v>
      </c>
      <c r="N1725" s="40">
        <f t="shared" si="391"/>
        <v>3.8268027500261641</v>
      </c>
      <c r="O1725" s="40">
        <f t="shared" si="392"/>
        <v>0.78742191630603542</v>
      </c>
      <c r="P1725" s="40" t="str">
        <f t="shared" si="386"/>
        <v/>
      </c>
      <c r="Q1725" s="40"/>
      <c r="R1725" s="40">
        <f t="shared" si="387"/>
        <v>0.24410079405487098</v>
      </c>
      <c r="S1725" s="40">
        <f t="shared" si="388"/>
        <v>0.55119534141422477</v>
      </c>
      <c r="U1725">
        <f t="shared" si="380"/>
        <v>0</v>
      </c>
      <c r="V1725">
        <f t="shared" si="381"/>
        <v>128.5</v>
      </c>
      <c r="W1725">
        <f t="shared" si="382"/>
        <v>35.694444444444443</v>
      </c>
    </row>
    <row r="1726" spans="2:23" x14ac:dyDescent="0.3">
      <c r="B1726" s="23" t="s">
        <v>54</v>
      </c>
      <c r="C1726" s="23">
        <v>1718</v>
      </c>
      <c r="D1726" s="23">
        <v>241</v>
      </c>
      <c r="E1726" s="22">
        <v>129</v>
      </c>
      <c r="F1726" s="39">
        <f t="shared" si="383"/>
        <v>35.833333333333336</v>
      </c>
      <c r="G1726" s="40">
        <f t="shared" si="389"/>
        <v>0.1388888888888889</v>
      </c>
      <c r="H1726" s="40">
        <f t="shared" si="390"/>
        <v>0.5</v>
      </c>
      <c r="I1726" s="40">
        <f>G1726*'Input Data'!$B$7</f>
        <v>224.64583333333334</v>
      </c>
      <c r="J1726" s="40">
        <f>IF(F1726=0,0,'Input Data'!$B$11*'Input Data'!$B$7*9.81)</f>
        <v>103.13669925000001</v>
      </c>
      <c r="K1726" s="40">
        <f>'Input Data'!$B$10*'Input Data'!$B$9*'Input Data'!$B$13*WLTC_class_3!F1726^2</f>
        <v>935.14337815555598</v>
      </c>
      <c r="L1726" s="40">
        <f t="shared" si="384"/>
        <v>1262.9259107388893</v>
      </c>
      <c r="M1726" s="40">
        <f t="shared" si="385"/>
        <v>45254.845134810203</v>
      </c>
      <c r="N1726" s="40">
        <f t="shared" si="391"/>
        <v>3.8393735403413891</v>
      </c>
      <c r="O1726" s="40">
        <f t="shared" si="392"/>
        <v>0.78742191630603542</v>
      </c>
      <c r="P1726" s="40" t="str">
        <f t="shared" si="386"/>
        <v/>
      </c>
      <c r="Q1726" s="40"/>
      <c r="R1726" s="40">
        <f t="shared" si="387"/>
        <v>0.24410079405487098</v>
      </c>
      <c r="S1726" s="40">
        <f t="shared" si="388"/>
        <v>0.55119534141422477</v>
      </c>
      <c r="U1726">
        <f t="shared" si="380"/>
        <v>0</v>
      </c>
      <c r="V1726">
        <f t="shared" si="381"/>
        <v>129</v>
      </c>
      <c r="W1726">
        <f t="shared" si="382"/>
        <v>35.833333333333336</v>
      </c>
    </row>
    <row r="1727" spans="2:23" x14ac:dyDescent="0.3">
      <c r="B1727" s="23" t="s">
        <v>54</v>
      </c>
      <c r="C1727" s="23">
        <v>1719</v>
      </c>
      <c r="D1727" s="23">
        <v>242</v>
      </c>
      <c r="E1727" s="22">
        <v>129.5</v>
      </c>
      <c r="F1727" s="39">
        <f t="shared" si="383"/>
        <v>35.972222222222221</v>
      </c>
      <c r="G1727" s="40">
        <f t="shared" si="389"/>
        <v>0.15277777777777699</v>
      </c>
      <c r="H1727" s="40">
        <f t="shared" si="390"/>
        <v>0.54999999999999716</v>
      </c>
      <c r="I1727" s="40">
        <f>G1727*'Input Data'!$B$7</f>
        <v>247.1104166666654</v>
      </c>
      <c r="J1727" s="40">
        <f>IF(F1727=0,0,'Input Data'!$B$11*'Input Data'!$B$7*9.81)</f>
        <v>103.13669925000001</v>
      </c>
      <c r="K1727" s="40">
        <f>'Input Data'!$B$10*'Input Data'!$B$9*'Input Data'!$B$13*WLTC_class_3!F1727^2</f>
        <v>942.40660041543219</v>
      </c>
      <c r="L1727" s="40">
        <f t="shared" si="384"/>
        <v>1292.6537163320977</v>
      </c>
      <c r="M1727" s="40">
        <f t="shared" si="385"/>
        <v>46499.626740279622</v>
      </c>
      <c r="N1727" s="40">
        <f t="shared" si="391"/>
        <v>3.8522901033248003</v>
      </c>
      <c r="O1727" s="40">
        <f t="shared" si="392"/>
        <v>0.78742191630603542</v>
      </c>
      <c r="P1727" s="40" t="str">
        <f t="shared" si="386"/>
        <v/>
      </c>
      <c r="Q1727" s="40"/>
      <c r="R1727" s="40">
        <f t="shared" si="387"/>
        <v>0.24410079405487098</v>
      </c>
      <c r="S1727" s="40">
        <f t="shared" si="388"/>
        <v>0.55119534141422477</v>
      </c>
      <c r="U1727">
        <f t="shared" si="380"/>
        <v>0</v>
      </c>
      <c r="V1727">
        <f t="shared" si="381"/>
        <v>129.5</v>
      </c>
      <c r="W1727">
        <f t="shared" si="382"/>
        <v>35.972222222222221</v>
      </c>
    </row>
    <row r="1728" spans="2:23" x14ac:dyDescent="0.3">
      <c r="B1728" s="23" t="s">
        <v>54</v>
      </c>
      <c r="C1728" s="23">
        <v>1720</v>
      </c>
      <c r="D1728" s="23">
        <v>243</v>
      </c>
      <c r="E1728" s="22">
        <v>130.1</v>
      </c>
      <c r="F1728" s="39">
        <f t="shared" si="383"/>
        <v>36.138888888888886</v>
      </c>
      <c r="G1728" s="40">
        <f t="shared" si="389"/>
        <v>0.15277777777777699</v>
      </c>
      <c r="H1728" s="40">
        <f t="shared" si="390"/>
        <v>0.54999999999999716</v>
      </c>
      <c r="I1728" s="40">
        <f>G1728*'Input Data'!$B$7</f>
        <v>247.1104166666654</v>
      </c>
      <c r="J1728" s="40">
        <f>IF(F1728=0,0,'Input Data'!$B$11*'Input Data'!$B$7*9.81)</f>
        <v>103.13669925000001</v>
      </c>
      <c r="K1728" s="40">
        <f>'Input Data'!$B$10*'Input Data'!$B$9*'Input Data'!$B$13*WLTC_class_3!F1728^2</f>
        <v>951.15955592180251</v>
      </c>
      <c r="L1728" s="40">
        <f t="shared" si="384"/>
        <v>1301.4066718384679</v>
      </c>
      <c r="M1728" s="40">
        <f t="shared" si="385"/>
        <v>47031.391112829071</v>
      </c>
      <c r="N1728" s="40">
        <f t="shared" si="391"/>
        <v>3.8653543786339193</v>
      </c>
      <c r="O1728" s="40">
        <f t="shared" si="392"/>
        <v>0.78742191630603542</v>
      </c>
      <c r="P1728" s="40" t="str">
        <f t="shared" si="386"/>
        <v/>
      </c>
      <c r="Q1728" s="40"/>
      <c r="R1728" s="40">
        <f t="shared" si="387"/>
        <v>0.24410079405487098</v>
      </c>
      <c r="S1728" s="40">
        <f t="shared" si="388"/>
        <v>0.55119534141422477</v>
      </c>
      <c r="U1728">
        <f t="shared" si="380"/>
        <v>0</v>
      </c>
      <c r="V1728">
        <f t="shared" si="381"/>
        <v>130.1</v>
      </c>
      <c r="W1728">
        <f t="shared" si="382"/>
        <v>36.138888888888886</v>
      </c>
    </row>
    <row r="1729" spans="2:23" x14ac:dyDescent="0.3">
      <c r="B1729" s="23" t="s">
        <v>54</v>
      </c>
      <c r="C1729" s="23">
        <v>1721</v>
      </c>
      <c r="D1729" s="23">
        <v>244</v>
      </c>
      <c r="E1729" s="22">
        <v>130.6</v>
      </c>
      <c r="F1729" s="39">
        <f t="shared" si="383"/>
        <v>36.277777777777779</v>
      </c>
      <c r="G1729" s="40">
        <f t="shared" si="389"/>
        <v>0.12500000000000078</v>
      </c>
      <c r="H1729" s="40">
        <f t="shared" si="390"/>
        <v>0.45000000000000284</v>
      </c>
      <c r="I1729" s="40">
        <f>G1729*'Input Data'!$B$7</f>
        <v>202.18125000000126</v>
      </c>
      <c r="J1729" s="40">
        <f>IF(F1729=0,0,'Input Data'!$B$11*'Input Data'!$B$7*9.81)</f>
        <v>103.13669925000001</v>
      </c>
      <c r="K1729" s="40">
        <f>'Input Data'!$B$10*'Input Data'!$B$9*'Input Data'!$B$13*WLTC_class_3!F1729^2</f>
        <v>958.48459283921011</v>
      </c>
      <c r="L1729" s="40">
        <f t="shared" si="384"/>
        <v>1263.8025420892113</v>
      </c>
      <c r="M1729" s="40">
        <f t="shared" si="385"/>
        <v>45847.947776903056</v>
      </c>
      <c r="N1729" s="40">
        <f t="shared" si="391"/>
        <v>3.8780899196830592</v>
      </c>
      <c r="O1729" s="40">
        <f t="shared" si="392"/>
        <v>0.78742191630603542</v>
      </c>
      <c r="P1729" s="40" t="str">
        <f t="shared" si="386"/>
        <v/>
      </c>
      <c r="Q1729" s="40"/>
      <c r="R1729" s="40">
        <f t="shared" si="387"/>
        <v>0.24410079405487098</v>
      </c>
      <c r="S1729" s="40">
        <f t="shared" si="388"/>
        <v>0.55119534141422477</v>
      </c>
      <c r="U1729">
        <f t="shared" si="380"/>
        <v>0</v>
      </c>
      <c r="V1729">
        <f t="shared" si="381"/>
        <v>130.6</v>
      </c>
      <c r="W1729">
        <f t="shared" si="382"/>
        <v>36.277777777777779</v>
      </c>
    </row>
    <row r="1730" spans="2:23" x14ac:dyDescent="0.3">
      <c r="B1730" s="23" t="s">
        <v>54</v>
      </c>
      <c r="C1730" s="23">
        <v>1722</v>
      </c>
      <c r="D1730" s="23">
        <v>245</v>
      </c>
      <c r="E1730" s="22">
        <v>131</v>
      </c>
      <c r="F1730" s="39">
        <f t="shared" si="383"/>
        <v>36.388888888888886</v>
      </c>
      <c r="G1730" s="40">
        <f t="shared" si="389"/>
        <v>8.3333333333332538E-2</v>
      </c>
      <c r="H1730" s="40">
        <f t="shared" si="390"/>
        <v>0.29999999999999716</v>
      </c>
      <c r="I1730" s="40">
        <f>G1730*'Input Data'!$B$7</f>
        <v>134.78749999999872</v>
      </c>
      <c r="J1730" s="40">
        <f>IF(F1730=0,0,'Input Data'!$B$11*'Input Data'!$B$7*9.81)</f>
        <v>103.13669925000001</v>
      </c>
      <c r="K1730" s="40">
        <f>'Input Data'!$B$10*'Input Data'!$B$9*'Input Data'!$B$13*WLTC_class_3!F1730^2</f>
        <v>964.36485262469137</v>
      </c>
      <c r="L1730" s="40">
        <f t="shared" si="384"/>
        <v>1202.2890518746901</v>
      </c>
      <c r="M1730" s="40">
        <f t="shared" si="385"/>
        <v>43749.962720995667</v>
      </c>
      <c r="N1730" s="40">
        <f t="shared" si="391"/>
        <v>3.890242687105558</v>
      </c>
      <c r="O1730" s="40">
        <f t="shared" si="392"/>
        <v>0.78742191630603542</v>
      </c>
      <c r="P1730" s="40" t="str">
        <f t="shared" si="386"/>
        <v/>
      </c>
      <c r="Q1730" s="40"/>
      <c r="R1730" s="40">
        <f t="shared" si="387"/>
        <v>0.24410079405487098</v>
      </c>
      <c r="S1730" s="40">
        <f t="shared" si="388"/>
        <v>0.55119534141422477</v>
      </c>
      <c r="U1730">
        <f t="shared" si="380"/>
        <v>0</v>
      </c>
      <c r="V1730">
        <f t="shared" si="381"/>
        <v>131</v>
      </c>
      <c r="W1730">
        <f t="shared" si="382"/>
        <v>36.388888888888886</v>
      </c>
    </row>
    <row r="1731" spans="2:23" x14ac:dyDescent="0.3">
      <c r="B1731" s="23" t="s">
        <v>54</v>
      </c>
      <c r="C1731" s="23">
        <v>1723</v>
      </c>
      <c r="D1731" s="23">
        <v>246</v>
      </c>
      <c r="E1731" s="22">
        <v>131.19999999999999</v>
      </c>
      <c r="F1731" s="39">
        <f t="shared" si="383"/>
        <v>36.444444444444443</v>
      </c>
      <c r="G1731" s="40">
        <f t="shared" si="389"/>
        <v>4.1666666666668246E-2</v>
      </c>
      <c r="H1731" s="40">
        <f t="shared" si="390"/>
        <v>0.15000000000000568</v>
      </c>
      <c r="I1731" s="40">
        <f>G1731*'Input Data'!$B$7</f>
        <v>67.393750000002555</v>
      </c>
      <c r="J1731" s="40">
        <f>IF(F1731=0,0,'Input Data'!$B$11*'Input Data'!$B$7*9.81)</f>
        <v>103.13669925000001</v>
      </c>
      <c r="K1731" s="40">
        <f>'Input Data'!$B$10*'Input Data'!$B$9*'Input Data'!$B$13*WLTC_class_3!F1731^2</f>
        <v>967.31172593461747</v>
      </c>
      <c r="L1731" s="40">
        <f t="shared" si="384"/>
        <v>1137.8421751846199</v>
      </c>
      <c r="M1731" s="40">
        <f t="shared" si="385"/>
        <v>41468.0259400617</v>
      </c>
      <c r="N1731" s="40">
        <f t="shared" si="391"/>
        <v>3.9017615832000194</v>
      </c>
      <c r="O1731" s="40">
        <f t="shared" si="392"/>
        <v>0.78742191630603542</v>
      </c>
      <c r="P1731" s="40" t="str">
        <f t="shared" si="386"/>
        <v/>
      </c>
      <c r="Q1731" s="40"/>
      <c r="R1731" s="40">
        <f t="shared" si="387"/>
        <v>0.24410079405487098</v>
      </c>
      <c r="S1731" s="40">
        <f t="shared" si="388"/>
        <v>0.55119534141422477</v>
      </c>
      <c r="U1731">
        <f t="shared" si="380"/>
        <v>0</v>
      </c>
      <c r="V1731">
        <f t="shared" si="381"/>
        <v>131.19999999999999</v>
      </c>
      <c r="W1731">
        <f t="shared" si="382"/>
        <v>36.444444444444443</v>
      </c>
    </row>
    <row r="1732" spans="2:23" x14ac:dyDescent="0.3">
      <c r="B1732" s="23" t="s">
        <v>54</v>
      </c>
      <c r="C1732" s="23">
        <v>1724</v>
      </c>
      <c r="D1732" s="23">
        <v>247</v>
      </c>
      <c r="E1732" s="22">
        <v>131.30000000000001</v>
      </c>
      <c r="F1732" s="39">
        <f t="shared" si="383"/>
        <v>36.472222222222221</v>
      </c>
      <c r="G1732" s="40">
        <f t="shared" si="389"/>
        <v>0</v>
      </c>
      <c r="H1732" s="40">
        <f t="shared" si="390"/>
        <v>0</v>
      </c>
      <c r="I1732" s="40">
        <f>G1732*'Input Data'!$B$7</f>
        <v>0</v>
      </c>
      <c r="J1732" s="40">
        <f>IF(F1732=0,0,'Input Data'!$B$11*'Input Data'!$B$7*9.81)</f>
        <v>103.13669925000001</v>
      </c>
      <c r="K1732" s="40">
        <f>'Input Data'!$B$10*'Input Data'!$B$9*'Input Data'!$B$13*WLTC_class_3!F1732^2</f>
        <v>968.78684844387681</v>
      </c>
      <c r="L1732" s="40">
        <f t="shared" si="384"/>
        <v>1071.9235476938768</v>
      </c>
      <c r="M1732" s="40">
        <f t="shared" si="385"/>
        <v>39095.433836723896</v>
      </c>
      <c r="N1732" s="40">
        <f t="shared" si="391"/>
        <v>3.9126214259324428</v>
      </c>
      <c r="O1732" s="40">
        <f t="shared" si="392"/>
        <v>0.78742191630603542</v>
      </c>
      <c r="P1732" s="40" t="str">
        <f t="shared" si="386"/>
        <v/>
      </c>
      <c r="Q1732" s="40"/>
      <c r="R1732" s="40">
        <f t="shared" si="387"/>
        <v>0.24410079405487098</v>
      </c>
      <c r="S1732" s="40">
        <f t="shared" si="388"/>
        <v>0.55119534141422477</v>
      </c>
      <c r="U1732">
        <f t="shared" si="380"/>
        <v>0</v>
      </c>
      <c r="V1732">
        <f t="shared" si="381"/>
        <v>131.30000000000001</v>
      </c>
      <c r="W1732">
        <f t="shared" si="382"/>
        <v>36.472222222222221</v>
      </c>
    </row>
    <row r="1733" spans="2:23" x14ac:dyDescent="0.3">
      <c r="B1733" s="23" t="s">
        <v>54</v>
      </c>
      <c r="C1733" s="23">
        <v>1725</v>
      </c>
      <c r="D1733" s="23">
        <v>248</v>
      </c>
      <c r="E1733" s="22">
        <v>131.19999999999999</v>
      </c>
      <c r="F1733" s="39">
        <f t="shared" si="383"/>
        <v>36.444444444444443</v>
      </c>
      <c r="G1733" s="40">
        <f t="shared" si="389"/>
        <v>-8.3333333333336493E-2</v>
      </c>
      <c r="H1733" s="40">
        <f t="shared" si="390"/>
        <v>-0.30000000000001137</v>
      </c>
      <c r="I1733" s="40">
        <f>G1733*'Input Data'!$B$7</f>
        <v>-134.78750000000511</v>
      </c>
      <c r="J1733" s="40">
        <f>IF(F1733=0,0,'Input Data'!$B$11*'Input Data'!$B$7*9.81)</f>
        <v>103.13669925000001</v>
      </c>
      <c r="K1733" s="40">
        <f>'Input Data'!$B$10*'Input Data'!$B$9*'Input Data'!$B$13*WLTC_class_3!F1733^2</f>
        <v>967.31172593461747</v>
      </c>
      <c r="L1733" s="40">
        <f t="shared" si="384"/>
        <v>935.66092518461232</v>
      </c>
      <c r="M1733" s="40">
        <f t="shared" si="385"/>
        <v>34099.642606728092</v>
      </c>
      <c r="N1733" s="40">
        <f t="shared" si="391"/>
        <v>3.9220935488787561</v>
      </c>
      <c r="O1733" s="40">
        <f t="shared" si="392"/>
        <v>0.78742191630603542</v>
      </c>
      <c r="P1733" s="40" t="str">
        <f t="shared" si="386"/>
        <v/>
      </c>
      <c r="Q1733" s="40"/>
      <c r="R1733" s="40">
        <f t="shared" si="387"/>
        <v>0.24410079405487098</v>
      </c>
      <c r="S1733" s="40">
        <f t="shared" si="388"/>
        <v>0.55119534141422477</v>
      </c>
      <c r="U1733">
        <f t="shared" si="380"/>
        <v>0</v>
      </c>
      <c r="V1733">
        <f t="shared" si="381"/>
        <v>131.19999999999999</v>
      </c>
      <c r="W1733">
        <f t="shared" si="382"/>
        <v>36.444444444444443</v>
      </c>
    </row>
    <row r="1734" spans="2:23" x14ac:dyDescent="0.3">
      <c r="B1734" s="23" t="s">
        <v>54</v>
      </c>
      <c r="C1734" s="23">
        <v>1726</v>
      </c>
      <c r="D1734" s="23">
        <v>249</v>
      </c>
      <c r="E1734" s="22">
        <v>130.69999999999999</v>
      </c>
      <c r="F1734" s="39">
        <f t="shared" si="383"/>
        <v>36.30555555555555</v>
      </c>
      <c r="G1734" s="40">
        <f t="shared" si="389"/>
        <v>-0.19444444444444128</v>
      </c>
      <c r="H1734" s="40">
        <f t="shared" si="390"/>
        <v>-0.69999999999998863</v>
      </c>
      <c r="I1734" s="40">
        <f>G1734*'Input Data'!$B$7</f>
        <v>-314.50416666666155</v>
      </c>
      <c r="J1734" s="40">
        <f>IF(F1734=0,0,'Input Data'!$B$11*'Input Data'!$B$7*9.81)</f>
        <v>103.13669925000001</v>
      </c>
      <c r="K1734" s="40">
        <f>'Input Data'!$B$10*'Input Data'!$B$9*'Input Data'!$B$13*WLTC_class_3!F1734^2</f>
        <v>959.95297193128386</v>
      </c>
      <c r="L1734" s="40">
        <f t="shared" si="384"/>
        <v>748.58550451462224</v>
      </c>
      <c r="M1734" s="40">
        <f t="shared" si="385"/>
        <v>27177.812622239198</v>
      </c>
      <c r="N1734" s="40">
        <f t="shared" si="391"/>
        <v>3.9296429412738223</v>
      </c>
      <c r="O1734" s="40">
        <f t="shared" si="392"/>
        <v>0.78742191630603542</v>
      </c>
      <c r="P1734" s="40" t="str">
        <f t="shared" si="386"/>
        <v/>
      </c>
      <c r="Q1734" s="40"/>
      <c r="R1734" s="40">
        <f t="shared" si="387"/>
        <v>0.24410079405487098</v>
      </c>
      <c r="S1734" s="40">
        <f t="shared" si="388"/>
        <v>0.55119534141422477</v>
      </c>
      <c r="U1734">
        <f t="shared" si="380"/>
        <v>0</v>
      </c>
      <c r="V1734">
        <f t="shared" si="381"/>
        <v>130.69999999999999</v>
      </c>
      <c r="W1734">
        <f t="shared" si="382"/>
        <v>36.30555555555555</v>
      </c>
    </row>
    <row r="1735" spans="2:23" x14ac:dyDescent="0.3">
      <c r="B1735" s="23" t="s">
        <v>54</v>
      </c>
      <c r="C1735" s="23">
        <v>1727</v>
      </c>
      <c r="D1735" s="23">
        <v>250</v>
      </c>
      <c r="E1735" s="22">
        <v>129.80000000000001</v>
      </c>
      <c r="F1735" s="39">
        <f t="shared" si="383"/>
        <v>36.055555555555557</v>
      </c>
      <c r="G1735" s="40">
        <f t="shared" si="389"/>
        <v>-0.31944444444444209</v>
      </c>
      <c r="H1735" s="40">
        <f t="shared" si="390"/>
        <v>-1.1499999999999915</v>
      </c>
      <c r="I1735" s="40">
        <f>G1735*'Input Data'!$B$7</f>
        <v>-516.68541666666283</v>
      </c>
      <c r="J1735" s="40">
        <f>IF(F1735=0,0,'Input Data'!$B$11*'Input Data'!$B$7*9.81)</f>
        <v>103.13669925000001</v>
      </c>
      <c r="K1735" s="40">
        <f>'Input Data'!$B$10*'Input Data'!$B$9*'Input Data'!$B$13*WLTC_class_3!F1735^2</f>
        <v>946.77802060572867</v>
      </c>
      <c r="L1735" s="40">
        <f t="shared" si="384"/>
        <v>533.22930318906583</v>
      </c>
      <c r="M1735" s="40">
        <f t="shared" si="385"/>
        <v>19225.878764983539</v>
      </c>
      <c r="N1735" s="40">
        <f t="shared" si="391"/>
        <v>3.9349834631529843</v>
      </c>
      <c r="O1735" s="40">
        <f t="shared" si="392"/>
        <v>0.78742191630603542</v>
      </c>
      <c r="P1735" s="40" t="str">
        <f t="shared" si="386"/>
        <v/>
      </c>
      <c r="Q1735" s="40"/>
      <c r="R1735" s="40">
        <f t="shared" si="387"/>
        <v>0.24410079405487098</v>
      </c>
      <c r="S1735" s="40">
        <f t="shared" si="388"/>
        <v>0.55119534141422477</v>
      </c>
      <c r="U1735">
        <f t="shared" si="380"/>
        <v>0</v>
      </c>
      <c r="V1735">
        <f t="shared" si="381"/>
        <v>129.80000000000001</v>
      </c>
      <c r="W1735">
        <f t="shared" si="382"/>
        <v>36.055555555555557</v>
      </c>
    </row>
    <row r="1736" spans="2:23" x14ac:dyDescent="0.3">
      <c r="B1736" s="23" t="s">
        <v>54</v>
      </c>
      <c r="C1736" s="23">
        <v>1728</v>
      </c>
      <c r="D1736" s="23">
        <v>251</v>
      </c>
      <c r="E1736" s="22">
        <v>128.4</v>
      </c>
      <c r="F1736" s="39">
        <f t="shared" si="383"/>
        <v>35.666666666666664</v>
      </c>
      <c r="G1736" s="40">
        <f t="shared" si="389"/>
        <v>-0.45833333333333492</v>
      </c>
      <c r="H1736" s="40">
        <f t="shared" si="390"/>
        <v>-1.6500000000000057</v>
      </c>
      <c r="I1736" s="40">
        <f>G1736*'Input Data'!$B$7</f>
        <v>-741.33125000000257</v>
      </c>
      <c r="J1736" s="40">
        <f>IF(F1736=0,0,'Input Data'!$B$11*'Input Data'!$B$7*9.81)</f>
        <v>103.13669925000001</v>
      </c>
      <c r="K1736" s="40">
        <f>'Input Data'!$B$10*'Input Data'!$B$9*'Input Data'!$B$13*WLTC_class_3!F1736^2</f>
        <v>926.46460023822226</v>
      </c>
      <c r="L1736" s="40">
        <f t="shared" si="384"/>
        <v>288.27004948821968</v>
      </c>
      <c r="M1736" s="40">
        <f t="shared" si="385"/>
        <v>10281.631765079836</v>
      </c>
      <c r="N1736" s="40">
        <f t="shared" si="391"/>
        <v>3.9378394719766177</v>
      </c>
      <c r="O1736" s="40">
        <f t="shared" si="392"/>
        <v>0.78742191630603542</v>
      </c>
      <c r="P1736" s="40" t="str">
        <f t="shared" si="386"/>
        <v/>
      </c>
      <c r="Q1736" s="40"/>
      <c r="R1736" s="40">
        <f t="shared" si="387"/>
        <v>0.24410079405487098</v>
      </c>
      <c r="S1736" s="40">
        <f t="shared" si="388"/>
        <v>0.55119534141422477</v>
      </c>
      <c r="U1736">
        <f t="shared" ref="U1736:U1799" si="393">IF(E1736&lt;1,1,0)</f>
        <v>0</v>
      </c>
      <c r="V1736">
        <f t="shared" ref="V1736:V1799" si="394">IF(U1736=1,"",E1736)</f>
        <v>128.4</v>
      </c>
      <c r="W1736">
        <f t="shared" ref="W1736:W1799" si="395">E1736/3.6</f>
        <v>35.666666666666664</v>
      </c>
    </row>
    <row r="1737" spans="2:23" x14ac:dyDescent="0.3">
      <c r="B1737" s="23" t="s">
        <v>54</v>
      </c>
      <c r="C1737" s="23">
        <v>1729</v>
      </c>
      <c r="D1737" s="23">
        <v>252</v>
      </c>
      <c r="E1737" s="22">
        <v>126.5</v>
      </c>
      <c r="F1737" s="39">
        <f t="shared" ref="F1737:F1800" si="396">E1737*1000/3600</f>
        <v>35.138888888888886</v>
      </c>
      <c r="G1737" s="40">
        <f t="shared" si="389"/>
        <v>-0.59722222222222376</v>
      </c>
      <c r="H1737" s="40">
        <f t="shared" si="390"/>
        <v>-2.1500000000000057</v>
      </c>
      <c r="I1737" s="40">
        <f>G1737*'Input Data'!$B$7</f>
        <v>-965.97708333333583</v>
      </c>
      <c r="J1737" s="40">
        <f>IF(F1737=0,0,'Input Data'!$B$11*'Input Data'!$B$7*9.81)</f>
        <v>103.13669925000001</v>
      </c>
      <c r="K1737" s="40">
        <f>'Input Data'!$B$10*'Input Data'!$B$9*'Input Data'!$B$13*WLTC_class_3!F1737^2</f>
        <v>899.24873043024695</v>
      </c>
      <c r="L1737" s="40">
        <f t="shared" ref="L1737:L1800" si="397">I1737+J1737+K1737</f>
        <v>36.408346346911117</v>
      </c>
      <c r="M1737" s="40">
        <f t="shared" ref="M1737:M1800" si="398">L1737*F1737</f>
        <v>1279.3488369122933</v>
      </c>
      <c r="N1737" s="40">
        <f t="shared" si="391"/>
        <v>3.9381948466535377</v>
      </c>
      <c r="O1737" s="40">
        <f t="shared" si="392"/>
        <v>0.78742191630603542</v>
      </c>
      <c r="P1737" s="40" t="str">
        <f t="shared" ref="P1737:P1800" si="399">IF(M1737&lt;0,M1737,"")</f>
        <v/>
      </c>
      <c r="Q1737" s="40"/>
      <c r="R1737" s="40">
        <f t="shared" ref="R1737:R1800" si="400">O1737*0.31</f>
        <v>0.24410079405487098</v>
      </c>
      <c r="S1737" s="40">
        <f t="shared" ref="S1737:S1800" si="401">O1737*0.7</f>
        <v>0.55119534141422477</v>
      </c>
      <c r="U1737">
        <f t="shared" si="393"/>
        <v>0</v>
      </c>
      <c r="V1737">
        <f t="shared" si="394"/>
        <v>126.5</v>
      </c>
      <c r="W1737">
        <f t="shared" si="395"/>
        <v>35.138888888888886</v>
      </c>
    </row>
    <row r="1738" spans="2:23" x14ac:dyDescent="0.3">
      <c r="B1738" s="23" t="s">
        <v>54</v>
      </c>
      <c r="C1738" s="23">
        <v>1730</v>
      </c>
      <c r="D1738" s="23">
        <v>253</v>
      </c>
      <c r="E1738" s="22">
        <v>124.1</v>
      </c>
      <c r="F1738" s="39">
        <f t="shared" si="396"/>
        <v>34.472222222222221</v>
      </c>
      <c r="G1738" s="40">
        <f t="shared" ref="G1738:G1801" si="402">($E1739-$E1737)/2/3.6</f>
        <v>-0.68055555555555636</v>
      </c>
      <c r="H1738" s="40">
        <f t="shared" ref="H1738:H1801" si="403">($E1739-$E1737)/2</f>
        <v>-2.4500000000000028</v>
      </c>
      <c r="I1738" s="40">
        <f>G1738*'Input Data'!$B$7</f>
        <v>-1100.7645833333347</v>
      </c>
      <c r="J1738" s="40">
        <f>IF(F1738=0,0,'Input Data'!$B$11*'Input Data'!$B$7*9.81)</f>
        <v>103.13669925000001</v>
      </c>
      <c r="K1738" s="40">
        <f>'Input Data'!$B$10*'Input Data'!$B$9*'Input Data'!$B$13*WLTC_class_3!F1738^2</f>
        <v>865.45072349809891</v>
      </c>
      <c r="L1738" s="40">
        <f t="shared" si="397"/>
        <v>-132.17716058523581</v>
      </c>
      <c r="M1738" s="40">
        <f t="shared" si="398"/>
        <v>-4556.4404523966014</v>
      </c>
      <c r="N1738" s="40">
        <f t="shared" ref="N1738:N1801" si="404">IF(M1738&gt;0,M1738/1000/3600+N1737,N1737)</f>
        <v>3.9381948466535377</v>
      </c>
      <c r="O1738" s="40">
        <f t="shared" ref="O1738:O1801" si="405">IF(M1738&lt;0,O1737-M1738/1000/3600,O1737)</f>
        <v>0.78868759420947887</v>
      </c>
      <c r="P1738" s="40">
        <f t="shared" si="399"/>
        <v>-4556.4404523966014</v>
      </c>
      <c r="Q1738" s="40">
        <f>-P1738/1000/3600</f>
        <v>1.2656779034435003E-3</v>
      </c>
      <c r="R1738" s="40">
        <f t="shared" si="400"/>
        <v>0.24449315420493845</v>
      </c>
      <c r="S1738" s="40">
        <f t="shared" si="401"/>
        <v>0.55208131594663512</v>
      </c>
      <c r="U1738">
        <f t="shared" si="393"/>
        <v>0</v>
      </c>
      <c r="V1738">
        <f t="shared" si="394"/>
        <v>124.1</v>
      </c>
      <c r="W1738">
        <f t="shared" si="395"/>
        <v>34.472222222222221</v>
      </c>
    </row>
    <row r="1739" spans="2:23" x14ac:dyDescent="0.3">
      <c r="B1739" s="23" t="s">
        <v>54</v>
      </c>
      <c r="C1739" s="23">
        <v>1731</v>
      </c>
      <c r="D1739" s="23">
        <v>254</v>
      </c>
      <c r="E1739" s="22">
        <v>121.6</v>
      </c>
      <c r="F1739" s="39">
        <f t="shared" si="396"/>
        <v>33.777777777777779</v>
      </c>
      <c r="G1739" s="40">
        <f t="shared" si="402"/>
        <v>-0.70833333333333248</v>
      </c>
      <c r="H1739" s="40">
        <f t="shared" si="403"/>
        <v>-2.5499999999999972</v>
      </c>
      <c r="I1739" s="40">
        <f>G1739*'Input Data'!$B$7</f>
        <v>-1145.6937499999985</v>
      </c>
      <c r="J1739" s="40">
        <f>IF(F1739=0,0,'Input Data'!$B$11*'Input Data'!$B$7*9.81)</f>
        <v>103.13669925000001</v>
      </c>
      <c r="K1739" s="40">
        <f>'Input Data'!$B$10*'Input Data'!$B$9*'Input Data'!$B$13*WLTC_class_3!F1739^2</f>
        <v>830.93285678143229</v>
      </c>
      <c r="L1739" s="40">
        <f t="shared" si="397"/>
        <v>-211.62419396856626</v>
      </c>
      <c r="M1739" s="40">
        <f t="shared" si="398"/>
        <v>-7148.1949962715717</v>
      </c>
      <c r="N1739" s="40">
        <f t="shared" si="404"/>
        <v>3.9381948466535377</v>
      </c>
      <c r="O1739" s="40">
        <f t="shared" si="405"/>
        <v>0.79067320393066542</v>
      </c>
      <c r="P1739" s="40">
        <f t="shared" si="399"/>
        <v>-7148.1949962715717</v>
      </c>
      <c r="Q1739" s="40">
        <f>-P1739/1000/3600+Q1738</f>
        <v>3.251287624630048E-3</v>
      </c>
      <c r="R1739" s="40">
        <f t="shared" si="400"/>
        <v>0.24510869321850628</v>
      </c>
      <c r="S1739" s="40">
        <f t="shared" si="401"/>
        <v>0.55347124275146575</v>
      </c>
      <c r="U1739">
        <f t="shared" si="393"/>
        <v>0</v>
      </c>
      <c r="V1739">
        <f t="shared" si="394"/>
        <v>121.6</v>
      </c>
      <c r="W1739">
        <f t="shared" si="395"/>
        <v>33.777777777777779</v>
      </c>
    </row>
    <row r="1740" spans="2:23" x14ac:dyDescent="0.3">
      <c r="B1740" s="23" t="s">
        <v>54</v>
      </c>
      <c r="C1740" s="23">
        <v>1732</v>
      </c>
      <c r="D1740" s="23">
        <v>255</v>
      </c>
      <c r="E1740" s="22">
        <v>119</v>
      </c>
      <c r="F1740" s="39">
        <f t="shared" si="396"/>
        <v>33.055555555555557</v>
      </c>
      <c r="G1740" s="40">
        <f t="shared" si="402"/>
        <v>-0.70833333333333248</v>
      </c>
      <c r="H1740" s="40">
        <f t="shared" si="403"/>
        <v>-2.5499999999999972</v>
      </c>
      <c r="I1740" s="40">
        <f>G1740*'Input Data'!$B$7</f>
        <v>-1145.6937499999985</v>
      </c>
      <c r="J1740" s="40">
        <f>IF(F1740=0,0,'Input Data'!$B$11*'Input Data'!$B$7*9.81)</f>
        <v>103.13669925000001</v>
      </c>
      <c r="K1740" s="40">
        <f>'Input Data'!$B$10*'Input Data'!$B$9*'Input Data'!$B$13*WLTC_class_3!F1740^2</f>
        <v>795.77942299506196</v>
      </c>
      <c r="L1740" s="40">
        <f t="shared" si="397"/>
        <v>-246.77762775493659</v>
      </c>
      <c r="M1740" s="40">
        <f t="shared" si="398"/>
        <v>-8157.3715841215153</v>
      </c>
      <c r="N1740" s="40">
        <f t="shared" si="404"/>
        <v>3.9381948466535377</v>
      </c>
      <c r="O1740" s="40">
        <f t="shared" si="405"/>
        <v>0.79293914048181025</v>
      </c>
      <c r="P1740" s="40">
        <f t="shared" si="399"/>
        <v>-8157.3715841215153</v>
      </c>
      <c r="Q1740" s="40">
        <f t="shared" ref="Q1740:Q1749" si="406">-P1740/1000/3600+Q1739</f>
        <v>5.5172241757749131E-3</v>
      </c>
      <c r="R1740" s="40">
        <f t="shared" si="400"/>
        <v>0.24581113354936118</v>
      </c>
      <c r="S1740" s="40">
        <f t="shared" si="401"/>
        <v>0.55505739833726708</v>
      </c>
      <c r="U1740">
        <f t="shared" si="393"/>
        <v>0</v>
      </c>
      <c r="V1740">
        <f t="shared" si="394"/>
        <v>119</v>
      </c>
      <c r="W1740">
        <f t="shared" si="395"/>
        <v>33.055555555555557</v>
      </c>
    </row>
    <row r="1741" spans="2:23" x14ac:dyDescent="0.3">
      <c r="B1741" s="23" t="s">
        <v>54</v>
      </c>
      <c r="C1741" s="23">
        <v>1733</v>
      </c>
      <c r="D1741" s="23">
        <v>256</v>
      </c>
      <c r="E1741" s="22">
        <v>116.5</v>
      </c>
      <c r="F1741" s="39">
        <f t="shared" si="396"/>
        <v>32.361111111111114</v>
      </c>
      <c r="G1741" s="40">
        <f t="shared" si="402"/>
        <v>-0.68055555555555636</v>
      </c>
      <c r="H1741" s="40">
        <f t="shared" si="403"/>
        <v>-2.4500000000000028</v>
      </c>
      <c r="I1741" s="40">
        <f>G1741*'Input Data'!$B$7</f>
        <v>-1100.7645833333347</v>
      </c>
      <c r="J1741" s="40">
        <f>IF(F1741=0,0,'Input Data'!$B$11*'Input Data'!$B$7*9.81)</f>
        <v>103.13669925000001</v>
      </c>
      <c r="K1741" s="40">
        <f>'Input Data'!$B$10*'Input Data'!$B$9*'Input Data'!$B$13*WLTC_class_3!F1741^2</f>
        <v>762.69453243024725</v>
      </c>
      <c r="L1741" s="40">
        <f t="shared" si="397"/>
        <v>-234.93335165308747</v>
      </c>
      <c r="M1741" s="40">
        <f t="shared" si="398"/>
        <v>-7602.7042965513037</v>
      </c>
      <c r="N1741" s="40">
        <f t="shared" si="404"/>
        <v>3.9381948466535377</v>
      </c>
      <c r="O1741" s="40">
        <f t="shared" si="405"/>
        <v>0.79505100278640783</v>
      </c>
      <c r="P1741" s="40">
        <f t="shared" si="399"/>
        <v>-7602.7042965513037</v>
      </c>
      <c r="Q1741" s="40">
        <f t="shared" si="406"/>
        <v>7.6290864803724972E-3</v>
      </c>
      <c r="R1741" s="40">
        <f t="shared" si="400"/>
        <v>0.24646581086378644</v>
      </c>
      <c r="S1741" s="40">
        <f t="shared" si="401"/>
        <v>0.55653570195048541</v>
      </c>
      <c r="U1741">
        <f t="shared" si="393"/>
        <v>0</v>
      </c>
      <c r="V1741">
        <f t="shared" si="394"/>
        <v>116.5</v>
      </c>
      <c r="W1741">
        <f t="shared" si="395"/>
        <v>32.361111111111107</v>
      </c>
    </row>
    <row r="1742" spans="2:23" x14ac:dyDescent="0.3">
      <c r="B1742" s="23" t="s">
        <v>54</v>
      </c>
      <c r="C1742" s="23">
        <v>1734</v>
      </c>
      <c r="D1742" s="23">
        <v>257</v>
      </c>
      <c r="E1742" s="22">
        <v>114.1</v>
      </c>
      <c r="F1742" s="39">
        <f t="shared" si="396"/>
        <v>31.694444444444443</v>
      </c>
      <c r="G1742" s="40">
        <f t="shared" si="402"/>
        <v>-0.65277777777777812</v>
      </c>
      <c r="H1742" s="40">
        <f t="shared" si="403"/>
        <v>-2.3500000000000014</v>
      </c>
      <c r="I1742" s="40">
        <f>G1742*'Input Data'!$B$7</f>
        <v>-1055.8354166666672</v>
      </c>
      <c r="J1742" s="40">
        <f>IF(F1742=0,0,'Input Data'!$B$11*'Input Data'!$B$7*9.81)</f>
        <v>103.13669925000001</v>
      </c>
      <c r="K1742" s="40">
        <f>'Input Data'!$B$10*'Input Data'!$B$9*'Input Data'!$B$13*WLTC_class_3!F1742^2</f>
        <v>731.59389237217295</v>
      </c>
      <c r="L1742" s="40">
        <f t="shared" si="397"/>
        <v>-221.10482504449431</v>
      </c>
      <c r="M1742" s="40">
        <f t="shared" si="398"/>
        <v>-7007.794593771333</v>
      </c>
      <c r="N1742" s="40">
        <f t="shared" si="404"/>
        <v>3.9381948466535377</v>
      </c>
      <c r="O1742" s="40">
        <f t="shared" si="405"/>
        <v>0.79699761239578881</v>
      </c>
      <c r="P1742" s="40">
        <f t="shared" si="399"/>
        <v>-7007.794593771333</v>
      </c>
      <c r="Q1742" s="40">
        <f t="shared" si="406"/>
        <v>9.5756960897534233E-3</v>
      </c>
      <c r="R1742" s="40">
        <f t="shared" si="400"/>
        <v>0.24706925984269454</v>
      </c>
      <c r="S1742" s="40">
        <f t="shared" si="401"/>
        <v>0.55789832867705214</v>
      </c>
      <c r="U1742">
        <f t="shared" si="393"/>
        <v>0</v>
      </c>
      <c r="V1742">
        <f t="shared" si="394"/>
        <v>114.1</v>
      </c>
      <c r="W1742">
        <f t="shared" si="395"/>
        <v>31.694444444444443</v>
      </c>
    </row>
    <row r="1743" spans="2:23" x14ac:dyDescent="0.3">
      <c r="B1743" s="23" t="s">
        <v>54</v>
      </c>
      <c r="C1743" s="23">
        <v>1735</v>
      </c>
      <c r="D1743" s="23">
        <v>258</v>
      </c>
      <c r="E1743" s="22">
        <v>111.8</v>
      </c>
      <c r="F1743" s="39">
        <f t="shared" si="396"/>
        <v>31.055555555555557</v>
      </c>
      <c r="G1743" s="40">
        <f t="shared" si="402"/>
        <v>-0.63888888888888806</v>
      </c>
      <c r="H1743" s="40">
        <f t="shared" si="403"/>
        <v>-2.2999999999999972</v>
      </c>
      <c r="I1743" s="40">
        <f>G1743*'Input Data'!$B$7</f>
        <v>-1033.370833333332</v>
      </c>
      <c r="J1743" s="40">
        <f>IF(F1743=0,0,'Input Data'!$B$11*'Input Data'!$B$7*9.81)</f>
        <v>103.13669925000001</v>
      </c>
      <c r="K1743" s="40">
        <f>'Input Data'!$B$10*'Input Data'!$B$9*'Input Data'!$B$13*WLTC_class_3!F1743^2</f>
        <v>702.39658181461743</v>
      </c>
      <c r="L1743" s="40">
        <f t="shared" si="397"/>
        <v>-227.8375522687146</v>
      </c>
      <c r="M1743" s="40">
        <f t="shared" si="398"/>
        <v>-7075.6217621228598</v>
      </c>
      <c r="N1743" s="40">
        <f t="shared" si="404"/>
        <v>3.9381948466535377</v>
      </c>
      <c r="O1743" s="40">
        <f t="shared" si="405"/>
        <v>0.79896306288526742</v>
      </c>
      <c r="P1743" s="40">
        <f t="shared" si="399"/>
        <v>-7075.6217621228598</v>
      </c>
      <c r="Q1743" s="40">
        <f t="shared" si="406"/>
        <v>1.1541146579231996E-2</v>
      </c>
      <c r="R1743" s="40">
        <f t="shared" si="400"/>
        <v>0.24767854949443291</v>
      </c>
      <c r="S1743" s="40">
        <f t="shared" si="401"/>
        <v>0.55927414401968711</v>
      </c>
      <c r="U1743">
        <f t="shared" si="393"/>
        <v>0</v>
      </c>
      <c r="V1743">
        <f t="shared" si="394"/>
        <v>111.8</v>
      </c>
      <c r="W1743">
        <f t="shared" si="395"/>
        <v>31.055555555555554</v>
      </c>
    </row>
    <row r="1744" spans="2:23" x14ac:dyDescent="0.3">
      <c r="B1744" s="23" t="s">
        <v>54</v>
      </c>
      <c r="C1744" s="23">
        <v>1736</v>
      </c>
      <c r="D1744" s="23">
        <v>259</v>
      </c>
      <c r="E1744" s="22">
        <v>109.5</v>
      </c>
      <c r="F1744" s="39">
        <f t="shared" si="396"/>
        <v>30.416666666666668</v>
      </c>
      <c r="G1744" s="40">
        <f t="shared" si="402"/>
        <v>-0.65277777777777812</v>
      </c>
      <c r="H1744" s="40">
        <f t="shared" si="403"/>
        <v>-2.3500000000000014</v>
      </c>
      <c r="I1744" s="40">
        <f>G1744*'Input Data'!$B$7</f>
        <v>-1055.8354166666672</v>
      </c>
      <c r="J1744" s="40">
        <f>IF(F1744=0,0,'Input Data'!$B$11*'Input Data'!$B$7*9.81)</f>
        <v>103.13669925000001</v>
      </c>
      <c r="K1744" s="40">
        <f>'Input Data'!$B$10*'Input Data'!$B$9*'Input Data'!$B$13*WLTC_class_3!F1744^2</f>
        <v>673.79381587222247</v>
      </c>
      <c r="L1744" s="40">
        <f t="shared" si="397"/>
        <v>-278.90490154444478</v>
      </c>
      <c r="M1744" s="40">
        <f t="shared" si="398"/>
        <v>-8483.3574219768616</v>
      </c>
      <c r="N1744" s="40">
        <f t="shared" si="404"/>
        <v>3.9381948466535377</v>
      </c>
      <c r="O1744" s="40">
        <f t="shared" si="405"/>
        <v>0.80131955105803876</v>
      </c>
      <c r="P1744" s="40">
        <f t="shared" si="399"/>
        <v>-8483.3574219768616</v>
      </c>
      <c r="Q1744" s="40">
        <f t="shared" si="406"/>
        <v>1.3897634752003347E-2</v>
      </c>
      <c r="R1744" s="40">
        <f t="shared" si="400"/>
        <v>0.24840906082799202</v>
      </c>
      <c r="S1744" s="40">
        <f t="shared" si="401"/>
        <v>0.56092368574062712</v>
      </c>
      <c r="U1744">
        <f t="shared" si="393"/>
        <v>0</v>
      </c>
      <c r="V1744">
        <f t="shared" si="394"/>
        <v>109.5</v>
      </c>
      <c r="W1744">
        <f t="shared" si="395"/>
        <v>30.416666666666664</v>
      </c>
    </row>
    <row r="1745" spans="2:23" x14ac:dyDescent="0.3">
      <c r="B1745" s="23" t="s">
        <v>54</v>
      </c>
      <c r="C1745" s="23">
        <v>1737</v>
      </c>
      <c r="D1745" s="23">
        <v>260</v>
      </c>
      <c r="E1745" s="22">
        <v>107.1</v>
      </c>
      <c r="F1745" s="39">
        <f t="shared" si="396"/>
        <v>29.75</v>
      </c>
      <c r="G1745" s="40">
        <f t="shared" si="402"/>
        <v>-0.65277777777777812</v>
      </c>
      <c r="H1745" s="40">
        <f t="shared" si="403"/>
        <v>-2.3500000000000014</v>
      </c>
      <c r="I1745" s="40">
        <f>G1745*'Input Data'!$B$7</f>
        <v>-1055.8354166666672</v>
      </c>
      <c r="J1745" s="40">
        <f>IF(F1745=0,0,'Input Data'!$B$11*'Input Data'!$B$7*9.81)</f>
        <v>103.13669925000001</v>
      </c>
      <c r="K1745" s="40">
        <f>'Input Data'!$B$10*'Input Data'!$B$9*'Input Data'!$B$13*WLTC_class_3!F1745^2</f>
        <v>644.58133262600018</v>
      </c>
      <c r="L1745" s="40">
        <f t="shared" si="397"/>
        <v>-308.11738479066707</v>
      </c>
      <c r="M1745" s="40">
        <f t="shared" si="398"/>
        <v>-9166.492197522346</v>
      </c>
      <c r="N1745" s="40">
        <f t="shared" si="404"/>
        <v>3.9381948466535377</v>
      </c>
      <c r="O1745" s="40">
        <f t="shared" si="405"/>
        <v>0.80386579889068388</v>
      </c>
      <c r="P1745" s="40">
        <f t="shared" si="399"/>
        <v>-9166.492197522346</v>
      </c>
      <c r="Q1745" s="40">
        <f t="shared" si="406"/>
        <v>1.6443882584648444E-2</v>
      </c>
      <c r="R1745" s="40">
        <f t="shared" si="400"/>
        <v>0.24919839765611201</v>
      </c>
      <c r="S1745" s="40">
        <f t="shared" si="401"/>
        <v>0.56270605922347872</v>
      </c>
      <c r="U1745">
        <f t="shared" si="393"/>
        <v>0</v>
      </c>
      <c r="V1745">
        <f t="shared" si="394"/>
        <v>107.1</v>
      </c>
      <c r="W1745">
        <f t="shared" si="395"/>
        <v>29.749999999999996</v>
      </c>
    </row>
    <row r="1746" spans="2:23" x14ac:dyDescent="0.3">
      <c r="B1746" s="23" t="s">
        <v>54</v>
      </c>
      <c r="C1746" s="23">
        <v>1738</v>
      </c>
      <c r="D1746" s="23">
        <v>261</v>
      </c>
      <c r="E1746" s="22">
        <v>104.8</v>
      </c>
      <c r="F1746" s="39">
        <f t="shared" si="396"/>
        <v>29.111111111111111</v>
      </c>
      <c r="G1746" s="40">
        <f t="shared" si="402"/>
        <v>-0.63888888888888806</v>
      </c>
      <c r="H1746" s="40">
        <f t="shared" si="403"/>
        <v>-2.2999999999999972</v>
      </c>
      <c r="I1746" s="40">
        <f>G1746*'Input Data'!$B$7</f>
        <v>-1033.370833333332</v>
      </c>
      <c r="J1746" s="40">
        <f>IF(F1746=0,0,'Input Data'!$B$11*'Input Data'!$B$7*9.81)</f>
        <v>103.13669925000001</v>
      </c>
      <c r="K1746" s="40">
        <f>'Input Data'!$B$10*'Input Data'!$B$9*'Input Data'!$B$13*WLTC_class_3!F1746^2</f>
        <v>617.19350567980257</v>
      </c>
      <c r="L1746" s="40">
        <f t="shared" si="397"/>
        <v>-313.04062840352947</v>
      </c>
      <c r="M1746" s="40">
        <f t="shared" si="398"/>
        <v>-9112.9605157471906</v>
      </c>
      <c r="N1746" s="40">
        <f t="shared" si="404"/>
        <v>3.9381948466535377</v>
      </c>
      <c r="O1746" s="40">
        <f t="shared" si="405"/>
        <v>0.80639717681172474</v>
      </c>
      <c r="P1746" s="40">
        <f t="shared" si="399"/>
        <v>-9112.9605157471906</v>
      </c>
      <c r="Q1746" s="40">
        <f t="shared" si="406"/>
        <v>1.8975260505689331E-2</v>
      </c>
      <c r="R1746" s="40">
        <f t="shared" si="400"/>
        <v>0.24998312481163468</v>
      </c>
      <c r="S1746" s="40">
        <f t="shared" si="401"/>
        <v>0.56447802376820733</v>
      </c>
      <c r="U1746">
        <f t="shared" si="393"/>
        <v>0</v>
      </c>
      <c r="V1746">
        <f t="shared" si="394"/>
        <v>104.8</v>
      </c>
      <c r="W1746">
        <f t="shared" si="395"/>
        <v>29.111111111111111</v>
      </c>
    </row>
    <row r="1747" spans="2:23" x14ac:dyDescent="0.3">
      <c r="B1747" s="23" t="s">
        <v>54</v>
      </c>
      <c r="C1747" s="23">
        <v>1739</v>
      </c>
      <c r="D1747" s="23">
        <v>262</v>
      </c>
      <c r="E1747" s="22">
        <v>102.5</v>
      </c>
      <c r="F1747" s="39">
        <f t="shared" si="396"/>
        <v>28.472222222222221</v>
      </c>
      <c r="G1747" s="40">
        <f t="shared" si="402"/>
        <v>-0.61111111111110994</v>
      </c>
      <c r="H1747" s="40">
        <f t="shared" si="403"/>
        <v>-2.1999999999999957</v>
      </c>
      <c r="I1747" s="40">
        <f>G1747*'Input Data'!$B$7</f>
        <v>-988.44166666666479</v>
      </c>
      <c r="J1747" s="40">
        <f>IF(F1747=0,0,'Input Data'!$B$11*'Input Data'!$B$7*9.81)</f>
        <v>103.13669925000001</v>
      </c>
      <c r="K1747" s="40">
        <f>'Input Data'!$B$10*'Input Data'!$B$9*'Input Data'!$B$13*WLTC_class_3!F1747^2</f>
        <v>590.40022334876551</v>
      </c>
      <c r="L1747" s="40">
        <f t="shared" si="397"/>
        <v>-294.90474406789929</v>
      </c>
      <c r="M1747" s="40">
        <f t="shared" si="398"/>
        <v>-8396.5934074887991</v>
      </c>
      <c r="N1747" s="40">
        <f t="shared" si="404"/>
        <v>3.9381948466535377</v>
      </c>
      <c r="O1747" s="40">
        <f t="shared" si="405"/>
        <v>0.80872956386936057</v>
      </c>
      <c r="P1747" s="40">
        <f t="shared" si="399"/>
        <v>-8396.5934074887991</v>
      </c>
      <c r="Q1747" s="40">
        <f t="shared" si="406"/>
        <v>2.1307647563325108E-2</v>
      </c>
      <c r="R1747" s="40">
        <f t="shared" si="400"/>
        <v>0.25070616479950175</v>
      </c>
      <c r="S1747" s="40">
        <f t="shared" si="401"/>
        <v>0.56611069470855235</v>
      </c>
      <c r="U1747">
        <f t="shared" si="393"/>
        <v>0</v>
      </c>
      <c r="V1747">
        <f t="shared" si="394"/>
        <v>102.5</v>
      </c>
      <c r="W1747">
        <f t="shared" si="395"/>
        <v>28.472222222222221</v>
      </c>
    </row>
    <row r="1748" spans="2:23" x14ac:dyDescent="0.3">
      <c r="B1748" s="23" t="s">
        <v>54</v>
      </c>
      <c r="C1748" s="23">
        <v>1740</v>
      </c>
      <c r="D1748" s="23">
        <v>263</v>
      </c>
      <c r="E1748" s="22">
        <v>100.4</v>
      </c>
      <c r="F1748" s="39">
        <f t="shared" si="396"/>
        <v>27.888888888888889</v>
      </c>
      <c r="G1748" s="40">
        <f t="shared" si="402"/>
        <v>-0.54166666666666741</v>
      </c>
      <c r="H1748" s="40">
        <f t="shared" si="403"/>
        <v>-1.9500000000000028</v>
      </c>
      <c r="I1748" s="40">
        <f>G1748*'Input Data'!$B$7</f>
        <v>-876.11875000000123</v>
      </c>
      <c r="J1748" s="40">
        <f>IF(F1748=0,0,'Input Data'!$B$11*'Input Data'!$B$7*9.81)</f>
        <v>103.13669925000001</v>
      </c>
      <c r="K1748" s="40">
        <f>'Input Data'!$B$10*'Input Data'!$B$9*'Input Data'!$B$13*WLTC_class_3!F1748^2</f>
        <v>566.4560347784693</v>
      </c>
      <c r="L1748" s="40">
        <f t="shared" si="397"/>
        <v>-206.52601597153193</v>
      </c>
      <c r="M1748" s="40">
        <f t="shared" si="398"/>
        <v>-5759.7811120949464</v>
      </c>
      <c r="N1748" s="40">
        <f t="shared" si="404"/>
        <v>3.9381948466535377</v>
      </c>
      <c r="O1748" s="40">
        <f t="shared" si="405"/>
        <v>0.81032950306716467</v>
      </c>
      <c r="P1748" s="40">
        <f t="shared" si="399"/>
        <v>-5759.7811120949464</v>
      </c>
      <c r="Q1748" s="40">
        <f t="shared" si="406"/>
        <v>2.2907586761129261E-2</v>
      </c>
      <c r="R1748" s="40">
        <f t="shared" si="400"/>
        <v>0.25120214595082102</v>
      </c>
      <c r="S1748" s="40">
        <f t="shared" si="401"/>
        <v>0.56723065214701518</v>
      </c>
      <c r="U1748">
        <f t="shared" si="393"/>
        <v>0</v>
      </c>
      <c r="V1748">
        <f t="shared" si="394"/>
        <v>100.4</v>
      </c>
      <c r="W1748">
        <f t="shared" si="395"/>
        <v>27.888888888888889</v>
      </c>
    </row>
    <row r="1749" spans="2:23" x14ac:dyDescent="0.3">
      <c r="B1749" s="23" t="s">
        <v>54</v>
      </c>
      <c r="C1749" s="23">
        <v>1741</v>
      </c>
      <c r="D1749" s="23">
        <v>264</v>
      </c>
      <c r="E1749" s="22">
        <v>98.6</v>
      </c>
      <c r="F1749" s="39">
        <f t="shared" si="396"/>
        <v>27.388888888888889</v>
      </c>
      <c r="G1749" s="40">
        <f t="shared" si="402"/>
        <v>-0.44444444444444481</v>
      </c>
      <c r="H1749" s="40">
        <f t="shared" si="403"/>
        <v>-1.6000000000000014</v>
      </c>
      <c r="I1749" s="40">
        <f>G1749*'Input Data'!$B$7</f>
        <v>-718.86666666666724</v>
      </c>
      <c r="J1749" s="40">
        <f>IF(F1749=0,0,'Input Data'!$B$11*'Input Data'!$B$7*9.81)</f>
        <v>103.13669925000001</v>
      </c>
      <c r="K1749" s="40">
        <f>'Input Data'!$B$10*'Input Data'!$B$9*'Input Data'!$B$13*WLTC_class_3!F1749^2</f>
        <v>546.32693448069153</v>
      </c>
      <c r="L1749" s="40">
        <f t="shared" si="397"/>
        <v>-69.403032935975716</v>
      </c>
      <c r="M1749" s="40">
        <f t="shared" si="398"/>
        <v>-1900.8719576353349</v>
      </c>
      <c r="N1749" s="40">
        <f t="shared" si="404"/>
        <v>3.9381948466535377</v>
      </c>
      <c r="O1749" s="40">
        <f t="shared" si="405"/>
        <v>0.81085752305539671</v>
      </c>
      <c r="P1749" s="40">
        <f t="shared" si="399"/>
        <v>-1900.8719576353349</v>
      </c>
      <c r="Q1749" s="40">
        <f t="shared" si="406"/>
        <v>2.34356067493613E-2</v>
      </c>
      <c r="R1749" s="40">
        <f t="shared" si="400"/>
        <v>0.25136583214717295</v>
      </c>
      <c r="S1749" s="40">
        <f t="shared" si="401"/>
        <v>0.56760026613877768</v>
      </c>
      <c r="U1749">
        <f t="shared" si="393"/>
        <v>0</v>
      </c>
      <c r="V1749">
        <f t="shared" si="394"/>
        <v>98.6</v>
      </c>
      <c r="W1749">
        <f t="shared" si="395"/>
        <v>27.388888888888886</v>
      </c>
    </row>
    <row r="1750" spans="2:23" x14ac:dyDescent="0.3">
      <c r="B1750" s="23" t="s">
        <v>54</v>
      </c>
      <c r="C1750" s="23">
        <v>1742</v>
      </c>
      <c r="D1750" s="23">
        <v>265</v>
      </c>
      <c r="E1750" s="22">
        <v>97.2</v>
      </c>
      <c r="F1750" s="39">
        <f t="shared" si="396"/>
        <v>27</v>
      </c>
      <c r="G1750" s="40">
        <f t="shared" si="402"/>
        <v>-0.37499999999999839</v>
      </c>
      <c r="H1750" s="40">
        <f t="shared" si="403"/>
        <v>-1.3499999999999943</v>
      </c>
      <c r="I1750" s="40">
        <f>G1750*'Input Data'!$B$7</f>
        <v>-606.54374999999743</v>
      </c>
      <c r="J1750" s="40">
        <f>IF(F1750=0,0,'Input Data'!$B$11*'Input Data'!$B$7*9.81)</f>
        <v>103.13669925000001</v>
      </c>
      <c r="K1750" s="40">
        <f>'Input Data'!$B$10*'Input Data'!$B$9*'Input Data'!$B$13*WLTC_class_3!F1750^2</f>
        <v>530.92272182400006</v>
      </c>
      <c r="L1750" s="40">
        <f t="shared" si="397"/>
        <v>27.515671074002626</v>
      </c>
      <c r="M1750" s="40">
        <f t="shared" si="398"/>
        <v>742.92311899807089</v>
      </c>
      <c r="N1750" s="40">
        <f t="shared" si="404"/>
        <v>3.9384012141865927</v>
      </c>
      <c r="O1750" s="40">
        <f t="shared" si="405"/>
        <v>0.81085752305539671</v>
      </c>
      <c r="P1750" s="40" t="str">
        <f t="shared" si="399"/>
        <v/>
      </c>
      <c r="Q1750" s="40"/>
      <c r="R1750" s="40">
        <f t="shared" si="400"/>
        <v>0.25136583214717295</v>
      </c>
      <c r="S1750" s="40">
        <f t="shared" si="401"/>
        <v>0.56760026613877768</v>
      </c>
      <c r="U1750">
        <f t="shared" si="393"/>
        <v>0</v>
      </c>
      <c r="V1750">
        <f t="shared" si="394"/>
        <v>97.2</v>
      </c>
      <c r="W1750">
        <f t="shared" si="395"/>
        <v>27</v>
      </c>
    </row>
    <row r="1751" spans="2:23" x14ac:dyDescent="0.3">
      <c r="B1751" s="23" t="s">
        <v>54</v>
      </c>
      <c r="C1751" s="23">
        <v>1743</v>
      </c>
      <c r="D1751" s="23">
        <v>266</v>
      </c>
      <c r="E1751" s="22">
        <v>95.9</v>
      </c>
      <c r="F1751" s="39">
        <f t="shared" si="396"/>
        <v>26.638888888888889</v>
      </c>
      <c r="G1751" s="40">
        <f t="shared" si="402"/>
        <v>-0.33333333333333409</v>
      </c>
      <c r="H1751" s="40">
        <f t="shared" si="403"/>
        <v>-1.2000000000000028</v>
      </c>
      <c r="I1751" s="40">
        <f>G1751*'Input Data'!$B$7</f>
        <v>-539.15000000000123</v>
      </c>
      <c r="J1751" s="40">
        <f>IF(F1751=0,0,'Input Data'!$B$11*'Input Data'!$B$7*9.81)</f>
        <v>103.13669925000001</v>
      </c>
      <c r="K1751" s="40">
        <f>'Input Data'!$B$10*'Input Data'!$B$9*'Input Data'!$B$13*WLTC_class_3!F1751^2</f>
        <v>516.81605502402476</v>
      </c>
      <c r="L1751" s="40">
        <f t="shared" si="397"/>
        <v>80.802754274023528</v>
      </c>
      <c r="M1751" s="40">
        <f t="shared" si="398"/>
        <v>2152.4955930219044</v>
      </c>
      <c r="N1751" s="40">
        <f t="shared" si="404"/>
        <v>3.9389991296290989</v>
      </c>
      <c r="O1751" s="40">
        <f t="shared" si="405"/>
        <v>0.81085752305539671</v>
      </c>
      <c r="P1751" s="40" t="str">
        <f t="shared" si="399"/>
        <v/>
      </c>
      <c r="Q1751" s="40"/>
      <c r="R1751" s="40">
        <f t="shared" si="400"/>
        <v>0.25136583214717295</v>
      </c>
      <c r="S1751" s="40">
        <f t="shared" si="401"/>
        <v>0.56760026613877768</v>
      </c>
      <c r="U1751">
        <f t="shared" si="393"/>
        <v>0</v>
      </c>
      <c r="V1751">
        <f t="shared" si="394"/>
        <v>95.9</v>
      </c>
      <c r="W1751">
        <f t="shared" si="395"/>
        <v>26.638888888888889</v>
      </c>
    </row>
    <row r="1752" spans="2:23" x14ac:dyDescent="0.3">
      <c r="B1752" s="23" t="s">
        <v>54</v>
      </c>
      <c r="C1752" s="23">
        <v>1744</v>
      </c>
      <c r="D1752" s="23">
        <v>267</v>
      </c>
      <c r="E1752" s="22">
        <v>94.8</v>
      </c>
      <c r="F1752" s="39">
        <f t="shared" si="396"/>
        <v>26.333333333333332</v>
      </c>
      <c r="G1752" s="40">
        <f t="shared" si="402"/>
        <v>-0.29166666666666785</v>
      </c>
      <c r="H1752" s="40">
        <f t="shared" si="403"/>
        <v>-1.0500000000000043</v>
      </c>
      <c r="I1752" s="40">
        <f>G1752*'Input Data'!$B$7</f>
        <v>-471.75625000000196</v>
      </c>
      <c r="J1752" s="40">
        <f>IF(F1752=0,0,'Input Data'!$B$11*'Input Data'!$B$7*9.81)</f>
        <v>103.13669925000001</v>
      </c>
      <c r="K1752" s="40">
        <f>'Input Data'!$B$10*'Input Data'!$B$9*'Input Data'!$B$13*WLTC_class_3!F1752^2</f>
        <v>505.02799983288895</v>
      </c>
      <c r="L1752" s="40">
        <f t="shared" si="397"/>
        <v>136.40844908288699</v>
      </c>
      <c r="M1752" s="40">
        <f t="shared" si="398"/>
        <v>3592.0891591826908</v>
      </c>
      <c r="N1752" s="40">
        <f t="shared" si="404"/>
        <v>3.9399969321733161</v>
      </c>
      <c r="O1752" s="40">
        <f t="shared" si="405"/>
        <v>0.81085752305539671</v>
      </c>
      <c r="P1752" s="40" t="str">
        <f t="shared" si="399"/>
        <v/>
      </c>
      <c r="Q1752" s="40"/>
      <c r="R1752" s="40">
        <f t="shared" si="400"/>
        <v>0.25136583214717295</v>
      </c>
      <c r="S1752" s="40">
        <f t="shared" si="401"/>
        <v>0.56760026613877768</v>
      </c>
      <c r="U1752">
        <f t="shared" si="393"/>
        <v>0</v>
      </c>
      <c r="V1752">
        <f t="shared" si="394"/>
        <v>94.8</v>
      </c>
      <c r="W1752">
        <f t="shared" si="395"/>
        <v>26.333333333333332</v>
      </c>
    </row>
    <row r="1753" spans="2:23" x14ac:dyDescent="0.3">
      <c r="B1753" s="23" t="s">
        <v>54</v>
      </c>
      <c r="C1753" s="23">
        <v>1745</v>
      </c>
      <c r="D1753" s="23">
        <v>268</v>
      </c>
      <c r="E1753" s="22">
        <v>93.8</v>
      </c>
      <c r="F1753" s="39">
        <f t="shared" si="396"/>
        <v>26.055555555555557</v>
      </c>
      <c r="G1753" s="40">
        <f t="shared" si="402"/>
        <v>-0.27777777777777779</v>
      </c>
      <c r="H1753" s="40">
        <f t="shared" si="403"/>
        <v>-1</v>
      </c>
      <c r="I1753" s="40">
        <f>G1753*'Input Data'!$B$7</f>
        <v>-449.29166666666669</v>
      </c>
      <c r="J1753" s="40">
        <f>IF(F1753=0,0,'Input Data'!$B$11*'Input Data'!$B$7*9.81)</f>
        <v>103.13669925000001</v>
      </c>
      <c r="K1753" s="40">
        <f>'Input Data'!$B$10*'Input Data'!$B$9*'Input Data'!$B$13*WLTC_class_3!F1753^2</f>
        <v>494.4295958235063</v>
      </c>
      <c r="L1753" s="40">
        <f t="shared" si="397"/>
        <v>148.27462840683961</v>
      </c>
      <c r="M1753" s="40">
        <f t="shared" si="398"/>
        <v>3863.3778179337655</v>
      </c>
      <c r="N1753" s="40">
        <f t="shared" si="404"/>
        <v>3.9410700926782978</v>
      </c>
      <c r="O1753" s="40">
        <f t="shared" si="405"/>
        <v>0.81085752305539671</v>
      </c>
      <c r="P1753" s="40" t="str">
        <f t="shared" si="399"/>
        <v/>
      </c>
      <c r="Q1753" s="40"/>
      <c r="R1753" s="40">
        <f t="shared" si="400"/>
        <v>0.25136583214717295</v>
      </c>
      <c r="S1753" s="40">
        <f t="shared" si="401"/>
        <v>0.56760026613877768</v>
      </c>
      <c r="U1753">
        <f t="shared" si="393"/>
        <v>0</v>
      </c>
      <c r="V1753">
        <f t="shared" si="394"/>
        <v>93.8</v>
      </c>
      <c r="W1753">
        <f t="shared" si="395"/>
        <v>26.055555555555554</v>
      </c>
    </row>
    <row r="1754" spans="2:23" x14ac:dyDescent="0.3">
      <c r="B1754" s="23" t="s">
        <v>54</v>
      </c>
      <c r="C1754" s="23">
        <v>1746</v>
      </c>
      <c r="D1754" s="23">
        <v>269</v>
      </c>
      <c r="E1754" s="22">
        <v>92.8</v>
      </c>
      <c r="F1754" s="39">
        <f t="shared" si="396"/>
        <v>25.777777777777779</v>
      </c>
      <c r="G1754" s="40">
        <f t="shared" si="402"/>
        <v>-0.27777777777777779</v>
      </c>
      <c r="H1754" s="40">
        <f t="shared" si="403"/>
        <v>-1</v>
      </c>
      <c r="I1754" s="40">
        <f>G1754*'Input Data'!$B$7</f>
        <v>-449.29166666666669</v>
      </c>
      <c r="J1754" s="40">
        <f>IF(F1754=0,0,'Input Data'!$B$11*'Input Data'!$B$7*9.81)</f>
        <v>103.13669925000001</v>
      </c>
      <c r="K1754" s="40">
        <f>'Input Data'!$B$10*'Input Data'!$B$9*'Input Data'!$B$13*WLTC_class_3!F1754^2</f>
        <v>483.94358210054332</v>
      </c>
      <c r="L1754" s="40">
        <f t="shared" si="397"/>
        <v>137.78861468387663</v>
      </c>
      <c r="M1754" s="40">
        <f t="shared" si="398"/>
        <v>3551.8842896288197</v>
      </c>
      <c r="N1754" s="40">
        <f t="shared" si="404"/>
        <v>3.9420567272031946</v>
      </c>
      <c r="O1754" s="40">
        <f t="shared" si="405"/>
        <v>0.81085752305539671</v>
      </c>
      <c r="P1754" s="40" t="str">
        <f t="shared" si="399"/>
        <v/>
      </c>
      <c r="Q1754" s="40"/>
      <c r="R1754" s="40">
        <f t="shared" si="400"/>
        <v>0.25136583214717295</v>
      </c>
      <c r="S1754" s="40">
        <f t="shared" si="401"/>
        <v>0.56760026613877768</v>
      </c>
      <c r="U1754">
        <f t="shared" si="393"/>
        <v>0</v>
      </c>
      <c r="V1754">
        <f t="shared" si="394"/>
        <v>92.8</v>
      </c>
      <c r="W1754">
        <f t="shared" si="395"/>
        <v>25.777777777777775</v>
      </c>
    </row>
    <row r="1755" spans="2:23" x14ac:dyDescent="0.3">
      <c r="B1755" s="23" t="s">
        <v>54</v>
      </c>
      <c r="C1755" s="23">
        <v>1747</v>
      </c>
      <c r="D1755" s="23">
        <v>270</v>
      </c>
      <c r="E1755" s="22">
        <v>91.8</v>
      </c>
      <c r="F1755" s="39">
        <f t="shared" si="396"/>
        <v>25.5</v>
      </c>
      <c r="G1755" s="40">
        <f t="shared" si="402"/>
        <v>-0.24999999999999961</v>
      </c>
      <c r="H1755" s="40">
        <f t="shared" si="403"/>
        <v>-0.89999999999999858</v>
      </c>
      <c r="I1755" s="40">
        <f>G1755*'Input Data'!$B$7</f>
        <v>-404.36249999999939</v>
      </c>
      <c r="J1755" s="40">
        <f>IF(F1755=0,0,'Input Data'!$B$11*'Input Data'!$B$7*9.81)</f>
        <v>103.13669925000001</v>
      </c>
      <c r="K1755" s="40">
        <f>'Input Data'!$B$10*'Input Data'!$B$9*'Input Data'!$B$13*WLTC_class_3!F1755^2</f>
        <v>473.56995866400013</v>
      </c>
      <c r="L1755" s="40">
        <f t="shared" si="397"/>
        <v>172.34415791400073</v>
      </c>
      <c r="M1755" s="40">
        <f t="shared" si="398"/>
        <v>4394.7760268070188</v>
      </c>
      <c r="N1755" s="40">
        <f t="shared" si="404"/>
        <v>3.943277498321752</v>
      </c>
      <c r="O1755" s="40">
        <f t="shared" si="405"/>
        <v>0.81085752305539671</v>
      </c>
      <c r="P1755" s="40" t="str">
        <f t="shared" si="399"/>
        <v/>
      </c>
      <c r="Q1755" s="40"/>
      <c r="R1755" s="40">
        <f t="shared" si="400"/>
        <v>0.25136583214717295</v>
      </c>
      <c r="S1755" s="40">
        <f t="shared" si="401"/>
        <v>0.56760026613877768</v>
      </c>
      <c r="U1755">
        <f t="shared" si="393"/>
        <v>0</v>
      </c>
      <c r="V1755">
        <f t="shared" si="394"/>
        <v>91.8</v>
      </c>
      <c r="W1755">
        <f t="shared" si="395"/>
        <v>25.5</v>
      </c>
    </row>
    <row r="1756" spans="2:23" x14ac:dyDescent="0.3">
      <c r="B1756" s="23" t="s">
        <v>54</v>
      </c>
      <c r="C1756" s="23">
        <v>1748</v>
      </c>
      <c r="D1756" s="23">
        <v>271</v>
      </c>
      <c r="E1756" s="22">
        <v>91</v>
      </c>
      <c r="F1756" s="39">
        <f t="shared" si="396"/>
        <v>25.277777777777779</v>
      </c>
      <c r="G1756" s="40">
        <f t="shared" si="402"/>
        <v>-0.22222222222222143</v>
      </c>
      <c r="H1756" s="40">
        <f t="shared" si="403"/>
        <v>-0.79999999999999716</v>
      </c>
      <c r="I1756" s="40">
        <f>G1756*'Input Data'!$B$7</f>
        <v>-359.43333333333209</v>
      </c>
      <c r="J1756" s="40">
        <f>IF(F1756=0,0,'Input Data'!$B$11*'Input Data'!$B$7*9.81)</f>
        <v>103.13669925000001</v>
      </c>
      <c r="K1756" s="40">
        <f>'Input Data'!$B$10*'Input Data'!$B$9*'Input Data'!$B$13*WLTC_class_3!F1756^2</f>
        <v>465.35198092098773</v>
      </c>
      <c r="L1756" s="40">
        <f t="shared" si="397"/>
        <v>209.05534683765563</v>
      </c>
      <c r="M1756" s="40">
        <f t="shared" si="398"/>
        <v>5284.4546006185174</v>
      </c>
      <c r="N1756" s="40">
        <f t="shared" si="404"/>
        <v>3.9447454023774795</v>
      </c>
      <c r="O1756" s="40">
        <f t="shared" si="405"/>
        <v>0.81085752305539671</v>
      </c>
      <c r="P1756" s="40" t="str">
        <f t="shared" si="399"/>
        <v/>
      </c>
      <c r="Q1756" s="40"/>
      <c r="R1756" s="40">
        <f t="shared" si="400"/>
        <v>0.25136583214717295</v>
      </c>
      <c r="S1756" s="40">
        <f t="shared" si="401"/>
        <v>0.56760026613877768</v>
      </c>
      <c r="U1756">
        <f t="shared" si="393"/>
        <v>0</v>
      </c>
      <c r="V1756">
        <f t="shared" si="394"/>
        <v>91</v>
      </c>
      <c r="W1756">
        <f t="shared" si="395"/>
        <v>25.277777777777779</v>
      </c>
    </row>
    <row r="1757" spans="2:23" x14ac:dyDescent="0.3">
      <c r="B1757" s="23" t="s">
        <v>54</v>
      </c>
      <c r="C1757" s="23">
        <v>1749</v>
      </c>
      <c r="D1757" s="23">
        <v>272</v>
      </c>
      <c r="E1757" s="22">
        <v>90.2</v>
      </c>
      <c r="F1757" s="39">
        <f t="shared" si="396"/>
        <v>25.055555555555557</v>
      </c>
      <c r="G1757" s="40">
        <f t="shared" si="402"/>
        <v>-0.19444444444444522</v>
      </c>
      <c r="H1757" s="40">
        <f t="shared" si="403"/>
        <v>-0.70000000000000284</v>
      </c>
      <c r="I1757" s="40">
        <f>G1757*'Input Data'!$B$7</f>
        <v>-314.50416666666791</v>
      </c>
      <c r="J1757" s="40">
        <f>IF(F1757=0,0,'Input Data'!$B$11*'Input Data'!$B$7*9.81)</f>
        <v>103.13669925000001</v>
      </c>
      <c r="K1757" s="40">
        <f>'Input Data'!$B$10*'Input Data'!$B$9*'Input Data'!$B$13*WLTC_class_3!F1757^2</f>
        <v>457.20593296128413</v>
      </c>
      <c r="L1757" s="40">
        <f t="shared" si="397"/>
        <v>245.83846554461621</v>
      </c>
      <c r="M1757" s="40">
        <f t="shared" si="398"/>
        <v>6159.6193311456618</v>
      </c>
      <c r="N1757" s="40">
        <f t="shared" si="404"/>
        <v>3.9464564077472422</v>
      </c>
      <c r="O1757" s="40">
        <f t="shared" si="405"/>
        <v>0.81085752305539671</v>
      </c>
      <c r="P1757" s="40" t="str">
        <f t="shared" si="399"/>
        <v/>
      </c>
      <c r="Q1757" s="40"/>
      <c r="R1757" s="40">
        <f t="shared" si="400"/>
        <v>0.25136583214717295</v>
      </c>
      <c r="S1757" s="40">
        <f t="shared" si="401"/>
        <v>0.56760026613877768</v>
      </c>
      <c r="U1757">
        <f t="shared" si="393"/>
        <v>0</v>
      </c>
      <c r="V1757">
        <f t="shared" si="394"/>
        <v>90.2</v>
      </c>
      <c r="W1757">
        <f t="shared" si="395"/>
        <v>25.055555555555557</v>
      </c>
    </row>
    <row r="1758" spans="2:23" x14ac:dyDescent="0.3">
      <c r="B1758" s="23" t="s">
        <v>54</v>
      </c>
      <c r="C1758" s="23">
        <v>1750</v>
      </c>
      <c r="D1758" s="23">
        <v>273</v>
      </c>
      <c r="E1758" s="22">
        <v>89.6</v>
      </c>
      <c r="F1758" s="39">
        <f t="shared" si="396"/>
        <v>24.888888888888889</v>
      </c>
      <c r="G1758" s="40">
        <f t="shared" si="402"/>
        <v>-0.15277777777777896</v>
      </c>
      <c r="H1758" s="40">
        <f t="shared" si="403"/>
        <v>-0.55000000000000426</v>
      </c>
      <c r="I1758" s="40">
        <f>G1758*'Input Data'!$B$7</f>
        <v>-247.11041666666858</v>
      </c>
      <c r="J1758" s="40">
        <f>IF(F1758=0,0,'Input Data'!$B$11*'Input Data'!$B$7*9.81)</f>
        <v>103.13669925000001</v>
      </c>
      <c r="K1758" s="40">
        <f>'Input Data'!$B$10*'Input Data'!$B$9*'Input Data'!$B$13*WLTC_class_3!F1758^2</f>
        <v>451.14360091180259</v>
      </c>
      <c r="L1758" s="40">
        <f t="shared" si="397"/>
        <v>307.169883495134</v>
      </c>
      <c r="M1758" s="40">
        <f t="shared" si="398"/>
        <v>7645.1171003233349</v>
      </c>
      <c r="N1758" s="40">
        <f t="shared" si="404"/>
        <v>3.9485800513862208</v>
      </c>
      <c r="O1758" s="40">
        <f t="shared" si="405"/>
        <v>0.81085752305539671</v>
      </c>
      <c r="P1758" s="40" t="str">
        <f t="shared" si="399"/>
        <v/>
      </c>
      <c r="Q1758" s="40"/>
      <c r="R1758" s="40">
        <f t="shared" si="400"/>
        <v>0.25136583214717295</v>
      </c>
      <c r="S1758" s="40">
        <f t="shared" si="401"/>
        <v>0.56760026613877768</v>
      </c>
      <c r="U1758">
        <f t="shared" si="393"/>
        <v>0</v>
      </c>
      <c r="V1758">
        <f t="shared" si="394"/>
        <v>89.6</v>
      </c>
      <c r="W1758">
        <f t="shared" si="395"/>
        <v>24.888888888888886</v>
      </c>
    </row>
    <row r="1759" spans="2:23" x14ac:dyDescent="0.3">
      <c r="B1759" s="23" t="s">
        <v>54</v>
      </c>
      <c r="C1759" s="23">
        <v>1751</v>
      </c>
      <c r="D1759" s="23">
        <v>274</v>
      </c>
      <c r="E1759" s="22">
        <v>89.1</v>
      </c>
      <c r="F1759" s="39">
        <f t="shared" si="396"/>
        <v>24.75</v>
      </c>
      <c r="G1759" s="40">
        <f t="shared" si="402"/>
        <v>-0.1388888888888889</v>
      </c>
      <c r="H1759" s="40">
        <f t="shared" si="403"/>
        <v>-0.5</v>
      </c>
      <c r="I1759" s="40">
        <f>G1759*'Input Data'!$B$7</f>
        <v>-224.64583333333334</v>
      </c>
      <c r="J1759" s="40">
        <f>IF(F1759=0,0,'Input Data'!$B$11*'Input Data'!$B$7*9.81)</f>
        <v>103.13669925000001</v>
      </c>
      <c r="K1759" s="40">
        <f>'Input Data'!$B$10*'Input Data'!$B$9*'Input Data'!$B$13*WLTC_class_3!F1759^2</f>
        <v>446.12256486600012</v>
      </c>
      <c r="L1759" s="40">
        <f t="shared" si="397"/>
        <v>324.6134307826668</v>
      </c>
      <c r="M1759" s="40">
        <f t="shared" si="398"/>
        <v>8034.1824118710028</v>
      </c>
      <c r="N1759" s="40">
        <f t="shared" si="404"/>
        <v>3.9508117687228514</v>
      </c>
      <c r="O1759" s="40">
        <f t="shared" si="405"/>
        <v>0.81085752305539671</v>
      </c>
      <c r="P1759" s="40" t="str">
        <f t="shared" si="399"/>
        <v/>
      </c>
      <c r="Q1759" s="40"/>
      <c r="R1759" s="40">
        <f t="shared" si="400"/>
        <v>0.25136583214717295</v>
      </c>
      <c r="S1759" s="40">
        <f t="shared" si="401"/>
        <v>0.56760026613877768</v>
      </c>
      <c r="U1759">
        <f t="shared" si="393"/>
        <v>0</v>
      </c>
      <c r="V1759">
        <f t="shared" si="394"/>
        <v>89.1</v>
      </c>
      <c r="W1759">
        <f t="shared" si="395"/>
        <v>24.749999999999996</v>
      </c>
    </row>
    <row r="1760" spans="2:23" x14ac:dyDescent="0.3">
      <c r="B1760" s="23" t="s">
        <v>54</v>
      </c>
      <c r="C1760" s="23">
        <v>1752</v>
      </c>
      <c r="D1760" s="23">
        <v>275</v>
      </c>
      <c r="E1760" s="22">
        <v>88.6</v>
      </c>
      <c r="F1760" s="39">
        <f t="shared" si="396"/>
        <v>24.611111111111111</v>
      </c>
      <c r="G1760" s="40">
        <f t="shared" si="402"/>
        <v>-0.1388888888888889</v>
      </c>
      <c r="H1760" s="40">
        <f t="shared" si="403"/>
        <v>-0.5</v>
      </c>
      <c r="I1760" s="40">
        <f>G1760*'Input Data'!$B$7</f>
        <v>-224.64583333333334</v>
      </c>
      <c r="J1760" s="40">
        <f>IF(F1760=0,0,'Input Data'!$B$11*'Input Data'!$B$7*9.81)</f>
        <v>103.13669925000001</v>
      </c>
      <c r="K1760" s="40">
        <f>'Input Data'!$B$10*'Input Data'!$B$9*'Input Data'!$B$13*WLTC_class_3!F1760^2</f>
        <v>441.12962639180256</v>
      </c>
      <c r="L1760" s="40">
        <f t="shared" si="397"/>
        <v>319.62049230846924</v>
      </c>
      <c r="M1760" s="40">
        <f t="shared" si="398"/>
        <v>7866.2154495917703</v>
      </c>
      <c r="N1760" s="40">
        <f t="shared" si="404"/>
        <v>3.9529968285699604</v>
      </c>
      <c r="O1760" s="40">
        <f t="shared" si="405"/>
        <v>0.81085752305539671</v>
      </c>
      <c r="P1760" s="40" t="str">
        <f t="shared" si="399"/>
        <v/>
      </c>
      <c r="Q1760" s="40"/>
      <c r="R1760" s="40">
        <f t="shared" si="400"/>
        <v>0.25136583214717295</v>
      </c>
      <c r="S1760" s="40">
        <f t="shared" si="401"/>
        <v>0.56760026613877768</v>
      </c>
      <c r="U1760">
        <f t="shared" si="393"/>
        <v>0</v>
      </c>
      <c r="V1760">
        <f t="shared" si="394"/>
        <v>88.6</v>
      </c>
      <c r="W1760">
        <f t="shared" si="395"/>
        <v>24.611111111111107</v>
      </c>
    </row>
    <row r="1761" spans="2:23" x14ac:dyDescent="0.3">
      <c r="B1761" s="23" t="s">
        <v>54</v>
      </c>
      <c r="C1761" s="23">
        <v>1753</v>
      </c>
      <c r="D1761" s="23">
        <v>276</v>
      </c>
      <c r="E1761" s="22">
        <v>88.1</v>
      </c>
      <c r="F1761" s="39">
        <f t="shared" si="396"/>
        <v>24.472222222222221</v>
      </c>
      <c r="G1761" s="40">
        <f t="shared" si="402"/>
        <v>-0.1388888888888889</v>
      </c>
      <c r="H1761" s="40">
        <f t="shared" si="403"/>
        <v>-0.5</v>
      </c>
      <c r="I1761" s="40">
        <f>G1761*'Input Data'!$B$7</f>
        <v>-224.64583333333334</v>
      </c>
      <c r="J1761" s="40">
        <f>IF(F1761=0,0,'Input Data'!$B$11*'Input Data'!$B$7*9.81)</f>
        <v>103.13669925000001</v>
      </c>
      <c r="K1761" s="40">
        <f>'Input Data'!$B$10*'Input Data'!$B$9*'Input Data'!$B$13*WLTC_class_3!F1761^2</f>
        <v>436.16478548920998</v>
      </c>
      <c r="L1761" s="40">
        <f t="shared" si="397"/>
        <v>314.65565140587665</v>
      </c>
      <c r="M1761" s="40">
        <f t="shared" si="398"/>
        <v>7700.3230246827034</v>
      </c>
      <c r="N1761" s="40">
        <f t="shared" si="404"/>
        <v>3.9551358071879279</v>
      </c>
      <c r="O1761" s="40">
        <f t="shared" si="405"/>
        <v>0.81085752305539671</v>
      </c>
      <c r="P1761" s="40" t="str">
        <f t="shared" si="399"/>
        <v/>
      </c>
      <c r="Q1761" s="40"/>
      <c r="R1761" s="40">
        <f t="shared" si="400"/>
        <v>0.25136583214717295</v>
      </c>
      <c r="S1761" s="40">
        <f t="shared" si="401"/>
        <v>0.56760026613877768</v>
      </c>
      <c r="U1761">
        <f t="shared" si="393"/>
        <v>0</v>
      </c>
      <c r="V1761">
        <f t="shared" si="394"/>
        <v>88.1</v>
      </c>
      <c r="W1761">
        <f t="shared" si="395"/>
        <v>24.472222222222221</v>
      </c>
    </row>
    <row r="1762" spans="2:23" x14ac:dyDescent="0.3">
      <c r="B1762" s="23" t="s">
        <v>54</v>
      </c>
      <c r="C1762" s="23">
        <v>1754</v>
      </c>
      <c r="D1762" s="23">
        <v>277</v>
      </c>
      <c r="E1762" s="22">
        <v>87.6</v>
      </c>
      <c r="F1762" s="39">
        <f t="shared" si="396"/>
        <v>24.333333333333332</v>
      </c>
      <c r="G1762" s="40">
        <f t="shared" si="402"/>
        <v>-0.1388888888888889</v>
      </c>
      <c r="H1762" s="40">
        <f t="shared" si="403"/>
        <v>-0.5</v>
      </c>
      <c r="I1762" s="40">
        <f>G1762*'Input Data'!$B$7</f>
        <v>-224.64583333333334</v>
      </c>
      <c r="J1762" s="40">
        <f>IF(F1762=0,0,'Input Data'!$B$11*'Input Data'!$B$7*9.81)</f>
        <v>103.13669925000001</v>
      </c>
      <c r="K1762" s="40">
        <f>'Input Data'!$B$10*'Input Data'!$B$9*'Input Data'!$B$13*WLTC_class_3!F1762^2</f>
        <v>431.22804215822231</v>
      </c>
      <c r="L1762" s="40">
        <f t="shared" si="397"/>
        <v>309.71890807488899</v>
      </c>
      <c r="M1762" s="40">
        <f t="shared" si="398"/>
        <v>7536.4934298222979</v>
      </c>
      <c r="N1762" s="40">
        <f t="shared" si="404"/>
        <v>3.9572292775851006</v>
      </c>
      <c r="O1762" s="40">
        <f t="shared" si="405"/>
        <v>0.81085752305539671</v>
      </c>
      <c r="P1762" s="40" t="str">
        <f t="shared" si="399"/>
        <v/>
      </c>
      <c r="Q1762" s="40"/>
      <c r="R1762" s="40">
        <f t="shared" si="400"/>
        <v>0.25136583214717295</v>
      </c>
      <c r="S1762" s="40">
        <f t="shared" si="401"/>
        <v>0.56760026613877768</v>
      </c>
      <c r="U1762">
        <f t="shared" si="393"/>
        <v>0</v>
      </c>
      <c r="V1762">
        <f t="shared" si="394"/>
        <v>87.6</v>
      </c>
      <c r="W1762">
        <f t="shared" si="395"/>
        <v>24.333333333333332</v>
      </c>
    </row>
    <row r="1763" spans="2:23" x14ac:dyDescent="0.3">
      <c r="B1763" s="23" t="s">
        <v>54</v>
      </c>
      <c r="C1763" s="23">
        <v>1755</v>
      </c>
      <c r="D1763" s="23">
        <v>278</v>
      </c>
      <c r="E1763" s="22">
        <v>87.1</v>
      </c>
      <c r="F1763" s="39">
        <f t="shared" si="396"/>
        <v>24.194444444444443</v>
      </c>
      <c r="G1763" s="40">
        <f t="shared" si="402"/>
        <v>-0.1388888888888889</v>
      </c>
      <c r="H1763" s="40">
        <f t="shared" si="403"/>
        <v>-0.5</v>
      </c>
      <c r="I1763" s="40">
        <f>G1763*'Input Data'!$B$7</f>
        <v>-224.64583333333334</v>
      </c>
      <c r="J1763" s="40">
        <f>IF(F1763=0,0,'Input Data'!$B$11*'Input Data'!$B$7*9.81)</f>
        <v>103.13669925000001</v>
      </c>
      <c r="K1763" s="40">
        <f>'Input Data'!$B$10*'Input Data'!$B$9*'Input Data'!$B$13*WLTC_class_3!F1763^2</f>
        <v>426.3193963988395</v>
      </c>
      <c r="L1763" s="40">
        <f t="shared" si="397"/>
        <v>304.81026231550618</v>
      </c>
      <c r="M1763" s="40">
        <f t="shared" si="398"/>
        <v>7374.7149576890515</v>
      </c>
      <c r="N1763" s="40">
        <f t="shared" si="404"/>
        <v>3.9592778095177921</v>
      </c>
      <c r="O1763" s="40">
        <f t="shared" si="405"/>
        <v>0.81085752305539671</v>
      </c>
      <c r="P1763" s="40" t="str">
        <f t="shared" si="399"/>
        <v/>
      </c>
      <c r="Q1763" s="40"/>
      <c r="R1763" s="40">
        <f t="shared" si="400"/>
        <v>0.25136583214717295</v>
      </c>
      <c r="S1763" s="40">
        <f t="shared" si="401"/>
        <v>0.56760026613877768</v>
      </c>
      <c r="U1763">
        <f t="shared" si="393"/>
        <v>0</v>
      </c>
      <c r="V1763">
        <f t="shared" si="394"/>
        <v>87.1</v>
      </c>
      <c r="W1763">
        <f t="shared" si="395"/>
        <v>24.194444444444443</v>
      </c>
    </row>
    <row r="1764" spans="2:23" x14ac:dyDescent="0.3">
      <c r="B1764" s="23" t="s">
        <v>54</v>
      </c>
      <c r="C1764" s="23">
        <v>1756</v>
      </c>
      <c r="D1764" s="23">
        <v>279</v>
      </c>
      <c r="E1764" s="22">
        <v>86.6</v>
      </c>
      <c r="F1764" s="39">
        <f t="shared" si="396"/>
        <v>24.055555555555557</v>
      </c>
      <c r="G1764" s="40">
        <f t="shared" si="402"/>
        <v>-0.1388888888888889</v>
      </c>
      <c r="H1764" s="40">
        <f t="shared" si="403"/>
        <v>-0.5</v>
      </c>
      <c r="I1764" s="40">
        <f>G1764*'Input Data'!$B$7</f>
        <v>-224.64583333333334</v>
      </c>
      <c r="J1764" s="40">
        <f>IF(F1764=0,0,'Input Data'!$B$11*'Input Data'!$B$7*9.81)</f>
        <v>103.13669925000001</v>
      </c>
      <c r="K1764" s="40">
        <f>'Input Data'!$B$10*'Input Data'!$B$9*'Input Data'!$B$13*WLTC_class_3!F1764^2</f>
        <v>421.4388482110619</v>
      </c>
      <c r="L1764" s="40">
        <f t="shared" si="397"/>
        <v>299.92971412772857</v>
      </c>
      <c r="M1764" s="40">
        <f t="shared" si="398"/>
        <v>7214.9759009614709</v>
      </c>
      <c r="N1764" s="40">
        <f t="shared" si="404"/>
        <v>3.9612819694902814</v>
      </c>
      <c r="O1764" s="40">
        <f t="shared" si="405"/>
        <v>0.81085752305539671</v>
      </c>
      <c r="P1764" s="40" t="str">
        <f t="shared" si="399"/>
        <v/>
      </c>
      <c r="Q1764" s="40"/>
      <c r="R1764" s="40">
        <f t="shared" si="400"/>
        <v>0.25136583214717295</v>
      </c>
      <c r="S1764" s="40">
        <f t="shared" si="401"/>
        <v>0.56760026613877768</v>
      </c>
      <c r="U1764">
        <f t="shared" si="393"/>
        <v>0</v>
      </c>
      <c r="V1764">
        <f t="shared" si="394"/>
        <v>86.6</v>
      </c>
      <c r="W1764">
        <f t="shared" si="395"/>
        <v>24.055555555555554</v>
      </c>
    </row>
    <row r="1765" spans="2:23" x14ac:dyDescent="0.3">
      <c r="B1765" s="23" t="s">
        <v>54</v>
      </c>
      <c r="C1765" s="23">
        <v>1757</v>
      </c>
      <c r="D1765" s="23">
        <v>280</v>
      </c>
      <c r="E1765" s="22">
        <v>86.1</v>
      </c>
      <c r="F1765" s="39">
        <f t="shared" si="396"/>
        <v>23.916666666666668</v>
      </c>
      <c r="G1765" s="40">
        <f t="shared" si="402"/>
        <v>-0.15277777777777699</v>
      </c>
      <c r="H1765" s="40">
        <f t="shared" si="403"/>
        <v>-0.54999999999999716</v>
      </c>
      <c r="I1765" s="40">
        <f>G1765*'Input Data'!$B$7</f>
        <v>-247.1104166666654</v>
      </c>
      <c r="J1765" s="40">
        <f>IF(F1765=0,0,'Input Data'!$B$11*'Input Data'!$B$7*9.81)</f>
        <v>103.13669925000001</v>
      </c>
      <c r="K1765" s="40">
        <f>'Input Data'!$B$10*'Input Data'!$B$9*'Input Data'!$B$13*WLTC_class_3!F1765^2</f>
        <v>416.58639759488898</v>
      </c>
      <c r="L1765" s="40">
        <f t="shared" si="397"/>
        <v>272.61268017822357</v>
      </c>
      <c r="M1765" s="40">
        <f t="shared" si="398"/>
        <v>6519.9866009291809</v>
      </c>
      <c r="N1765" s="40">
        <f t="shared" si="404"/>
        <v>3.9630930768794284</v>
      </c>
      <c r="O1765" s="40">
        <f t="shared" si="405"/>
        <v>0.81085752305539671</v>
      </c>
      <c r="P1765" s="40" t="str">
        <f t="shared" si="399"/>
        <v/>
      </c>
      <c r="Q1765" s="40"/>
      <c r="R1765" s="40">
        <f t="shared" si="400"/>
        <v>0.25136583214717295</v>
      </c>
      <c r="S1765" s="40">
        <f t="shared" si="401"/>
        <v>0.56760026613877768</v>
      </c>
      <c r="U1765">
        <f t="shared" si="393"/>
        <v>0</v>
      </c>
      <c r="V1765">
        <f t="shared" si="394"/>
        <v>86.1</v>
      </c>
      <c r="W1765">
        <f t="shared" si="395"/>
        <v>23.916666666666664</v>
      </c>
    </row>
    <row r="1766" spans="2:23" x14ac:dyDescent="0.3">
      <c r="B1766" s="23" t="s">
        <v>54</v>
      </c>
      <c r="C1766" s="23">
        <v>1758</v>
      </c>
      <c r="D1766" s="23">
        <v>281</v>
      </c>
      <c r="E1766" s="22">
        <v>85.5</v>
      </c>
      <c r="F1766" s="39">
        <f t="shared" si="396"/>
        <v>23.75</v>
      </c>
      <c r="G1766" s="40">
        <f t="shared" si="402"/>
        <v>-0.15277777777777699</v>
      </c>
      <c r="H1766" s="40">
        <f t="shared" si="403"/>
        <v>-0.54999999999999716</v>
      </c>
      <c r="I1766" s="40">
        <f>G1766*'Input Data'!$B$7</f>
        <v>-247.1104166666654</v>
      </c>
      <c r="J1766" s="40">
        <f>IF(F1766=0,0,'Input Data'!$B$11*'Input Data'!$B$7*9.81)</f>
        <v>103.13669925000001</v>
      </c>
      <c r="K1766" s="40">
        <f>'Input Data'!$B$10*'Input Data'!$B$9*'Input Data'!$B$13*WLTC_class_3!F1766^2</f>
        <v>410.80054565000006</v>
      </c>
      <c r="L1766" s="40">
        <f t="shared" si="397"/>
        <v>266.82682823333465</v>
      </c>
      <c r="M1766" s="40">
        <f t="shared" si="398"/>
        <v>6337.1371705416977</v>
      </c>
      <c r="N1766" s="40">
        <f t="shared" si="404"/>
        <v>3.9648533927601344</v>
      </c>
      <c r="O1766" s="40">
        <f t="shared" si="405"/>
        <v>0.81085752305539671</v>
      </c>
      <c r="P1766" s="40" t="str">
        <f t="shared" si="399"/>
        <v/>
      </c>
      <c r="Q1766" s="40"/>
      <c r="R1766" s="40">
        <f t="shared" si="400"/>
        <v>0.25136583214717295</v>
      </c>
      <c r="S1766" s="40">
        <f t="shared" si="401"/>
        <v>0.56760026613877768</v>
      </c>
      <c r="U1766">
        <f t="shared" si="393"/>
        <v>0</v>
      </c>
      <c r="V1766">
        <f t="shared" si="394"/>
        <v>85.5</v>
      </c>
      <c r="W1766">
        <f t="shared" si="395"/>
        <v>23.75</v>
      </c>
    </row>
    <row r="1767" spans="2:23" x14ac:dyDescent="0.3">
      <c r="B1767" s="23" t="s">
        <v>54</v>
      </c>
      <c r="C1767" s="23">
        <v>1759</v>
      </c>
      <c r="D1767" s="23">
        <v>282</v>
      </c>
      <c r="E1767" s="22">
        <v>85</v>
      </c>
      <c r="F1767" s="39">
        <f t="shared" si="396"/>
        <v>23.611111111111111</v>
      </c>
      <c r="G1767" s="40">
        <f t="shared" si="402"/>
        <v>-0.15277777777777699</v>
      </c>
      <c r="H1767" s="40">
        <f t="shared" si="403"/>
        <v>-0.54999999999999716</v>
      </c>
      <c r="I1767" s="40">
        <f>G1767*'Input Data'!$B$7</f>
        <v>-247.1104166666654</v>
      </c>
      <c r="J1767" s="40">
        <f>IF(F1767=0,0,'Input Data'!$B$11*'Input Data'!$B$7*9.81)</f>
        <v>103.13669925000001</v>
      </c>
      <c r="K1767" s="40">
        <f>'Input Data'!$B$10*'Input Data'!$B$9*'Input Data'!$B$13*WLTC_class_3!F1767^2</f>
        <v>406.00990969135808</v>
      </c>
      <c r="L1767" s="40">
        <f t="shared" si="397"/>
        <v>262.03619227469267</v>
      </c>
      <c r="M1767" s="40">
        <f t="shared" si="398"/>
        <v>6186.9656509302431</v>
      </c>
      <c r="N1767" s="40">
        <f t="shared" si="404"/>
        <v>3.9665719943298372</v>
      </c>
      <c r="O1767" s="40">
        <f t="shared" si="405"/>
        <v>0.81085752305539671</v>
      </c>
      <c r="P1767" s="40" t="str">
        <f t="shared" si="399"/>
        <v/>
      </c>
      <c r="Q1767" s="40"/>
      <c r="R1767" s="40">
        <f t="shared" si="400"/>
        <v>0.25136583214717295</v>
      </c>
      <c r="S1767" s="40">
        <f t="shared" si="401"/>
        <v>0.56760026613877768</v>
      </c>
      <c r="U1767">
        <f t="shared" si="393"/>
        <v>0</v>
      </c>
      <c r="V1767">
        <f t="shared" si="394"/>
        <v>85</v>
      </c>
      <c r="W1767">
        <f t="shared" si="395"/>
        <v>23.611111111111111</v>
      </c>
    </row>
    <row r="1768" spans="2:23" x14ac:dyDescent="0.3">
      <c r="B1768" s="23" t="s">
        <v>54</v>
      </c>
      <c r="C1768" s="23">
        <v>1760</v>
      </c>
      <c r="D1768" s="23">
        <v>283</v>
      </c>
      <c r="E1768" s="22">
        <v>84.4</v>
      </c>
      <c r="F1768" s="39">
        <f t="shared" si="396"/>
        <v>23.444444444444443</v>
      </c>
      <c r="G1768" s="40">
        <f t="shared" si="402"/>
        <v>-0.16666666666666705</v>
      </c>
      <c r="H1768" s="40">
        <f t="shared" si="403"/>
        <v>-0.60000000000000142</v>
      </c>
      <c r="I1768" s="40">
        <f>G1768*'Input Data'!$B$7</f>
        <v>-269.57500000000061</v>
      </c>
      <c r="J1768" s="40">
        <f>IF(F1768=0,0,'Input Data'!$B$11*'Input Data'!$B$7*9.81)</f>
        <v>103.13669925000001</v>
      </c>
      <c r="K1768" s="40">
        <f>'Input Data'!$B$10*'Input Data'!$B$9*'Input Data'!$B$13*WLTC_class_3!F1768^2</f>
        <v>400.29823533550621</v>
      </c>
      <c r="L1768" s="40">
        <f t="shared" si="397"/>
        <v>233.85993458550558</v>
      </c>
      <c r="M1768" s="40">
        <f t="shared" si="398"/>
        <v>5482.7162441712971</v>
      </c>
      <c r="N1768" s="40">
        <f t="shared" si="404"/>
        <v>3.9680949710643292</v>
      </c>
      <c r="O1768" s="40">
        <f t="shared" si="405"/>
        <v>0.81085752305539671</v>
      </c>
      <c r="P1768" s="40" t="str">
        <f t="shared" si="399"/>
        <v/>
      </c>
      <c r="Q1768" s="40"/>
      <c r="R1768" s="40">
        <f t="shared" si="400"/>
        <v>0.25136583214717295</v>
      </c>
      <c r="S1768" s="40">
        <f t="shared" si="401"/>
        <v>0.56760026613877768</v>
      </c>
      <c r="U1768">
        <f t="shared" si="393"/>
        <v>0</v>
      </c>
      <c r="V1768">
        <f t="shared" si="394"/>
        <v>84.4</v>
      </c>
      <c r="W1768">
        <f t="shared" si="395"/>
        <v>23.444444444444446</v>
      </c>
    </row>
    <row r="1769" spans="2:23" x14ac:dyDescent="0.3">
      <c r="B1769" s="23" t="s">
        <v>54</v>
      </c>
      <c r="C1769" s="23">
        <v>1761</v>
      </c>
      <c r="D1769" s="23">
        <v>284</v>
      </c>
      <c r="E1769" s="22">
        <v>83.8</v>
      </c>
      <c r="F1769" s="39">
        <f t="shared" si="396"/>
        <v>23.277777777777779</v>
      </c>
      <c r="G1769" s="40">
        <f t="shared" si="402"/>
        <v>-0.16666666666666705</v>
      </c>
      <c r="H1769" s="40">
        <f t="shared" si="403"/>
        <v>-0.60000000000000142</v>
      </c>
      <c r="I1769" s="40">
        <f>G1769*'Input Data'!$B$7</f>
        <v>-269.57500000000061</v>
      </c>
      <c r="J1769" s="40">
        <f>IF(F1769=0,0,'Input Data'!$B$11*'Input Data'!$B$7*9.81)</f>
        <v>103.13669925000001</v>
      </c>
      <c r="K1769" s="40">
        <f>'Input Data'!$B$10*'Input Data'!$B$9*'Input Data'!$B$13*WLTC_class_3!F1769^2</f>
        <v>394.62702148276554</v>
      </c>
      <c r="L1769" s="40">
        <f t="shared" si="397"/>
        <v>228.18872073276492</v>
      </c>
      <c r="M1769" s="40">
        <f t="shared" si="398"/>
        <v>5311.7263326126949</v>
      </c>
      <c r="N1769" s="40">
        <f t="shared" si="404"/>
        <v>3.9695704506011662</v>
      </c>
      <c r="O1769" s="40">
        <f t="shared" si="405"/>
        <v>0.81085752305539671</v>
      </c>
      <c r="P1769" s="40" t="str">
        <f t="shared" si="399"/>
        <v/>
      </c>
      <c r="Q1769" s="40"/>
      <c r="R1769" s="40">
        <f t="shared" si="400"/>
        <v>0.25136583214717295</v>
      </c>
      <c r="S1769" s="40">
        <f t="shared" si="401"/>
        <v>0.56760026613877768</v>
      </c>
      <c r="U1769">
        <f t="shared" si="393"/>
        <v>0</v>
      </c>
      <c r="V1769">
        <f t="shared" si="394"/>
        <v>83.8</v>
      </c>
      <c r="W1769">
        <f t="shared" si="395"/>
        <v>23.277777777777775</v>
      </c>
    </row>
    <row r="1770" spans="2:23" x14ac:dyDescent="0.3">
      <c r="B1770" s="23" t="s">
        <v>54</v>
      </c>
      <c r="C1770" s="23">
        <v>1762</v>
      </c>
      <c r="D1770" s="23">
        <v>285</v>
      </c>
      <c r="E1770" s="22">
        <v>83.2</v>
      </c>
      <c r="F1770" s="39">
        <f t="shared" si="396"/>
        <v>23.111111111111111</v>
      </c>
      <c r="G1770" s="40">
        <f t="shared" si="402"/>
        <v>-0.16666666666666705</v>
      </c>
      <c r="H1770" s="40">
        <f t="shared" si="403"/>
        <v>-0.60000000000000142</v>
      </c>
      <c r="I1770" s="40">
        <f>G1770*'Input Data'!$B$7</f>
        <v>-269.57500000000061</v>
      </c>
      <c r="J1770" s="40">
        <f>IF(F1770=0,0,'Input Data'!$B$11*'Input Data'!$B$7*9.81)</f>
        <v>103.13669925000001</v>
      </c>
      <c r="K1770" s="40">
        <f>'Input Data'!$B$10*'Input Data'!$B$9*'Input Data'!$B$13*WLTC_class_3!F1770^2</f>
        <v>388.99626813313586</v>
      </c>
      <c r="L1770" s="40">
        <f t="shared" si="397"/>
        <v>222.55796738313524</v>
      </c>
      <c r="M1770" s="40">
        <f t="shared" si="398"/>
        <v>5143.5619128546805</v>
      </c>
      <c r="N1770" s="40">
        <f t="shared" si="404"/>
        <v>3.9709992177991813</v>
      </c>
      <c r="O1770" s="40">
        <f t="shared" si="405"/>
        <v>0.81085752305539671</v>
      </c>
      <c r="P1770" s="40" t="str">
        <f t="shared" si="399"/>
        <v/>
      </c>
      <c r="Q1770" s="40"/>
      <c r="R1770" s="40">
        <f t="shared" si="400"/>
        <v>0.25136583214717295</v>
      </c>
      <c r="S1770" s="40">
        <f t="shared" si="401"/>
        <v>0.56760026613877768</v>
      </c>
      <c r="U1770">
        <f t="shared" si="393"/>
        <v>0</v>
      </c>
      <c r="V1770">
        <f t="shared" si="394"/>
        <v>83.2</v>
      </c>
      <c r="W1770">
        <f t="shared" si="395"/>
        <v>23.111111111111111</v>
      </c>
    </row>
    <row r="1771" spans="2:23" x14ac:dyDescent="0.3">
      <c r="B1771" s="23" t="s">
        <v>54</v>
      </c>
      <c r="C1771" s="23">
        <v>1763</v>
      </c>
      <c r="D1771" s="23">
        <v>286</v>
      </c>
      <c r="E1771" s="22">
        <v>82.6</v>
      </c>
      <c r="F1771" s="39">
        <f t="shared" si="396"/>
        <v>22.944444444444443</v>
      </c>
      <c r="G1771" s="40">
        <f t="shared" si="402"/>
        <v>-0.16666666666666705</v>
      </c>
      <c r="H1771" s="40">
        <f t="shared" si="403"/>
        <v>-0.60000000000000142</v>
      </c>
      <c r="I1771" s="40">
        <f>G1771*'Input Data'!$B$7</f>
        <v>-269.57500000000061</v>
      </c>
      <c r="J1771" s="40">
        <f>IF(F1771=0,0,'Input Data'!$B$11*'Input Data'!$B$7*9.81)</f>
        <v>103.13669925000001</v>
      </c>
      <c r="K1771" s="40">
        <f>'Input Data'!$B$10*'Input Data'!$B$9*'Input Data'!$B$13*WLTC_class_3!F1771^2</f>
        <v>383.40597528661732</v>
      </c>
      <c r="L1771" s="40">
        <f t="shared" si="397"/>
        <v>216.9676745366167</v>
      </c>
      <c r="M1771" s="40">
        <f t="shared" si="398"/>
        <v>4978.2027546457048</v>
      </c>
      <c r="N1771" s="40">
        <f t="shared" si="404"/>
        <v>3.9723820518976938</v>
      </c>
      <c r="O1771" s="40">
        <f t="shared" si="405"/>
        <v>0.81085752305539671</v>
      </c>
      <c r="P1771" s="40" t="str">
        <f t="shared" si="399"/>
        <v/>
      </c>
      <c r="Q1771" s="40"/>
      <c r="R1771" s="40">
        <f t="shared" si="400"/>
        <v>0.25136583214717295</v>
      </c>
      <c r="S1771" s="40">
        <f t="shared" si="401"/>
        <v>0.56760026613877768</v>
      </c>
      <c r="U1771">
        <f t="shared" si="393"/>
        <v>0</v>
      </c>
      <c r="V1771">
        <f t="shared" si="394"/>
        <v>82.6</v>
      </c>
      <c r="W1771">
        <f t="shared" si="395"/>
        <v>22.944444444444443</v>
      </c>
    </row>
    <row r="1772" spans="2:23" x14ac:dyDescent="0.3">
      <c r="B1772" s="23" t="s">
        <v>54</v>
      </c>
      <c r="C1772" s="23">
        <v>1764</v>
      </c>
      <c r="D1772" s="23">
        <v>287</v>
      </c>
      <c r="E1772" s="22">
        <v>82</v>
      </c>
      <c r="F1772" s="39">
        <f t="shared" si="396"/>
        <v>22.777777777777779</v>
      </c>
      <c r="G1772" s="40">
        <f t="shared" si="402"/>
        <v>-0.18055555555555516</v>
      </c>
      <c r="H1772" s="40">
        <f t="shared" si="403"/>
        <v>-0.64999999999999858</v>
      </c>
      <c r="I1772" s="40">
        <f>G1772*'Input Data'!$B$7</f>
        <v>-292.0395833333327</v>
      </c>
      <c r="J1772" s="40">
        <f>IF(F1772=0,0,'Input Data'!$B$11*'Input Data'!$B$7*9.81)</f>
        <v>103.13669925000001</v>
      </c>
      <c r="K1772" s="40">
        <f>'Input Data'!$B$10*'Input Data'!$B$9*'Input Data'!$B$13*WLTC_class_3!F1772^2</f>
        <v>377.85614294321005</v>
      </c>
      <c r="L1772" s="40">
        <f t="shared" si="397"/>
        <v>188.95325885987734</v>
      </c>
      <c r="M1772" s="40">
        <f t="shared" si="398"/>
        <v>4303.9353406972059</v>
      </c>
      <c r="N1772" s="40">
        <f t="shared" si="404"/>
        <v>3.973577589492332</v>
      </c>
      <c r="O1772" s="40">
        <f t="shared" si="405"/>
        <v>0.81085752305539671</v>
      </c>
      <c r="P1772" s="40" t="str">
        <f t="shared" si="399"/>
        <v/>
      </c>
      <c r="Q1772" s="40"/>
      <c r="R1772" s="40">
        <f t="shared" si="400"/>
        <v>0.25136583214717295</v>
      </c>
      <c r="S1772" s="40">
        <f t="shared" si="401"/>
        <v>0.56760026613877768</v>
      </c>
      <c r="U1772">
        <f t="shared" si="393"/>
        <v>0</v>
      </c>
      <c r="V1772">
        <f t="shared" si="394"/>
        <v>82</v>
      </c>
      <c r="W1772">
        <f t="shared" si="395"/>
        <v>22.777777777777779</v>
      </c>
    </row>
    <row r="1773" spans="2:23" x14ac:dyDescent="0.3">
      <c r="B1773" s="23" t="s">
        <v>54</v>
      </c>
      <c r="C1773" s="23">
        <v>1765</v>
      </c>
      <c r="D1773" s="23">
        <v>288</v>
      </c>
      <c r="E1773" s="22">
        <v>81.3</v>
      </c>
      <c r="F1773" s="39">
        <f t="shared" si="396"/>
        <v>22.583333333333332</v>
      </c>
      <c r="G1773" s="40">
        <f t="shared" si="402"/>
        <v>-0.22222222222222143</v>
      </c>
      <c r="H1773" s="40">
        <f t="shared" si="403"/>
        <v>-0.79999999999999716</v>
      </c>
      <c r="I1773" s="40">
        <f>G1773*'Input Data'!$B$7</f>
        <v>-359.43333333333209</v>
      </c>
      <c r="J1773" s="40">
        <f>IF(F1773=0,0,'Input Data'!$B$11*'Input Data'!$B$7*9.81)</f>
        <v>103.13669925000001</v>
      </c>
      <c r="K1773" s="40">
        <f>'Input Data'!$B$10*'Input Data'!$B$9*'Input Data'!$B$13*WLTC_class_3!F1773^2</f>
        <v>371.43247612288894</v>
      </c>
      <c r="L1773" s="40">
        <f t="shared" si="397"/>
        <v>115.13584203955685</v>
      </c>
      <c r="M1773" s="40">
        <f t="shared" si="398"/>
        <v>2600.1510993933252</v>
      </c>
      <c r="N1773" s="40">
        <f t="shared" si="404"/>
        <v>3.9742998536866079</v>
      </c>
      <c r="O1773" s="40">
        <f t="shared" si="405"/>
        <v>0.81085752305539671</v>
      </c>
      <c r="P1773" s="40" t="str">
        <f t="shared" si="399"/>
        <v/>
      </c>
      <c r="Q1773" s="40"/>
      <c r="R1773" s="40">
        <f t="shared" si="400"/>
        <v>0.25136583214717295</v>
      </c>
      <c r="S1773" s="40">
        <f t="shared" si="401"/>
        <v>0.56760026613877768</v>
      </c>
      <c r="U1773">
        <f t="shared" si="393"/>
        <v>0</v>
      </c>
      <c r="V1773">
        <f t="shared" si="394"/>
        <v>81.3</v>
      </c>
      <c r="W1773">
        <f t="shared" si="395"/>
        <v>22.583333333333332</v>
      </c>
    </row>
    <row r="1774" spans="2:23" x14ac:dyDescent="0.3">
      <c r="B1774" s="23" t="s">
        <v>54</v>
      </c>
      <c r="C1774" s="23">
        <v>1766</v>
      </c>
      <c r="D1774" s="23">
        <v>289</v>
      </c>
      <c r="E1774" s="22">
        <v>80.400000000000006</v>
      </c>
      <c r="F1774" s="39">
        <f t="shared" si="396"/>
        <v>22.333333333333332</v>
      </c>
      <c r="G1774" s="40">
        <f t="shared" si="402"/>
        <v>-0.30555555555555597</v>
      </c>
      <c r="H1774" s="40">
        <f t="shared" si="403"/>
        <v>-1.1000000000000014</v>
      </c>
      <c r="I1774" s="40">
        <f>G1774*'Input Data'!$B$7</f>
        <v>-494.22083333333404</v>
      </c>
      <c r="J1774" s="40">
        <f>IF(F1774=0,0,'Input Data'!$B$11*'Input Data'!$B$7*9.81)</f>
        <v>103.13669925000001</v>
      </c>
      <c r="K1774" s="40">
        <f>'Input Data'!$B$10*'Input Data'!$B$9*'Input Data'!$B$13*WLTC_class_3!F1774^2</f>
        <v>363.25439693155556</v>
      </c>
      <c r="L1774" s="40">
        <f t="shared" si="397"/>
        <v>-27.829737151778488</v>
      </c>
      <c r="M1774" s="40">
        <f t="shared" si="398"/>
        <v>-621.53079638971951</v>
      </c>
      <c r="N1774" s="40">
        <f t="shared" si="404"/>
        <v>3.9742998536866079</v>
      </c>
      <c r="O1774" s="40">
        <f t="shared" si="405"/>
        <v>0.8110301704988383</v>
      </c>
      <c r="P1774" s="40">
        <f t="shared" si="399"/>
        <v>-621.53079638971951</v>
      </c>
      <c r="Q1774" s="40">
        <f>-P1774/1000/3600</f>
        <v>1.7264744344158876E-4</v>
      </c>
      <c r="R1774" s="40">
        <f t="shared" si="400"/>
        <v>0.25141935285463984</v>
      </c>
      <c r="S1774" s="40">
        <f t="shared" si="401"/>
        <v>0.56772111934918679</v>
      </c>
      <c r="U1774">
        <f t="shared" si="393"/>
        <v>0</v>
      </c>
      <c r="V1774">
        <f t="shared" si="394"/>
        <v>80.400000000000006</v>
      </c>
      <c r="W1774">
        <f t="shared" si="395"/>
        <v>22.333333333333336</v>
      </c>
    </row>
    <row r="1775" spans="2:23" x14ac:dyDescent="0.3">
      <c r="B1775" s="23" t="s">
        <v>54</v>
      </c>
      <c r="C1775" s="23">
        <v>1767</v>
      </c>
      <c r="D1775" s="23">
        <v>290</v>
      </c>
      <c r="E1775" s="22">
        <v>79.099999999999994</v>
      </c>
      <c r="F1775" s="39">
        <f t="shared" si="396"/>
        <v>21.972222222222221</v>
      </c>
      <c r="G1775" s="40">
        <f t="shared" si="402"/>
        <v>-0.41666666666666663</v>
      </c>
      <c r="H1775" s="40">
        <f t="shared" si="403"/>
        <v>-1.5</v>
      </c>
      <c r="I1775" s="40">
        <f>G1775*'Input Data'!$B$7</f>
        <v>-673.9375</v>
      </c>
      <c r="J1775" s="40">
        <f>IF(F1775=0,0,'Input Data'!$B$11*'Input Data'!$B$7*9.81)</f>
        <v>103.13669925000001</v>
      </c>
      <c r="K1775" s="40">
        <f>'Input Data'!$B$10*'Input Data'!$B$9*'Input Data'!$B$13*WLTC_class_3!F1775^2</f>
        <v>351.60233398698767</v>
      </c>
      <c r="L1775" s="40">
        <f t="shared" si="397"/>
        <v>-219.19846676301233</v>
      </c>
      <c r="M1775" s="40">
        <f t="shared" si="398"/>
        <v>-4816.2774224872983</v>
      </c>
      <c r="N1775" s="40">
        <f t="shared" si="404"/>
        <v>3.9742998536866079</v>
      </c>
      <c r="O1775" s="40">
        <f t="shared" si="405"/>
        <v>0.81236802533841812</v>
      </c>
      <c r="P1775" s="40">
        <f t="shared" si="399"/>
        <v>-4816.2774224872983</v>
      </c>
      <c r="Q1775" s="40">
        <f>-P1775/1000/3600+Q1774</f>
        <v>1.5105022830213938E-3</v>
      </c>
      <c r="R1775" s="40">
        <f t="shared" si="400"/>
        <v>0.25183408785490963</v>
      </c>
      <c r="S1775" s="40">
        <f t="shared" si="401"/>
        <v>0.56865761773689261</v>
      </c>
      <c r="U1775">
        <f t="shared" si="393"/>
        <v>0</v>
      </c>
      <c r="V1775">
        <f t="shared" si="394"/>
        <v>79.099999999999994</v>
      </c>
      <c r="W1775">
        <f t="shared" si="395"/>
        <v>21.972222222222221</v>
      </c>
    </row>
    <row r="1776" spans="2:23" x14ac:dyDescent="0.3">
      <c r="B1776" s="23" t="s">
        <v>54</v>
      </c>
      <c r="C1776" s="23">
        <v>1768</v>
      </c>
      <c r="D1776" s="23">
        <v>291</v>
      </c>
      <c r="E1776" s="22">
        <v>77.400000000000006</v>
      </c>
      <c r="F1776" s="39">
        <f t="shared" si="396"/>
        <v>21.5</v>
      </c>
      <c r="G1776" s="40">
        <f t="shared" si="402"/>
        <v>-0.55555555555555558</v>
      </c>
      <c r="H1776" s="40">
        <f t="shared" si="403"/>
        <v>-2</v>
      </c>
      <c r="I1776" s="40">
        <f>G1776*'Input Data'!$B$7</f>
        <v>-898.58333333333337</v>
      </c>
      <c r="J1776" s="40">
        <f>IF(F1776=0,0,'Input Data'!$B$11*'Input Data'!$B$7*9.81)</f>
        <v>103.13669925000001</v>
      </c>
      <c r="K1776" s="40">
        <f>'Input Data'!$B$10*'Input Data'!$B$9*'Input Data'!$B$13*WLTC_class_3!F1776^2</f>
        <v>336.65161613600009</v>
      </c>
      <c r="L1776" s="40">
        <f t="shared" si="397"/>
        <v>-458.79501794733329</v>
      </c>
      <c r="M1776" s="40">
        <f t="shared" si="398"/>
        <v>-9864.0928858676652</v>
      </c>
      <c r="N1776" s="40">
        <f t="shared" si="404"/>
        <v>3.9742998536866079</v>
      </c>
      <c r="O1776" s="40">
        <f t="shared" si="405"/>
        <v>0.81510805114004803</v>
      </c>
      <c r="P1776" s="40">
        <f t="shared" si="399"/>
        <v>-9864.0928858676652</v>
      </c>
      <c r="Q1776" s="40">
        <f t="shared" ref="Q1776:Q1802" si="407">-P1776/1000/3600+Q1775</f>
        <v>4.2505280846513007E-3</v>
      </c>
      <c r="R1776" s="40">
        <f t="shared" si="400"/>
        <v>0.25268349585341487</v>
      </c>
      <c r="S1776" s="40">
        <f t="shared" si="401"/>
        <v>0.57057563579803361</v>
      </c>
      <c r="U1776">
        <f t="shared" si="393"/>
        <v>0</v>
      </c>
      <c r="V1776">
        <f t="shared" si="394"/>
        <v>77.400000000000006</v>
      </c>
      <c r="W1776">
        <f t="shared" si="395"/>
        <v>21.5</v>
      </c>
    </row>
    <row r="1777" spans="2:23" x14ac:dyDescent="0.3">
      <c r="B1777" s="23" t="s">
        <v>54</v>
      </c>
      <c r="C1777" s="23">
        <v>1769</v>
      </c>
      <c r="D1777" s="23">
        <v>292</v>
      </c>
      <c r="E1777" s="22">
        <v>75.099999999999994</v>
      </c>
      <c r="F1777" s="39">
        <f t="shared" si="396"/>
        <v>20.861111111111111</v>
      </c>
      <c r="G1777" s="40">
        <f t="shared" si="402"/>
        <v>-0.70833333333333448</v>
      </c>
      <c r="H1777" s="40">
        <f t="shared" si="403"/>
        <v>-2.5500000000000043</v>
      </c>
      <c r="I1777" s="40">
        <f>G1777*'Input Data'!$B$7</f>
        <v>-1145.693750000002</v>
      </c>
      <c r="J1777" s="40">
        <f>IF(F1777=0,0,'Input Data'!$B$11*'Input Data'!$B$7*9.81)</f>
        <v>103.13669925000001</v>
      </c>
      <c r="K1777" s="40">
        <f>'Input Data'!$B$10*'Input Data'!$B$9*'Input Data'!$B$13*WLTC_class_3!F1777^2</f>
        <v>316.94116965513587</v>
      </c>
      <c r="L1777" s="40">
        <f t="shared" si="397"/>
        <v>-725.61588109486615</v>
      </c>
      <c r="M1777" s="40">
        <f t="shared" si="398"/>
        <v>-15137.15351950679</v>
      </c>
      <c r="N1777" s="40">
        <f t="shared" si="404"/>
        <v>3.9742998536866079</v>
      </c>
      <c r="O1777" s="40">
        <f t="shared" si="405"/>
        <v>0.81931281600657768</v>
      </c>
      <c r="P1777" s="40">
        <f t="shared" si="399"/>
        <v>-15137.15351950679</v>
      </c>
      <c r="Q1777" s="40">
        <f t="shared" si="407"/>
        <v>8.4552929511809635E-3</v>
      </c>
      <c r="R1777" s="40">
        <f t="shared" si="400"/>
        <v>0.25398697296203909</v>
      </c>
      <c r="S1777" s="40">
        <f t="shared" si="401"/>
        <v>0.57351897120460438</v>
      </c>
      <c r="U1777">
        <f t="shared" si="393"/>
        <v>0</v>
      </c>
      <c r="V1777">
        <f t="shared" si="394"/>
        <v>75.099999999999994</v>
      </c>
      <c r="W1777">
        <f t="shared" si="395"/>
        <v>20.861111111111111</v>
      </c>
    </row>
    <row r="1778" spans="2:23" x14ac:dyDescent="0.3">
      <c r="B1778" s="23" t="s">
        <v>54</v>
      </c>
      <c r="C1778" s="23">
        <v>1770</v>
      </c>
      <c r="D1778" s="23">
        <v>293</v>
      </c>
      <c r="E1778" s="22">
        <v>72.3</v>
      </c>
      <c r="F1778" s="39">
        <f t="shared" si="396"/>
        <v>20.083333333333332</v>
      </c>
      <c r="G1778" s="40">
        <f t="shared" si="402"/>
        <v>-0.83333333333333326</v>
      </c>
      <c r="H1778" s="40">
        <f t="shared" si="403"/>
        <v>-3</v>
      </c>
      <c r="I1778" s="40">
        <f>G1778*'Input Data'!$B$7</f>
        <v>-1347.875</v>
      </c>
      <c r="J1778" s="40">
        <f>IF(F1778=0,0,'Input Data'!$B$11*'Input Data'!$B$7*9.81)</f>
        <v>103.13669925000001</v>
      </c>
      <c r="K1778" s="40">
        <f>'Input Data'!$B$10*'Input Data'!$B$9*'Input Data'!$B$13*WLTC_class_3!F1778^2</f>
        <v>293.74831014955555</v>
      </c>
      <c r="L1778" s="40">
        <f t="shared" si="397"/>
        <v>-950.98999060044446</v>
      </c>
      <c r="M1778" s="40">
        <f t="shared" si="398"/>
        <v>-19099.04897789226</v>
      </c>
      <c r="N1778" s="40">
        <f t="shared" si="404"/>
        <v>3.9742998536866079</v>
      </c>
      <c r="O1778" s="40">
        <f t="shared" si="405"/>
        <v>0.82461810738932551</v>
      </c>
      <c r="P1778" s="40">
        <f t="shared" si="399"/>
        <v>-19099.04897789226</v>
      </c>
      <c r="Q1778" s="40">
        <f t="shared" si="407"/>
        <v>1.3760584333928814E-2</v>
      </c>
      <c r="R1778" s="40">
        <f t="shared" si="400"/>
        <v>0.2556316132906909</v>
      </c>
      <c r="S1778" s="40">
        <f t="shared" si="401"/>
        <v>0.57723267517252785</v>
      </c>
      <c r="U1778">
        <f t="shared" si="393"/>
        <v>0</v>
      </c>
      <c r="V1778">
        <f t="shared" si="394"/>
        <v>72.3</v>
      </c>
      <c r="W1778">
        <f t="shared" si="395"/>
        <v>20.083333333333332</v>
      </c>
    </row>
    <row r="1779" spans="2:23" x14ac:dyDescent="0.3">
      <c r="B1779" s="23" t="s">
        <v>54</v>
      </c>
      <c r="C1779" s="23">
        <v>1771</v>
      </c>
      <c r="D1779" s="23">
        <v>294</v>
      </c>
      <c r="E1779" s="22">
        <v>69.099999999999994</v>
      </c>
      <c r="F1779" s="39">
        <f t="shared" si="396"/>
        <v>19.194444444444443</v>
      </c>
      <c r="G1779" s="40">
        <f t="shared" si="402"/>
        <v>-0.88888888888888773</v>
      </c>
      <c r="H1779" s="40">
        <f t="shared" si="403"/>
        <v>-3.1999999999999957</v>
      </c>
      <c r="I1779" s="40">
        <f>G1779*'Input Data'!$B$7</f>
        <v>-1437.7333333333315</v>
      </c>
      <c r="J1779" s="40">
        <f>IF(F1779=0,0,'Input Data'!$B$11*'Input Data'!$B$7*9.81)</f>
        <v>103.13669925000001</v>
      </c>
      <c r="K1779" s="40">
        <f>'Input Data'!$B$10*'Input Data'!$B$9*'Input Data'!$B$13*WLTC_class_3!F1779^2</f>
        <v>268.32113174995061</v>
      </c>
      <c r="L1779" s="40">
        <f t="shared" si="397"/>
        <v>-1066.2755023333809</v>
      </c>
      <c r="M1779" s="40">
        <f t="shared" si="398"/>
        <v>-20466.565892010171</v>
      </c>
      <c r="N1779" s="40">
        <f t="shared" si="404"/>
        <v>3.9742998536866079</v>
      </c>
      <c r="O1779" s="40">
        <f t="shared" si="405"/>
        <v>0.83030326458155057</v>
      </c>
      <c r="P1779" s="40">
        <f t="shared" si="399"/>
        <v>-20466.565892010171</v>
      </c>
      <c r="Q1779" s="40">
        <f t="shared" si="407"/>
        <v>1.9445741526153863E-2</v>
      </c>
      <c r="R1779" s="40">
        <f t="shared" si="400"/>
        <v>0.25739401202028067</v>
      </c>
      <c r="S1779" s="40">
        <f t="shared" si="401"/>
        <v>0.58121228520708534</v>
      </c>
      <c r="U1779">
        <f t="shared" si="393"/>
        <v>0</v>
      </c>
      <c r="V1779">
        <f t="shared" si="394"/>
        <v>69.099999999999994</v>
      </c>
      <c r="W1779">
        <f t="shared" si="395"/>
        <v>19.194444444444443</v>
      </c>
    </row>
    <row r="1780" spans="2:23" x14ac:dyDescent="0.3">
      <c r="B1780" s="23" t="s">
        <v>54</v>
      </c>
      <c r="C1780" s="23">
        <v>1772</v>
      </c>
      <c r="D1780" s="23">
        <v>295</v>
      </c>
      <c r="E1780" s="22">
        <v>65.900000000000006</v>
      </c>
      <c r="F1780" s="39">
        <f t="shared" si="396"/>
        <v>18.305555555555557</v>
      </c>
      <c r="G1780" s="40">
        <f t="shared" si="402"/>
        <v>-0.88888888888888773</v>
      </c>
      <c r="H1780" s="40">
        <f t="shared" si="403"/>
        <v>-3.1999999999999957</v>
      </c>
      <c r="I1780" s="40">
        <f>G1780*'Input Data'!$B$7</f>
        <v>-1437.7333333333315</v>
      </c>
      <c r="J1780" s="40">
        <f>IF(F1780=0,0,'Input Data'!$B$11*'Input Data'!$B$7*9.81)</f>
        <v>103.13669925000001</v>
      </c>
      <c r="K1780" s="40">
        <f>'Input Data'!$B$10*'Input Data'!$B$9*'Input Data'!$B$13*WLTC_class_3!F1780^2</f>
        <v>244.04482988328405</v>
      </c>
      <c r="L1780" s="40">
        <f t="shared" si="397"/>
        <v>-1090.5518042000474</v>
      </c>
      <c r="M1780" s="40">
        <f t="shared" si="398"/>
        <v>-19963.156637995315</v>
      </c>
      <c r="N1780" s="40">
        <f t="shared" si="404"/>
        <v>3.9742998536866079</v>
      </c>
      <c r="O1780" s="40">
        <f t="shared" si="405"/>
        <v>0.83584858586988264</v>
      </c>
      <c r="P1780" s="40">
        <f t="shared" si="399"/>
        <v>-19963.156637995315</v>
      </c>
      <c r="Q1780" s="40">
        <f t="shared" si="407"/>
        <v>2.4991062814485893E-2</v>
      </c>
      <c r="R1780" s="40">
        <f t="shared" si="400"/>
        <v>0.25911306161966363</v>
      </c>
      <c r="S1780" s="40">
        <f t="shared" si="401"/>
        <v>0.58509401010891782</v>
      </c>
      <c r="U1780">
        <f t="shared" si="393"/>
        <v>0</v>
      </c>
      <c r="V1780">
        <f t="shared" si="394"/>
        <v>65.900000000000006</v>
      </c>
      <c r="W1780">
        <f t="shared" si="395"/>
        <v>18.305555555555557</v>
      </c>
    </row>
    <row r="1781" spans="2:23" x14ac:dyDescent="0.3">
      <c r="B1781" s="23" t="s">
        <v>54</v>
      </c>
      <c r="C1781" s="23">
        <v>1773</v>
      </c>
      <c r="D1781" s="23">
        <v>296</v>
      </c>
      <c r="E1781" s="22">
        <v>62.7</v>
      </c>
      <c r="F1781" s="39">
        <f t="shared" si="396"/>
        <v>17.416666666666668</v>
      </c>
      <c r="G1781" s="40">
        <f t="shared" si="402"/>
        <v>-0.86111111111111149</v>
      </c>
      <c r="H1781" s="40">
        <f t="shared" si="403"/>
        <v>-3.1000000000000014</v>
      </c>
      <c r="I1781" s="40">
        <f>G1781*'Input Data'!$B$7</f>
        <v>-1392.8041666666672</v>
      </c>
      <c r="J1781" s="40">
        <f>IF(F1781=0,0,'Input Data'!$B$11*'Input Data'!$B$7*9.81)</f>
        <v>103.13669925000001</v>
      </c>
      <c r="K1781" s="40">
        <f>'Input Data'!$B$10*'Input Data'!$B$9*'Input Data'!$B$13*WLTC_class_3!F1781^2</f>
        <v>220.91940454955565</v>
      </c>
      <c r="L1781" s="40">
        <f t="shared" si="397"/>
        <v>-1068.7480628671117</v>
      </c>
      <c r="M1781" s="40">
        <f t="shared" si="398"/>
        <v>-18614.028761602196</v>
      </c>
      <c r="N1781" s="40">
        <f t="shared" si="404"/>
        <v>3.9742998536866079</v>
      </c>
      <c r="O1781" s="40">
        <f t="shared" si="405"/>
        <v>0.84101914941477218</v>
      </c>
      <c r="P1781" s="40">
        <f t="shared" si="399"/>
        <v>-18614.028761602196</v>
      </c>
      <c r="Q1781" s="40">
        <f t="shared" si="407"/>
        <v>3.0161626359375391E-2</v>
      </c>
      <c r="R1781" s="40">
        <f t="shared" si="400"/>
        <v>0.26071593631857937</v>
      </c>
      <c r="S1781" s="40">
        <f t="shared" si="401"/>
        <v>0.58871340459034049</v>
      </c>
      <c r="U1781">
        <f t="shared" si="393"/>
        <v>0</v>
      </c>
      <c r="V1781">
        <f t="shared" si="394"/>
        <v>62.7</v>
      </c>
      <c r="W1781">
        <f t="shared" si="395"/>
        <v>17.416666666666668</v>
      </c>
    </row>
    <row r="1782" spans="2:23" x14ac:dyDescent="0.3">
      <c r="B1782" s="23" t="s">
        <v>54</v>
      </c>
      <c r="C1782" s="23">
        <v>1774</v>
      </c>
      <c r="D1782" s="23">
        <v>297</v>
      </c>
      <c r="E1782" s="22">
        <v>59.7</v>
      </c>
      <c r="F1782" s="39">
        <f t="shared" si="396"/>
        <v>16.583333333333332</v>
      </c>
      <c r="G1782" s="40">
        <f t="shared" si="402"/>
        <v>-0.79166666666666707</v>
      </c>
      <c r="H1782" s="40">
        <f t="shared" si="403"/>
        <v>-2.8500000000000014</v>
      </c>
      <c r="I1782" s="40">
        <f>G1782*'Input Data'!$B$7</f>
        <v>-1280.4812500000007</v>
      </c>
      <c r="J1782" s="40">
        <f>IF(F1782=0,0,'Input Data'!$B$11*'Input Data'!$B$7*9.81)</f>
        <v>103.13669925000001</v>
      </c>
      <c r="K1782" s="40">
        <f>'Input Data'!$B$10*'Input Data'!$B$9*'Input Data'!$B$13*WLTC_class_3!F1782^2</f>
        <v>200.28454796288889</v>
      </c>
      <c r="L1782" s="40">
        <f t="shared" si="397"/>
        <v>-977.0600027871119</v>
      </c>
      <c r="M1782" s="40">
        <f t="shared" si="398"/>
        <v>-16202.911712886271</v>
      </c>
      <c r="N1782" s="40">
        <f t="shared" si="404"/>
        <v>3.9742998536866079</v>
      </c>
      <c r="O1782" s="40">
        <f t="shared" si="405"/>
        <v>0.84551995822390724</v>
      </c>
      <c r="P1782" s="40">
        <f t="shared" si="399"/>
        <v>-16202.911712886271</v>
      </c>
      <c r="Q1782" s="40">
        <f t="shared" si="407"/>
        <v>3.4662435168510468E-2</v>
      </c>
      <c r="R1782" s="40">
        <f t="shared" si="400"/>
        <v>0.26211118704941122</v>
      </c>
      <c r="S1782" s="40">
        <f t="shared" si="401"/>
        <v>0.59186397075673502</v>
      </c>
      <c r="U1782">
        <f t="shared" si="393"/>
        <v>0</v>
      </c>
      <c r="V1782">
        <f t="shared" si="394"/>
        <v>59.7</v>
      </c>
      <c r="W1782">
        <f t="shared" si="395"/>
        <v>16.583333333333332</v>
      </c>
    </row>
    <row r="1783" spans="2:23" x14ac:dyDescent="0.3">
      <c r="B1783" s="23" t="s">
        <v>54</v>
      </c>
      <c r="C1783" s="23">
        <v>1775</v>
      </c>
      <c r="D1783" s="23">
        <v>298</v>
      </c>
      <c r="E1783" s="22">
        <v>57</v>
      </c>
      <c r="F1783" s="39">
        <f t="shared" si="396"/>
        <v>15.833333333333334</v>
      </c>
      <c r="G1783" s="40">
        <f t="shared" si="402"/>
        <v>-0.70833333333333348</v>
      </c>
      <c r="H1783" s="40">
        <f t="shared" si="403"/>
        <v>-2.5500000000000007</v>
      </c>
      <c r="I1783" s="40">
        <f>G1783*'Input Data'!$B$7</f>
        <v>-1145.6937500000004</v>
      </c>
      <c r="J1783" s="40">
        <f>IF(F1783=0,0,'Input Data'!$B$11*'Input Data'!$B$7*9.81)</f>
        <v>103.13669925000001</v>
      </c>
      <c r="K1783" s="40">
        <f>'Input Data'!$B$10*'Input Data'!$B$9*'Input Data'!$B$13*WLTC_class_3!F1783^2</f>
        <v>182.57802028888895</v>
      </c>
      <c r="L1783" s="40">
        <f t="shared" si="397"/>
        <v>-859.97903046111139</v>
      </c>
      <c r="M1783" s="40">
        <f t="shared" si="398"/>
        <v>-13616.334648967597</v>
      </c>
      <c r="N1783" s="40">
        <f t="shared" si="404"/>
        <v>3.9742998536866079</v>
      </c>
      <c r="O1783" s="40">
        <f t="shared" si="405"/>
        <v>0.84930227340417597</v>
      </c>
      <c r="P1783" s="40">
        <f t="shared" si="399"/>
        <v>-13616.334648967597</v>
      </c>
      <c r="Q1783" s="40">
        <f t="shared" si="407"/>
        <v>3.8444750348779241E-2</v>
      </c>
      <c r="R1783" s="40">
        <f t="shared" si="400"/>
        <v>0.26328370475529456</v>
      </c>
      <c r="S1783" s="40">
        <f t="shared" si="401"/>
        <v>0.59451159138292309</v>
      </c>
      <c r="U1783">
        <f t="shared" si="393"/>
        <v>0</v>
      </c>
      <c r="V1783">
        <f t="shared" si="394"/>
        <v>57</v>
      </c>
      <c r="W1783">
        <f t="shared" si="395"/>
        <v>15.833333333333332</v>
      </c>
    </row>
    <row r="1784" spans="2:23" x14ac:dyDescent="0.3">
      <c r="B1784" s="23" t="s">
        <v>54</v>
      </c>
      <c r="C1784" s="23">
        <v>1776</v>
      </c>
      <c r="D1784" s="23">
        <v>299</v>
      </c>
      <c r="E1784" s="22">
        <v>54.6</v>
      </c>
      <c r="F1784" s="39">
        <f t="shared" si="396"/>
        <v>15.166666666666666</v>
      </c>
      <c r="G1784" s="40">
        <f t="shared" si="402"/>
        <v>-0.6666666666666663</v>
      </c>
      <c r="H1784" s="40">
        <f t="shared" si="403"/>
        <v>-2.3999999999999986</v>
      </c>
      <c r="I1784" s="40">
        <f>G1784*'Input Data'!$B$7</f>
        <v>-1078.2999999999995</v>
      </c>
      <c r="J1784" s="40">
        <f>IF(F1784=0,0,'Input Data'!$B$11*'Input Data'!$B$7*9.81)</f>
        <v>103.13669925000001</v>
      </c>
      <c r="K1784" s="40">
        <f>'Input Data'!$B$10*'Input Data'!$B$9*'Input Data'!$B$13*WLTC_class_3!F1784^2</f>
        <v>167.5267131315556</v>
      </c>
      <c r="L1784" s="40">
        <f t="shared" si="397"/>
        <v>-807.63658761844385</v>
      </c>
      <c r="M1784" s="40">
        <f t="shared" si="398"/>
        <v>-12249.154912213065</v>
      </c>
      <c r="N1784" s="40">
        <f t="shared" si="404"/>
        <v>3.9742998536866079</v>
      </c>
      <c r="O1784" s="40">
        <f t="shared" si="405"/>
        <v>0.85270481643534624</v>
      </c>
      <c r="P1784" s="40">
        <f t="shared" si="399"/>
        <v>-12249.154912213065</v>
      </c>
      <c r="Q1784" s="40">
        <f t="shared" si="407"/>
        <v>4.1847293379949538E-2</v>
      </c>
      <c r="R1784" s="40">
        <f t="shared" si="400"/>
        <v>0.26433849309495733</v>
      </c>
      <c r="S1784" s="40">
        <f t="shared" si="401"/>
        <v>0.59689337150474231</v>
      </c>
      <c r="U1784">
        <f t="shared" si="393"/>
        <v>0</v>
      </c>
      <c r="V1784">
        <f t="shared" si="394"/>
        <v>54.6</v>
      </c>
      <c r="W1784">
        <f t="shared" si="395"/>
        <v>15.166666666666666</v>
      </c>
    </row>
    <row r="1785" spans="2:23" x14ac:dyDescent="0.3">
      <c r="B1785" s="23" t="s">
        <v>54</v>
      </c>
      <c r="C1785" s="23">
        <v>1777</v>
      </c>
      <c r="D1785" s="23">
        <v>300</v>
      </c>
      <c r="E1785" s="22">
        <v>52.2</v>
      </c>
      <c r="F1785" s="39">
        <f t="shared" si="396"/>
        <v>14.5</v>
      </c>
      <c r="G1785" s="40">
        <f t="shared" si="402"/>
        <v>-0.68055555555555536</v>
      </c>
      <c r="H1785" s="40">
        <f t="shared" si="403"/>
        <v>-2.4499999999999993</v>
      </c>
      <c r="I1785" s="40">
        <f>G1785*'Input Data'!$B$7</f>
        <v>-1100.7645833333331</v>
      </c>
      <c r="J1785" s="40">
        <f>IF(F1785=0,0,'Input Data'!$B$11*'Input Data'!$B$7*9.81)</f>
        <v>103.13669925000001</v>
      </c>
      <c r="K1785" s="40">
        <f>'Input Data'!$B$10*'Input Data'!$B$9*'Input Data'!$B$13*WLTC_class_3!F1785^2</f>
        <v>153.12277402400002</v>
      </c>
      <c r="L1785" s="40">
        <f t="shared" si="397"/>
        <v>-844.50511005933311</v>
      </c>
      <c r="M1785" s="40">
        <f t="shared" si="398"/>
        <v>-12245.324095860329</v>
      </c>
      <c r="N1785" s="40">
        <f t="shared" si="404"/>
        <v>3.9742998536866079</v>
      </c>
      <c r="O1785" s="40">
        <f t="shared" si="405"/>
        <v>0.85610629535086302</v>
      </c>
      <c r="P1785" s="40">
        <f t="shared" si="399"/>
        <v>-12245.324095860329</v>
      </c>
      <c r="Q1785" s="40">
        <f t="shared" si="407"/>
        <v>4.5248772295466297E-2</v>
      </c>
      <c r="R1785" s="40">
        <f t="shared" si="400"/>
        <v>0.26539295155876752</v>
      </c>
      <c r="S1785" s="40">
        <f t="shared" si="401"/>
        <v>0.59927440674560406</v>
      </c>
      <c r="U1785">
        <f t="shared" si="393"/>
        <v>0</v>
      </c>
      <c r="V1785">
        <f t="shared" si="394"/>
        <v>52.2</v>
      </c>
      <c r="W1785">
        <f t="shared" si="395"/>
        <v>14.5</v>
      </c>
    </row>
    <row r="1786" spans="2:23" x14ac:dyDescent="0.3">
      <c r="B1786" s="23" t="s">
        <v>54</v>
      </c>
      <c r="C1786" s="23">
        <v>1778</v>
      </c>
      <c r="D1786" s="23">
        <v>301</v>
      </c>
      <c r="E1786" s="22">
        <v>49.7</v>
      </c>
      <c r="F1786" s="39">
        <f t="shared" si="396"/>
        <v>13.805555555555555</v>
      </c>
      <c r="G1786" s="40">
        <f t="shared" si="402"/>
        <v>-0.75000000000000078</v>
      </c>
      <c r="H1786" s="40">
        <f t="shared" si="403"/>
        <v>-2.7000000000000028</v>
      </c>
      <c r="I1786" s="40">
        <f>G1786*'Input Data'!$B$7</f>
        <v>-1213.0875000000012</v>
      </c>
      <c r="J1786" s="40">
        <f>IF(F1786=0,0,'Input Data'!$B$11*'Input Data'!$B$7*9.81)</f>
        <v>103.13669925000001</v>
      </c>
      <c r="K1786" s="40">
        <f>'Input Data'!$B$10*'Input Data'!$B$9*'Input Data'!$B$13*WLTC_class_3!F1786^2</f>
        <v>138.80706129128399</v>
      </c>
      <c r="L1786" s="40">
        <f t="shared" si="397"/>
        <v>-971.14373945871728</v>
      </c>
      <c r="M1786" s="40">
        <f t="shared" si="398"/>
        <v>-13407.178847527292</v>
      </c>
      <c r="N1786" s="40">
        <f t="shared" si="404"/>
        <v>3.9742998536866079</v>
      </c>
      <c r="O1786" s="40">
        <f t="shared" si="405"/>
        <v>0.85983051169739844</v>
      </c>
      <c r="P1786" s="40">
        <f t="shared" si="399"/>
        <v>-13407.178847527292</v>
      </c>
      <c r="Q1786" s="40">
        <f t="shared" si="407"/>
        <v>4.8972988642001655E-2</v>
      </c>
      <c r="R1786" s="40">
        <f t="shared" si="400"/>
        <v>0.2665474586261935</v>
      </c>
      <c r="S1786" s="40">
        <f t="shared" si="401"/>
        <v>0.60188135818817889</v>
      </c>
      <c r="U1786">
        <f t="shared" si="393"/>
        <v>0</v>
      </c>
      <c r="V1786">
        <f t="shared" si="394"/>
        <v>49.7</v>
      </c>
      <c r="W1786">
        <f t="shared" si="395"/>
        <v>13.805555555555555</v>
      </c>
    </row>
    <row r="1787" spans="2:23" x14ac:dyDescent="0.3">
      <c r="B1787" s="23" t="s">
        <v>54</v>
      </c>
      <c r="C1787" s="23">
        <v>1779</v>
      </c>
      <c r="D1787" s="23">
        <v>302</v>
      </c>
      <c r="E1787" s="22">
        <v>46.8</v>
      </c>
      <c r="F1787" s="39">
        <f t="shared" si="396"/>
        <v>13</v>
      </c>
      <c r="G1787" s="40">
        <f t="shared" si="402"/>
        <v>-0.86111111111111149</v>
      </c>
      <c r="H1787" s="40">
        <f t="shared" si="403"/>
        <v>-3.1000000000000014</v>
      </c>
      <c r="I1787" s="40">
        <f>G1787*'Input Data'!$B$7</f>
        <v>-1392.8041666666672</v>
      </c>
      <c r="J1787" s="40">
        <f>IF(F1787=0,0,'Input Data'!$B$11*'Input Data'!$B$7*9.81)</f>
        <v>103.13669925000001</v>
      </c>
      <c r="K1787" s="40">
        <f>'Input Data'!$B$10*'Input Data'!$B$9*'Input Data'!$B$13*WLTC_class_3!F1787^2</f>
        <v>123.08085046400002</v>
      </c>
      <c r="L1787" s="40">
        <f t="shared" si="397"/>
        <v>-1166.5866169526673</v>
      </c>
      <c r="M1787" s="40">
        <f t="shared" si="398"/>
        <v>-15165.626020384676</v>
      </c>
      <c r="N1787" s="40">
        <f t="shared" si="404"/>
        <v>3.9742998536866079</v>
      </c>
      <c r="O1787" s="40">
        <f t="shared" si="405"/>
        <v>0.8640431855919497</v>
      </c>
      <c r="P1787" s="40">
        <f t="shared" si="399"/>
        <v>-15165.626020384676</v>
      </c>
      <c r="Q1787" s="40">
        <f t="shared" si="407"/>
        <v>5.3185662536552956E-2</v>
      </c>
      <c r="R1787" s="40">
        <f t="shared" si="400"/>
        <v>0.26785338753350441</v>
      </c>
      <c r="S1787" s="40">
        <f t="shared" si="401"/>
        <v>0.60483022991436475</v>
      </c>
      <c r="U1787">
        <f t="shared" si="393"/>
        <v>0</v>
      </c>
      <c r="V1787">
        <f t="shared" si="394"/>
        <v>46.8</v>
      </c>
      <c r="W1787">
        <f t="shared" si="395"/>
        <v>12.999999999999998</v>
      </c>
    </row>
    <row r="1788" spans="2:23" x14ac:dyDescent="0.3">
      <c r="B1788" s="23" t="s">
        <v>54</v>
      </c>
      <c r="C1788" s="23">
        <v>1780</v>
      </c>
      <c r="D1788" s="23">
        <v>303</v>
      </c>
      <c r="E1788" s="22">
        <v>43.5</v>
      </c>
      <c r="F1788" s="39">
        <f t="shared" si="396"/>
        <v>12.083333333333334</v>
      </c>
      <c r="G1788" s="40">
        <f t="shared" si="402"/>
        <v>-0.95833333333333315</v>
      </c>
      <c r="H1788" s="40">
        <f t="shared" si="403"/>
        <v>-3.4499999999999993</v>
      </c>
      <c r="I1788" s="40">
        <f>G1788*'Input Data'!$B$7</f>
        <v>-1550.0562499999996</v>
      </c>
      <c r="J1788" s="40">
        <f>IF(F1788=0,0,'Input Data'!$B$11*'Input Data'!$B$7*9.81)</f>
        <v>103.13669925000001</v>
      </c>
      <c r="K1788" s="40">
        <f>'Input Data'!$B$10*'Input Data'!$B$9*'Input Data'!$B$13*WLTC_class_3!F1788^2</f>
        <v>106.33525973888892</v>
      </c>
      <c r="L1788" s="40">
        <f t="shared" si="397"/>
        <v>-1340.5842910111107</v>
      </c>
      <c r="M1788" s="40">
        <f t="shared" si="398"/>
        <v>-16198.726849717588</v>
      </c>
      <c r="N1788" s="40">
        <f t="shared" si="404"/>
        <v>3.9742998536866079</v>
      </c>
      <c r="O1788" s="40">
        <f t="shared" si="405"/>
        <v>0.86854283193909343</v>
      </c>
      <c r="P1788" s="40">
        <f t="shared" si="399"/>
        <v>-16198.726849717588</v>
      </c>
      <c r="Q1788" s="40">
        <f t="shared" si="407"/>
        <v>5.7685308883696731E-2</v>
      </c>
      <c r="R1788" s="40">
        <f t="shared" si="400"/>
        <v>0.26924827790111894</v>
      </c>
      <c r="S1788" s="40">
        <f t="shared" si="401"/>
        <v>0.60797998235736539</v>
      </c>
      <c r="U1788">
        <f t="shared" si="393"/>
        <v>0</v>
      </c>
      <c r="V1788">
        <f t="shared" si="394"/>
        <v>43.5</v>
      </c>
      <c r="W1788">
        <f t="shared" si="395"/>
        <v>12.083333333333332</v>
      </c>
    </row>
    <row r="1789" spans="2:23" x14ac:dyDescent="0.3">
      <c r="B1789" s="23" t="s">
        <v>54</v>
      </c>
      <c r="C1789" s="23">
        <v>1781</v>
      </c>
      <c r="D1789" s="23">
        <v>304</v>
      </c>
      <c r="E1789" s="22">
        <v>39.9</v>
      </c>
      <c r="F1789" s="39">
        <f t="shared" si="396"/>
        <v>11.083333333333334</v>
      </c>
      <c r="G1789" s="40">
        <f t="shared" si="402"/>
        <v>-0.98611111111111127</v>
      </c>
      <c r="H1789" s="40">
        <f t="shared" si="403"/>
        <v>-3.5500000000000007</v>
      </c>
      <c r="I1789" s="40">
        <f>G1789*'Input Data'!$B$7</f>
        <v>-1594.9854166666669</v>
      </c>
      <c r="J1789" s="40">
        <f>IF(F1789=0,0,'Input Data'!$B$11*'Input Data'!$B$7*9.81)</f>
        <v>103.13669925000001</v>
      </c>
      <c r="K1789" s="40">
        <f>'Input Data'!$B$10*'Input Data'!$B$9*'Input Data'!$B$13*WLTC_class_3!F1789^2</f>
        <v>89.463229941555582</v>
      </c>
      <c r="L1789" s="40">
        <f t="shared" si="397"/>
        <v>-1402.3854874751114</v>
      </c>
      <c r="M1789" s="40">
        <f t="shared" si="398"/>
        <v>-15543.105819515818</v>
      </c>
      <c r="N1789" s="40">
        <f t="shared" si="404"/>
        <v>3.9742998536866079</v>
      </c>
      <c r="O1789" s="40">
        <f t="shared" si="405"/>
        <v>0.87286036133340339</v>
      </c>
      <c r="P1789" s="40">
        <f t="shared" si="399"/>
        <v>-15543.105819515818</v>
      </c>
      <c r="Q1789" s="40">
        <f t="shared" si="407"/>
        <v>6.2002838278006678E-2</v>
      </c>
      <c r="R1789" s="40">
        <f t="shared" si="400"/>
        <v>0.27058671201335505</v>
      </c>
      <c r="S1789" s="40">
        <f t="shared" si="401"/>
        <v>0.61100225293338228</v>
      </c>
      <c r="U1789">
        <f t="shared" si="393"/>
        <v>0</v>
      </c>
      <c r="V1789">
        <f t="shared" si="394"/>
        <v>39.9</v>
      </c>
      <c r="W1789">
        <f t="shared" si="395"/>
        <v>11.083333333333332</v>
      </c>
    </row>
    <row r="1790" spans="2:23" x14ac:dyDescent="0.3">
      <c r="B1790" s="23" t="s">
        <v>54</v>
      </c>
      <c r="C1790" s="23">
        <v>1782</v>
      </c>
      <c r="D1790" s="23">
        <v>305</v>
      </c>
      <c r="E1790" s="22">
        <v>36.4</v>
      </c>
      <c r="F1790" s="39">
        <f t="shared" si="396"/>
        <v>10.111111111111111</v>
      </c>
      <c r="G1790" s="40">
        <f t="shared" si="402"/>
        <v>-0.93055555555555491</v>
      </c>
      <c r="H1790" s="40">
        <f t="shared" si="403"/>
        <v>-3.3499999999999979</v>
      </c>
      <c r="I1790" s="40">
        <f>G1790*'Input Data'!$B$7</f>
        <v>-1505.1270833333324</v>
      </c>
      <c r="J1790" s="40">
        <f>IF(F1790=0,0,'Input Data'!$B$11*'Input Data'!$B$7*9.81)</f>
        <v>103.13669925000001</v>
      </c>
      <c r="K1790" s="40">
        <f>'Input Data'!$B$10*'Input Data'!$B$9*'Input Data'!$B$13*WLTC_class_3!F1790^2</f>
        <v>74.456316947358033</v>
      </c>
      <c r="L1790" s="40">
        <f t="shared" si="397"/>
        <v>-1327.5340671359743</v>
      </c>
      <c r="M1790" s="40">
        <f t="shared" si="398"/>
        <v>-13422.844456597073</v>
      </c>
      <c r="N1790" s="40">
        <f t="shared" si="404"/>
        <v>3.9742998536866079</v>
      </c>
      <c r="O1790" s="40">
        <f t="shared" si="405"/>
        <v>0.87658892923801368</v>
      </c>
      <c r="P1790" s="40">
        <f t="shared" si="399"/>
        <v>-13422.844456597073</v>
      </c>
      <c r="Q1790" s="40">
        <f t="shared" si="407"/>
        <v>6.5731406182616969E-2</v>
      </c>
      <c r="R1790" s="40">
        <f t="shared" si="400"/>
        <v>0.27174256806378422</v>
      </c>
      <c r="S1790" s="40">
        <f t="shared" si="401"/>
        <v>0.6136122504666095</v>
      </c>
      <c r="U1790">
        <f t="shared" si="393"/>
        <v>0</v>
      </c>
      <c r="V1790">
        <f t="shared" si="394"/>
        <v>36.4</v>
      </c>
      <c r="W1790">
        <f t="shared" si="395"/>
        <v>10.111111111111111</v>
      </c>
    </row>
    <row r="1791" spans="2:23" x14ac:dyDescent="0.3">
      <c r="B1791" s="23" t="s">
        <v>54</v>
      </c>
      <c r="C1791" s="23">
        <v>1783</v>
      </c>
      <c r="D1791" s="23">
        <v>306</v>
      </c>
      <c r="E1791" s="22">
        <v>33.200000000000003</v>
      </c>
      <c r="F1791" s="39">
        <f t="shared" si="396"/>
        <v>9.2222222222222214</v>
      </c>
      <c r="G1791" s="40">
        <f t="shared" si="402"/>
        <v>-0.8194444444444442</v>
      </c>
      <c r="H1791" s="40">
        <f t="shared" si="403"/>
        <v>-2.9499999999999993</v>
      </c>
      <c r="I1791" s="40">
        <f>G1791*'Input Data'!$B$7</f>
        <v>-1325.4104166666664</v>
      </c>
      <c r="J1791" s="40">
        <f>IF(F1791=0,0,'Input Data'!$B$11*'Input Data'!$B$7*9.81)</f>
        <v>103.13669925000001</v>
      </c>
      <c r="K1791" s="40">
        <f>'Input Data'!$B$10*'Input Data'!$B$9*'Input Data'!$B$13*WLTC_class_3!F1791^2</f>
        <v>61.940534651654325</v>
      </c>
      <c r="L1791" s="40">
        <f t="shared" si="397"/>
        <v>-1160.333182765012</v>
      </c>
      <c r="M1791" s="40">
        <f t="shared" si="398"/>
        <v>-10700.850463277331</v>
      </c>
      <c r="N1791" s="40">
        <f t="shared" si="404"/>
        <v>3.9742998536866079</v>
      </c>
      <c r="O1791" s="40">
        <f t="shared" si="405"/>
        <v>0.87956138770003511</v>
      </c>
      <c r="P1791" s="40">
        <f t="shared" si="399"/>
        <v>-10700.850463277331</v>
      </c>
      <c r="Q1791" s="40">
        <f t="shared" si="407"/>
        <v>6.8703864644638457E-2</v>
      </c>
      <c r="R1791" s="40">
        <f t="shared" si="400"/>
        <v>0.27266403018701091</v>
      </c>
      <c r="S1791" s="40">
        <f t="shared" si="401"/>
        <v>0.61569297139002455</v>
      </c>
      <c r="U1791">
        <f t="shared" si="393"/>
        <v>0</v>
      </c>
      <c r="V1791">
        <f t="shared" si="394"/>
        <v>33.200000000000003</v>
      </c>
      <c r="W1791">
        <f t="shared" si="395"/>
        <v>9.2222222222222232</v>
      </c>
    </row>
    <row r="1792" spans="2:23" x14ac:dyDescent="0.3">
      <c r="B1792" s="23" t="s">
        <v>54</v>
      </c>
      <c r="C1792" s="23">
        <v>1784</v>
      </c>
      <c r="D1792" s="23">
        <v>307</v>
      </c>
      <c r="E1792" s="22">
        <v>30.5</v>
      </c>
      <c r="F1792" s="39">
        <f t="shared" si="396"/>
        <v>8.4722222222222214</v>
      </c>
      <c r="G1792" s="40">
        <f t="shared" si="402"/>
        <v>-0.6805555555555558</v>
      </c>
      <c r="H1792" s="40">
        <f t="shared" si="403"/>
        <v>-2.4500000000000011</v>
      </c>
      <c r="I1792" s="40">
        <f>G1792*'Input Data'!$B$7</f>
        <v>-1100.7645833333338</v>
      </c>
      <c r="J1792" s="40">
        <f>IF(F1792=0,0,'Input Data'!$B$11*'Input Data'!$B$7*9.81)</f>
        <v>103.13669925000001</v>
      </c>
      <c r="K1792" s="40">
        <f>'Input Data'!$B$10*'Input Data'!$B$9*'Input Data'!$B$13*WLTC_class_3!F1792^2</f>
        <v>52.275531970987657</v>
      </c>
      <c r="L1792" s="40">
        <f t="shared" si="397"/>
        <v>-945.35235211234613</v>
      </c>
      <c r="M1792" s="40">
        <f t="shared" si="398"/>
        <v>-8009.235205396265</v>
      </c>
      <c r="N1792" s="40">
        <f t="shared" si="404"/>
        <v>3.9742998536866079</v>
      </c>
      <c r="O1792" s="40">
        <f t="shared" si="405"/>
        <v>0.88178617525708958</v>
      </c>
      <c r="P1792" s="40">
        <f t="shared" si="399"/>
        <v>-8009.235205396265</v>
      </c>
      <c r="Q1792" s="40">
        <f t="shared" si="407"/>
        <v>7.0928652201692977E-2</v>
      </c>
      <c r="R1792" s="40">
        <f t="shared" si="400"/>
        <v>0.27335371432969779</v>
      </c>
      <c r="S1792" s="40">
        <f t="shared" si="401"/>
        <v>0.61725032267996272</v>
      </c>
      <c r="U1792">
        <f t="shared" si="393"/>
        <v>0</v>
      </c>
      <c r="V1792">
        <f t="shared" si="394"/>
        <v>30.5</v>
      </c>
      <c r="W1792">
        <f t="shared" si="395"/>
        <v>8.4722222222222214</v>
      </c>
    </row>
    <row r="1793" spans="2:23" x14ac:dyDescent="0.3">
      <c r="B1793" s="23" t="s">
        <v>54</v>
      </c>
      <c r="C1793" s="23">
        <v>1785</v>
      </c>
      <c r="D1793" s="23">
        <v>308</v>
      </c>
      <c r="E1793" s="22">
        <v>28.3</v>
      </c>
      <c r="F1793" s="39">
        <f t="shared" si="396"/>
        <v>7.8611111111111107</v>
      </c>
      <c r="G1793" s="40">
        <f t="shared" si="402"/>
        <v>-0.58333333333333326</v>
      </c>
      <c r="H1793" s="40">
        <f t="shared" si="403"/>
        <v>-2.0999999999999996</v>
      </c>
      <c r="I1793" s="40">
        <f>G1793*'Input Data'!$B$7</f>
        <v>-943.51249999999993</v>
      </c>
      <c r="J1793" s="40">
        <f>IF(F1793=0,0,'Input Data'!$B$11*'Input Data'!$B$7*9.81)</f>
        <v>103.13669925000001</v>
      </c>
      <c r="K1793" s="40">
        <f>'Input Data'!$B$10*'Input Data'!$B$9*'Input Data'!$B$13*WLTC_class_3!F1793^2</f>
        <v>45.006128245358028</v>
      </c>
      <c r="L1793" s="40">
        <f t="shared" si="397"/>
        <v>-795.36967250464193</v>
      </c>
      <c r="M1793" s="40">
        <f t="shared" si="398"/>
        <v>-6252.4893699670456</v>
      </c>
      <c r="N1793" s="40">
        <f t="shared" si="404"/>
        <v>3.9742998536866079</v>
      </c>
      <c r="O1793" s="40">
        <f t="shared" si="405"/>
        <v>0.88352297785985823</v>
      </c>
      <c r="P1793" s="40">
        <f t="shared" si="399"/>
        <v>-6252.4893699670456</v>
      </c>
      <c r="Q1793" s="40">
        <f t="shared" si="407"/>
        <v>7.2665454804461599E-2</v>
      </c>
      <c r="R1793" s="40">
        <f t="shared" si="400"/>
        <v>0.27389212313655603</v>
      </c>
      <c r="S1793" s="40">
        <f t="shared" si="401"/>
        <v>0.61846608450190077</v>
      </c>
      <c r="U1793">
        <f t="shared" si="393"/>
        <v>0</v>
      </c>
      <c r="V1793">
        <f t="shared" si="394"/>
        <v>28.3</v>
      </c>
      <c r="W1793">
        <f t="shared" si="395"/>
        <v>7.8611111111111107</v>
      </c>
    </row>
    <row r="1794" spans="2:23" x14ac:dyDescent="0.3">
      <c r="B1794" s="23" t="s">
        <v>54</v>
      </c>
      <c r="C1794" s="23">
        <v>1786</v>
      </c>
      <c r="D1794" s="23">
        <v>309</v>
      </c>
      <c r="E1794" s="22">
        <v>26.3</v>
      </c>
      <c r="F1794" s="39">
        <f t="shared" si="396"/>
        <v>7.3055555555555554</v>
      </c>
      <c r="G1794" s="40">
        <f t="shared" si="402"/>
        <v>-0.54166666666666696</v>
      </c>
      <c r="H1794" s="40">
        <f t="shared" si="403"/>
        <v>-1.9500000000000011</v>
      </c>
      <c r="I1794" s="40">
        <f>G1794*'Input Data'!$B$7</f>
        <v>-876.11875000000055</v>
      </c>
      <c r="J1794" s="40">
        <f>IF(F1794=0,0,'Input Data'!$B$11*'Input Data'!$B$7*9.81)</f>
        <v>103.13669925000001</v>
      </c>
      <c r="K1794" s="40">
        <f>'Input Data'!$B$10*'Input Data'!$B$9*'Input Data'!$B$13*WLTC_class_3!F1794^2</f>
        <v>38.869618606839509</v>
      </c>
      <c r="L1794" s="40">
        <f t="shared" si="397"/>
        <v>-734.11243214316107</v>
      </c>
      <c r="M1794" s="40">
        <f t="shared" si="398"/>
        <v>-5363.0991570458709</v>
      </c>
      <c r="N1794" s="40">
        <f t="shared" si="404"/>
        <v>3.9742998536866079</v>
      </c>
      <c r="O1794" s="40">
        <f t="shared" si="405"/>
        <v>0.88501272762570427</v>
      </c>
      <c r="P1794" s="40">
        <f t="shared" si="399"/>
        <v>-5363.0991570458709</v>
      </c>
      <c r="Q1794" s="40">
        <f t="shared" si="407"/>
        <v>7.4155204570307678E-2</v>
      </c>
      <c r="R1794" s="40">
        <f t="shared" si="400"/>
        <v>0.2743539455639683</v>
      </c>
      <c r="S1794" s="40">
        <f t="shared" si="401"/>
        <v>0.61950890933799296</v>
      </c>
      <c r="U1794">
        <f t="shared" si="393"/>
        <v>0</v>
      </c>
      <c r="V1794">
        <f t="shared" si="394"/>
        <v>26.3</v>
      </c>
      <c r="W1794">
        <f t="shared" si="395"/>
        <v>7.3055555555555554</v>
      </c>
    </row>
    <row r="1795" spans="2:23" x14ac:dyDescent="0.3">
      <c r="B1795" s="23" t="s">
        <v>54</v>
      </c>
      <c r="C1795" s="23">
        <v>1787</v>
      </c>
      <c r="D1795" s="23">
        <v>310</v>
      </c>
      <c r="E1795" s="22">
        <v>24.4</v>
      </c>
      <c r="F1795" s="39">
        <f t="shared" si="396"/>
        <v>6.7777777777777777</v>
      </c>
      <c r="G1795" s="40">
        <f t="shared" si="402"/>
        <v>-0.5277777777777779</v>
      </c>
      <c r="H1795" s="40">
        <f t="shared" si="403"/>
        <v>-1.9000000000000004</v>
      </c>
      <c r="I1795" s="40">
        <f>G1795*'Input Data'!$B$7</f>
        <v>-853.65416666666692</v>
      </c>
      <c r="J1795" s="40">
        <f>IF(F1795=0,0,'Input Data'!$B$11*'Input Data'!$B$7*9.81)</f>
        <v>103.13669925000001</v>
      </c>
      <c r="K1795" s="40">
        <f>'Input Data'!$B$10*'Input Data'!$B$9*'Input Data'!$B$13*WLTC_class_3!F1795^2</f>
        <v>33.456340461432106</v>
      </c>
      <c r="L1795" s="40">
        <f t="shared" si="397"/>
        <v>-717.06112695523484</v>
      </c>
      <c r="M1795" s="40">
        <f t="shared" si="398"/>
        <v>-4860.0809715854803</v>
      </c>
      <c r="N1795" s="40">
        <f t="shared" si="404"/>
        <v>3.9742998536866079</v>
      </c>
      <c r="O1795" s="40">
        <f t="shared" si="405"/>
        <v>0.88636275011781129</v>
      </c>
      <c r="P1795" s="40">
        <f t="shared" si="399"/>
        <v>-4860.0809715854803</v>
      </c>
      <c r="Q1795" s="40">
        <f t="shared" si="407"/>
        <v>7.5505227062414762E-2</v>
      </c>
      <c r="R1795" s="40">
        <f t="shared" si="400"/>
        <v>0.27477245253652149</v>
      </c>
      <c r="S1795" s="40">
        <f t="shared" si="401"/>
        <v>0.62045392508246788</v>
      </c>
      <c r="U1795">
        <f t="shared" si="393"/>
        <v>0</v>
      </c>
      <c r="V1795">
        <f t="shared" si="394"/>
        <v>24.4</v>
      </c>
      <c r="W1795">
        <f t="shared" si="395"/>
        <v>6.7777777777777768</v>
      </c>
    </row>
    <row r="1796" spans="2:23" x14ac:dyDescent="0.3">
      <c r="B1796" s="23" t="s">
        <v>54</v>
      </c>
      <c r="C1796" s="23">
        <v>1788</v>
      </c>
      <c r="D1796" s="23">
        <v>311</v>
      </c>
      <c r="E1796" s="22">
        <v>22.5</v>
      </c>
      <c r="F1796" s="39">
        <f t="shared" si="396"/>
        <v>6.25</v>
      </c>
      <c r="G1796" s="40">
        <f t="shared" si="402"/>
        <v>-0.54166666666666641</v>
      </c>
      <c r="H1796" s="40">
        <f t="shared" si="403"/>
        <v>-1.9499999999999993</v>
      </c>
      <c r="I1796" s="40">
        <f>G1796*'Input Data'!$B$7</f>
        <v>-876.11874999999964</v>
      </c>
      <c r="J1796" s="40">
        <f>IF(F1796=0,0,'Input Data'!$B$11*'Input Data'!$B$7*9.81)</f>
        <v>103.13669925000001</v>
      </c>
      <c r="K1796" s="40">
        <f>'Input Data'!$B$10*'Input Data'!$B$9*'Input Data'!$B$13*WLTC_class_3!F1796^2</f>
        <v>28.448791250000006</v>
      </c>
      <c r="L1796" s="40">
        <f t="shared" si="397"/>
        <v>-744.53325949999964</v>
      </c>
      <c r="M1796" s="40">
        <f t="shared" si="398"/>
        <v>-4653.3328718749981</v>
      </c>
      <c r="N1796" s="40">
        <f t="shared" si="404"/>
        <v>3.9742998536866079</v>
      </c>
      <c r="O1796" s="40">
        <f t="shared" si="405"/>
        <v>0.88765534258222101</v>
      </c>
      <c r="P1796" s="40">
        <f t="shared" si="399"/>
        <v>-4653.3328718749981</v>
      </c>
      <c r="Q1796" s="40">
        <f t="shared" si="407"/>
        <v>7.679781952682449E-2</v>
      </c>
      <c r="R1796" s="40">
        <f t="shared" si="400"/>
        <v>0.27517315620048849</v>
      </c>
      <c r="S1796" s="40">
        <f t="shared" si="401"/>
        <v>0.62135873980755463</v>
      </c>
      <c r="U1796">
        <f t="shared" si="393"/>
        <v>0</v>
      </c>
      <c r="V1796">
        <f t="shared" si="394"/>
        <v>22.5</v>
      </c>
      <c r="W1796">
        <f t="shared" si="395"/>
        <v>6.25</v>
      </c>
    </row>
    <row r="1797" spans="2:23" x14ac:dyDescent="0.3">
      <c r="B1797" s="23" t="s">
        <v>54</v>
      </c>
      <c r="C1797" s="23">
        <v>1789</v>
      </c>
      <c r="D1797" s="23">
        <v>312</v>
      </c>
      <c r="E1797" s="22">
        <v>20.5</v>
      </c>
      <c r="F1797" s="39">
        <f t="shared" si="396"/>
        <v>5.6944444444444446</v>
      </c>
      <c r="G1797" s="40">
        <f t="shared" si="402"/>
        <v>-0.59722222222222232</v>
      </c>
      <c r="H1797" s="40">
        <f t="shared" si="403"/>
        <v>-2.1500000000000004</v>
      </c>
      <c r="I1797" s="40">
        <f>G1797*'Input Data'!$B$7</f>
        <v>-965.97708333333355</v>
      </c>
      <c r="J1797" s="40">
        <f>IF(F1797=0,0,'Input Data'!$B$11*'Input Data'!$B$7*9.81)</f>
        <v>103.13669925000001</v>
      </c>
      <c r="K1797" s="40">
        <f>'Input Data'!$B$10*'Input Data'!$B$9*'Input Data'!$B$13*WLTC_class_3!F1797^2</f>
        <v>23.616008933950628</v>
      </c>
      <c r="L1797" s="40">
        <f t="shared" si="397"/>
        <v>-839.22437514938292</v>
      </c>
      <c r="M1797" s="40">
        <f t="shared" si="398"/>
        <v>-4778.9165807117643</v>
      </c>
      <c r="N1797" s="40">
        <f t="shared" si="404"/>
        <v>3.9742998536866079</v>
      </c>
      <c r="O1797" s="40">
        <f t="shared" si="405"/>
        <v>0.88898281941019652</v>
      </c>
      <c r="P1797" s="40">
        <f t="shared" si="399"/>
        <v>-4778.9165807117643</v>
      </c>
      <c r="Q1797" s="40">
        <f t="shared" si="407"/>
        <v>7.8125296354799978E-2</v>
      </c>
      <c r="R1797" s="40">
        <f t="shared" si="400"/>
        <v>0.27558467401716091</v>
      </c>
      <c r="S1797" s="40">
        <f t="shared" si="401"/>
        <v>0.6222879735871375</v>
      </c>
      <c r="U1797">
        <f t="shared" si="393"/>
        <v>0</v>
      </c>
      <c r="V1797">
        <f t="shared" si="394"/>
        <v>20.5</v>
      </c>
      <c r="W1797">
        <f t="shared" si="395"/>
        <v>5.6944444444444446</v>
      </c>
    </row>
    <row r="1798" spans="2:23" x14ac:dyDescent="0.3">
      <c r="B1798" s="23" t="s">
        <v>54</v>
      </c>
      <c r="C1798" s="23">
        <v>1790</v>
      </c>
      <c r="D1798" s="23">
        <v>313</v>
      </c>
      <c r="E1798" s="22">
        <v>18.2</v>
      </c>
      <c r="F1798" s="39">
        <f t="shared" si="396"/>
        <v>5.0555555555555554</v>
      </c>
      <c r="G1798" s="40">
        <f t="shared" si="402"/>
        <v>-0.69444444444444442</v>
      </c>
      <c r="H1798" s="40">
        <f t="shared" si="403"/>
        <v>-2.5</v>
      </c>
      <c r="I1798" s="40">
        <f>G1798*'Input Data'!$B$7</f>
        <v>-1123.2291666666667</v>
      </c>
      <c r="J1798" s="40">
        <f>IF(F1798=0,0,'Input Data'!$B$11*'Input Data'!$B$7*9.81)</f>
        <v>103.13669925000001</v>
      </c>
      <c r="K1798" s="40">
        <f>'Input Data'!$B$10*'Input Data'!$B$9*'Input Data'!$B$13*WLTC_class_3!F1798^2</f>
        <v>18.614079236839508</v>
      </c>
      <c r="L1798" s="40">
        <f t="shared" si="397"/>
        <v>-1001.4783881798272</v>
      </c>
      <c r="M1798" s="40">
        <f t="shared" si="398"/>
        <v>-5063.0296291313489</v>
      </c>
      <c r="N1798" s="40">
        <f t="shared" si="404"/>
        <v>3.9742998536866079</v>
      </c>
      <c r="O1798" s="40">
        <f t="shared" si="405"/>
        <v>0.89038921652939973</v>
      </c>
      <c r="P1798" s="40">
        <f t="shared" si="399"/>
        <v>-5063.0296291313489</v>
      </c>
      <c r="Q1798" s="40">
        <f t="shared" si="407"/>
        <v>7.9531693474003129E-2</v>
      </c>
      <c r="R1798" s="40">
        <f t="shared" si="400"/>
        <v>0.27602065712411389</v>
      </c>
      <c r="S1798" s="40">
        <f t="shared" si="401"/>
        <v>0.62327245157057976</v>
      </c>
      <c r="U1798">
        <f t="shared" si="393"/>
        <v>0</v>
      </c>
      <c r="V1798">
        <f t="shared" si="394"/>
        <v>18.2</v>
      </c>
      <c r="W1798">
        <f t="shared" si="395"/>
        <v>5.0555555555555554</v>
      </c>
    </row>
    <row r="1799" spans="2:23" x14ac:dyDescent="0.3">
      <c r="B1799" s="23" t="s">
        <v>54</v>
      </c>
      <c r="C1799" s="23">
        <v>1791</v>
      </c>
      <c r="D1799" s="23">
        <v>314</v>
      </c>
      <c r="E1799" s="22">
        <v>15.5</v>
      </c>
      <c r="F1799" s="39">
        <f t="shared" si="396"/>
        <v>4.3055555555555554</v>
      </c>
      <c r="G1799" s="40">
        <f t="shared" si="402"/>
        <v>-0.8194444444444442</v>
      </c>
      <c r="H1799" s="40">
        <f t="shared" si="403"/>
        <v>-2.9499999999999993</v>
      </c>
      <c r="I1799" s="40">
        <f>G1799*'Input Data'!$B$7</f>
        <v>-1325.4104166666664</v>
      </c>
      <c r="J1799" s="40">
        <f>IF(F1799=0,0,'Input Data'!$B$11*'Input Data'!$B$7*9.81)</f>
        <v>103.13669925000001</v>
      </c>
      <c r="K1799" s="40">
        <f>'Input Data'!$B$10*'Input Data'!$B$9*'Input Data'!$B$13*WLTC_class_3!F1799^2</f>
        <v>13.500883156172842</v>
      </c>
      <c r="L1799" s="40">
        <f t="shared" si="397"/>
        <v>-1208.7728342604935</v>
      </c>
      <c r="M1799" s="40">
        <f t="shared" si="398"/>
        <v>-5204.4385919549022</v>
      </c>
      <c r="N1799" s="40">
        <f t="shared" si="404"/>
        <v>3.9742998536866079</v>
      </c>
      <c r="O1799" s="40">
        <f t="shared" si="405"/>
        <v>0.89183489391605386</v>
      </c>
      <c r="P1799" s="40">
        <f t="shared" si="399"/>
        <v>-5204.4385919549022</v>
      </c>
      <c r="Q1799" s="40">
        <f t="shared" si="407"/>
        <v>8.0977370860657275E-2</v>
      </c>
      <c r="R1799" s="40">
        <f t="shared" si="400"/>
        <v>0.27646881711397669</v>
      </c>
      <c r="S1799" s="40">
        <f t="shared" si="401"/>
        <v>0.62428442574123766</v>
      </c>
      <c r="U1799">
        <f t="shared" si="393"/>
        <v>0</v>
      </c>
      <c r="V1799">
        <f t="shared" si="394"/>
        <v>15.5</v>
      </c>
      <c r="W1799">
        <f t="shared" si="395"/>
        <v>4.3055555555555554</v>
      </c>
    </row>
    <row r="1800" spans="2:23" x14ac:dyDescent="0.3">
      <c r="B1800" s="23" t="s">
        <v>54</v>
      </c>
      <c r="C1800" s="23">
        <v>1792</v>
      </c>
      <c r="D1800" s="23">
        <v>315</v>
      </c>
      <c r="E1800" s="22">
        <v>12.3</v>
      </c>
      <c r="F1800" s="39">
        <f t="shared" si="396"/>
        <v>3.4166666666666665</v>
      </c>
      <c r="G1800" s="40">
        <f t="shared" si="402"/>
        <v>-0.94444444444444453</v>
      </c>
      <c r="H1800" s="40">
        <f t="shared" si="403"/>
        <v>-3.4000000000000004</v>
      </c>
      <c r="I1800" s="40">
        <f>G1800*'Input Data'!$B$7</f>
        <v>-1527.5916666666669</v>
      </c>
      <c r="J1800" s="40">
        <f>IF(F1800=0,0,'Input Data'!$B$11*'Input Data'!$B$7*9.81)</f>
        <v>103.13669925000001</v>
      </c>
      <c r="K1800" s="40">
        <f>'Input Data'!$B$10*'Input Data'!$B$9*'Input Data'!$B$13*WLTC_class_3!F1800^2</f>
        <v>8.5017632162222245</v>
      </c>
      <c r="L1800" s="40">
        <f t="shared" si="397"/>
        <v>-1415.9532042004448</v>
      </c>
      <c r="M1800" s="40">
        <f t="shared" si="398"/>
        <v>-4837.8401143515193</v>
      </c>
      <c r="N1800" s="40">
        <f t="shared" si="404"/>
        <v>3.9742998536866079</v>
      </c>
      <c r="O1800" s="40">
        <f t="shared" si="405"/>
        <v>0.89317873839226258</v>
      </c>
      <c r="P1800" s="40">
        <f t="shared" si="399"/>
        <v>-4837.8401143515193</v>
      </c>
      <c r="Q1800" s="40">
        <f t="shared" si="407"/>
        <v>8.2321215336866024E-2</v>
      </c>
      <c r="R1800" s="40">
        <f t="shared" si="400"/>
        <v>0.2768854089016014</v>
      </c>
      <c r="S1800" s="40">
        <f t="shared" si="401"/>
        <v>0.62522511687458382</v>
      </c>
      <c r="U1800">
        <f t="shared" ref="U1800:U1808" si="408">IF(E1800&lt;1,1,0)</f>
        <v>0</v>
      </c>
      <c r="V1800">
        <f t="shared" ref="V1800:V1808" si="409">IF(U1800=1,"",E1800)</f>
        <v>12.3</v>
      </c>
      <c r="W1800">
        <f t="shared" ref="W1800:W1808" si="410">E1800/3.6</f>
        <v>3.416666666666667</v>
      </c>
    </row>
    <row r="1801" spans="2:23" x14ac:dyDescent="0.3">
      <c r="B1801" s="23" t="s">
        <v>54</v>
      </c>
      <c r="C1801" s="23">
        <v>1793</v>
      </c>
      <c r="D1801" s="23">
        <v>316</v>
      </c>
      <c r="E1801" s="22">
        <v>8.6999999999999993</v>
      </c>
      <c r="F1801" s="39">
        <f t="shared" ref="F1801:F1808" si="411">E1801*1000/3600</f>
        <v>2.4166666666666665</v>
      </c>
      <c r="G1801" s="40">
        <f t="shared" si="402"/>
        <v>-0.98611111111111116</v>
      </c>
      <c r="H1801" s="40">
        <f t="shared" si="403"/>
        <v>-3.5500000000000003</v>
      </c>
      <c r="I1801" s="40">
        <f>G1801*'Input Data'!$B$7</f>
        <v>-1594.9854166666669</v>
      </c>
      <c r="J1801" s="40">
        <f>IF(F1801=0,0,'Input Data'!$B$11*'Input Data'!$B$7*9.81)</f>
        <v>103.13669925000001</v>
      </c>
      <c r="K1801" s="40">
        <f>'Input Data'!$B$10*'Input Data'!$B$9*'Input Data'!$B$13*WLTC_class_3!F1801^2</f>
        <v>4.2534103895555555</v>
      </c>
      <c r="L1801" s="40">
        <f t="shared" ref="L1801:L1808" si="412">I1801+J1801+K1801</f>
        <v>-1487.5953070271114</v>
      </c>
      <c r="M1801" s="40">
        <f t="shared" ref="M1801:M1808" si="413">L1801*F1801</f>
        <v>-3595.0219919821857</v>
      </c>
      <c r="N1801" s="40">
        <f t="shared" si="404"/>
        <v>3.9742998536866079</v>
      </c>
      <c r="O1801" s="40">
        <f t="shared" si="405"/>
        <v>0.89417735561225764</v>
      </c>
      <c r="P1801" s="40">
        <f t="shared" ref="P1801:P1808" si="414">IF(M1801&lt;0,M1801,"")</f>
        <v>-3595.0219919821857</v>
      </c>
      <c r="Q1801" s="40">
        <f t="shared" si="407"/>
        <v>8.3319832556861081E-2</v>
      </c>
      <c r="R1801" s="40">
        <f t="shared" ref="R1801:R1808" si="415">O1801*0.31</f>
        <v>0.27719498023979988</v>
      </c>
      <c r="S1801" s="40">
        <f t="shared" ref="S1801:S1808" si="416">O1801*0.7</f>
        <v>0.62592414892858028</v>
      </c>
      <c r="U1801">
        <f t="shared" si="408"/>
        <v>0</v>
      </c>
      <c r="V1801">
        <f t="shared" si="409"/>
        <v>8.6999999999999993</v>
      </c>
      <c r="W1801">
        <f t="shared" si="410"/>
        <v>2.4166666666666665</v>
      </c>
    </row>
    <row r="1802" spans="2:23" x14ac:dyDescent="0.3">
      <c r="B1802" s="23" t="s">
        <v>54</v>
      </c>
      <c r="C1802" s="23">
        <v>1794</v>
      </c>
      <c r="D1802" s="23">
        <v>317</v>
      </c>
      <c r="E1802" s="22">
        <v>5.2</v>
      </c>
      <c r="F1802" s="39">
        <f t="shared" si="411"/>
        <v>1.4444444444444444</v>
      </c>
      <c r="G1802" s="40">
        <f t="shared" ref="G1802:G1808" si="417">($E1803-$E1801)/2/3.6</f>
        <v>-1.2083333333333333</v>
      </c>
      <c r="H1802" s="40">
        <f t="shared" ref="H1802:H1808" si="418">($E1803-$E1801)/2</f>
        <v>-4.3499999999999996</v>
      </c>
      <c r="I1802" s="40">
        <f>G1802*'Input Data'!$B$7</f>
        <v>-1954.41875</v>
      </c>
      <c r="J1802" s="40">
        <f>IF(F1802=0,0,'Input Data'!$B$11*'Input Data'!$B$7*9.81)</f>
        <v>103.13669925000001</v>
      </c>
      <c r="K1802" s="40">
        <f>'Input Data'!$B$10*'Input Data'!$B$9*'Input Data'!$B$13*WLTC_class_3!F1802^2</f>
        <v>1.5195166723950619</v>
      </c>
      <c r="L1802" s="40">
        <f t="shared" si="412"/>
        <v>-1849.7625340776051</v>
      </c>
      <c r="M1802" s="40">
        <f t="shared" si="413"/>
        <v>-2671.8792158898741</v>
      </c>
      <c r="N1802" s="40">
        <f t="shared" ref="N1802:N1808" si="419">IF(M1802&gt;0,M1802/1000/3600+N1801,N1801)</f>
        <v>3.9742998536866079</v>
      </c>
      <c r="O1802" s="40">
        <f t="shared" ref="O1802:O1808" si="420">IF(M1802&lt;0,O1801-M1802/1000/3600,O1801)</f>
        <v>0.8949195442833382</v>
      </c>
      <c r="P1802" s="40">
        <f t="shared" si="414"/>
        <v>-2671.8792158898741</v>
      </c>
      <c r="Q1802" s="40">
        <f t="shared" si="407"/>
        <v>8.4062021227941597E-2</v>
      </c>
      <c r="R1802" s="40">
        <f t="shared" si="415"/>
        <v>0.27742505872783485</v>
      </c>
      <c r="S1802" s="40">
        <f t="shared" si="416"/>
        <v>0.62644368099833669</v>
      </c>
      <c r="U1802">
        <f t="shared" si="408"/>
        <v>0</v>
      </c>
      <c r="V1802">
        <f t="shared" si="409"/>
        <v>5.2</v>
      </c>
      <c r="W1802">
        <f t="shared" si="410"/>
        <v>1.4444444444444444</v>
      </c>
    </row>
    <row r="1803" spans="2:23" x14ac:dyDescent="0.3">
      <c r="B1803" s="23" t="s">
        <v>54</v>
      </c>
      <c r="C1803" s="23">
        <v>1795</v>
      </c>
      <c r="D1803" s="23">
        <v>318</v>
      </c>
      <c r="E1803" s="22">
        <v>0</v>
      </c>
      <c r="F1803" s="39">
        <f t="shared" si="411"/>
        <v>0</v>
      </c>
      <c r="G1803" s="40">
        <f t="shared" si="417"/>
        <v>-0.72222222222222221</v>
      </c>
      <c r="H1803" s="40">
        <f t="shared" si="418"/>
        <v>-2.6</v>
      </c>
      <c r="I1803" s="40">
        <f>G1803*'Input Data'!$B$7</f>
        <v>-1168.1583333333333</v>
      </c>
      <c r="J1803" s="40">
        <f>IF(F1803=0,0,'Input Data'!$B$11*'Input Data'!$B$7*9.81)</f>
        <v>0</v>
      </c>
      <c r="K1803" s="40">
        <f>'Input Data'!$B$10*'Input Data'!$B$9*'Input Data'!$B$13*WLTC_class_3!F1803^2</f>
        <v>0</v>
      </c>
      <c r="L1803" s="40">
        <f t="shared" si="412"/>
        <v>-1168.1583333333333</v>
      </c>
      <c r="M1803" s="40">
        <f t="shared" si="413"/>
        <v>0</v>
      </c>
      <c r="N1803" s="40">
        <f t="shared" si="419"/>
        <v>3.9742998536866079</v>
      </c>
      <c r="O1803" s="40">
        <f t="shared" si="420"/>
        <v>0.8949195442833382</v>
      </c>
      <c r="P1803" s="40" t="str">
        <f t="shared" si="414"/>
        <v/>
      </c>
      <c r="Q1803" s="40"/>
      <c r="R1803" s="40">
        <f t="shared" si="415"/>
        <v>0.27742505872783485</v>
      </c>
      <c r="S1803" s="40">
        <f t="shared" si="416"/>
        <v>0.62644368099833669</v>
      </c>
      <c r="U1803">
        <f t="shared" si="408"/>
        <v>1</v>
      </c>
      <c r="V1803" t="str">
        <f t="shared" si="409"/>
        <v/>
      </c>
      <c r="W1803">
        <f t="shared" si="410"/>
        <v>0</v>
      </c>
    </row>
    <row r="1804" spans="2:23" x14ac:dyDescent="0.3">
      <c r="B1804" s="23" t="s">
        <v>54</v>
      </c>
      <c r="C1804" s="23">
        <v>1796</v>
      </c>
      <c r="D1804" s="23">
        <v>319</v>
      </c>
      <c r="E1804" s="22">
        <v>0</v>
      </c>
      <c r="F1804" s="39">
        <f t="shared" si="411"/>
        <v>0</v>
      </c>
      <c r="G1804" s="40">
        <f t="shared" si="417"/>
        <v>0</v>
      </c>
      <c r="H1804" s="40">
        <f t="shared" si="418"/>
        <v>0</v>
      </c>
      <c r="I1804" s="40">
        <f>G1804*'Input Data'!$B$7</f>
        <v>0</v>
      </c>
      <c r="J1804" s="40">
        <f>IF(F1804=0,0,'Input Data'!$B$11*'Input Data'!$B$7*9.81)</f>
        <v>0</v>
      </c>
      <c r="K1804" s="40">
        <f>'Input Data'!$B$10*'Input Data'!$B$9*'Input Data'!$B$13*WLTC_class_3!F1804^2</f>
        <v>0</v>
      </c>
      <c r="L1804" s="40">
        <f t="shared" si="412"/>
        <v>0</v>
      </c>
      <c r="M1804" s="40">
        <f t="shared" si="413"/>
        <v>0</v>
      </c>
      <c r="N1804" s="40">
        <f t="shared" si="419"/>
        <v>3.9742998536866079</v>
      </c>
      <c r="O1804" s="40">
        <f t="shared" si="420"/>
        <v>0.8949195442833382</v>
      </c>
      <c r="P1804" s="40" t="str">
        <f t="shared" si="414"/>
        <v/>
      </c>
      <c r="Q1804" s="40"/>
      <c r="R1804" s="40">
        <f t="shared" si="415"/>
        <v>0.27742505872783485</v>
      </c>
      <c r="S1804" s="40">
        <f t="shared" si="416"/>
        <v>0.62644368099833669</v>
      </c>
      <c r="U1804">
        <f t="shared" si="408"/>
        <v>1</v>
      </c>
      <c r="V1804" t="str">
        <f t="shared" si="409"/>
        <v/>
      </c>
      <c r="W1804">
        <f t="shared" si="410"/>
        <v>0</v>
      </c>
    </row>
    <row r="1805" spans="2:23" x14ac:dyDescent="0.3">
      <c r="B1805" s="23" t="s">
        <v>54</v>
      </c>
      <c r="C1805" s="23">
        <v>1797</v>
      </c>
      <c r="D1805" s="23">
        <v>320</v>
      </c>
      <c r="E1805" s="22">
        <v>0</v>
      </c>
      <c r="F1805" s="39">
        <f t="shared" si="411"/>
        <v>0</v>
      </c>
      <c r="G1805" s="40">
        <f t="shared" si="417"/>
        <v>0</v>
      </c>
      <c r="H1805" s="40">
        <f t="shared" si="418"/>
        <v>0</v>
      </c>
      <c r="I1805" s="40">
        <f>G1805*'Input Data'!$B$7</f>
        <v>0</v>
      </c>
      <c r="J1805" s="40">
        <f>IF(F1805=0,0,'Input Data'!$B$11*'Input Data'!$B$7*9.81)</f>
        <v>0</v>
      </c>
      <c r="K1805" s="40">
        <f>'Input Data'!$B$10*'Input Data'!$B$9*'Input Data'!$B$13*WLTC_class_3!F1805^2</f>
        <v>0</v>
      </c>
      <c r="L1805" s="40">
        <f t="shared" si="412"/>
        <v>0</v>
      </c>
      <c r="M1805" s="40">
        <f t="shared" si="413"/>
        <v>0</v>
      </c>
      <c r="N1805" s="40">
        <f t="shared" si="419"/>
        <v>3.9742998536866079</v>
      </c>
      <c r="O1805" s="40">
        <f t="shared" si="420"/>
        <v>0.8949195442833382</v>
      </c>
      <c r="P1805" s="40" t="str">
        <f t="shared" si="414"/>
        <v/>
      </c>
      <c r="Q1805" s="40"/>
      <c r="R1805" s="40">
        <f t="shared" si="415"/>
        <v>0.27742505872783485</v>
      </c>
      <c r="S1805" s="40">
        <f t="shared" si="416"/>
        <v>0.62644368099833669</v>
      </c>
      <c r="U1805">
        <f t="shared" si="408"/>
        <v>1</v>
      </c>
      <c r="V1805" t="str">
        <f t="shared" si="409"/>
        <v/>
      </c>
      <c r="W1805">
        <f t="shared" si="410"/>
        <v>0</v>
      </c>
    </row>
    <row r="1806" spans="2:23" x14ac:dyDescent="0.3">
      <c r="B1806" s="23" t="s">
        <v>54</v>
      </c>
      <c r="C1806" s="23">
        <v>1798</v>
      </c>
      <c r="D1806" s="23">
        <v>321</v>
      </c>
      <c r="E1806" s="22">
        <v>0</v>
      </c>
      <c r="F1806" s="39">
        <f t="shared" si="411"/>
        <v>0</v>
      </c>
      <c r="G1806" s="40">
        <f t="shared" si="417"/>
        <v>0</v>
      </c>
      <c r="H1806" s="40">
        <f t="shared" si="418"/>
        <v>0</v>
      </c>
      <c r="I1806" s="40">
        <f>G1806*'Input Data'!$B$7</f>
        <v>0</v>
      </c>
      <c r="J1806" s="40">
        <f>IF(F1806=0,0,'Input Data'!$B$11*'Input Data'!$B$7*9.81)</f>
        <v>0</v>
      </c>
      <c r="K1806" s="40">
        <f>'Input Data'!$B$10*'Input Data'!$B$9*'Input Data'!$B$13*WLTC_class_3!F1806^2</f>
        <v>0</v>
      </c>
      <c r="L1806" s="40">
        <f t="shared" si="412"/>
        <v>0</v>
      </c>
      <c r="M1806" s="40">
        <f t="shared" si="413"/>
        <v>0</v>
      </c>
      <c r="N1806" s="40">
        <f t="shared" si="419"/>
        <v>3.9742998536866079</v>
      </c>
      <c r="O1806" s="40">
        <f t="shared" si="420"/>
        <v>0.8949195442833382</v>
      </c>
      <c r="P1806" s="40" t="str">
        <f t="shared" si="414"/>
        <v/>
      </c>
      <c r="Q1806" s="40"/>
      <c r="R1806" s="40">
        <f t="shared" si="415"/>
        <v>0.27742505872783485</v>
      </c>
      <c r="S1806" s="40">
        <f t="shared" si="416"/>
        <v>0.62644368099833669</v>
      </c>
      <c r="U1806">
        <f t="shared" si="408"/>
        <v>1</v>
      </c>
      <c r="V1806" t="str">
        <f t="shared" si="409"/>
        <v/>
      </c>
      <c r="W1806">
        <f t="shared" si="410"/>
        <v>0</v>
      </c>
    </row>
    <row r="1807" spans="2:23" x14ac:dyDescent="0.3">
      <c r="B1807" s="23" t="s">
        <v>54</v>
      </c>
      <c r="C1807" s="23">
        <v>1799</v>
      </c>
      <c r="D1807" s="23">
        <v>322</v>
      </c>
      <c r="E1807" s="22">
        <v>0</v>
      </c>
      <c r="F1807" s="39">
        <f t="shared" si="411"/>
        <v>0</v>
      </c>
      <c r="G1807" s="40">
        <f t="shared" si="417"/>
        <v>0</v>
      </c>
      <c r="H1807" s="40">
        <f t="shared" si="418"/>
        <v>0</v>
      </c>
      <c r="I1807" s="40">
        <f>G1807*'Input Data'!$B$7</f>
        <v>0</v>
      </c>
      <c r="J1807" s="40">
        <f>IF(F1807=0,0,'Input Data'!$B$11*'Input Data'!$B$7*9.81)</f>
        <v>0</v>
      </c>
      <c r="K1807" s="40">
        <f>'Input Data'!$B$10*'Input Data'!$B$9*'Input Data'!$B$13*WLTC_class_3!F1807^2</f>
        <v>0</v>
      </c>
      <c r="L1807" s="40">
        <f t="shared" si="412"/>
        <v>0</v>
      </c>
      <c r="M1807" s="40">
        <f t="shared" si="413"/>
        <v>0</v>
      </c>
      <c r="N1807" s="40">
        <f t="shared" si="419"/>
        <v>3.9742998536866079</v>
      </c>
      <c r="O1807" s="40">
        <f t="shared" si="420"/>
        <v>0.8949195442833382</v>
      </c>
      <c r="P1807" s="40" t="str">
        <f t="shared" si="414"/>
        <v/>
      </c>
      <c r="Q1807" s="40"/>
      <c r="R1807" s="40">
        <f t="shared" si="415"/>
        <v>0.27742505872783485</v>
      </c>
      <c r="S1807" s="40">
        <f t="shared" si="416"/>
        <v>0.62644368099833669</v>
      </c>
      <c r="U1807">
        <f t="shared" si="408"/>
        <v>1</v>
      </c>
      <c r="V1807" t="str">
        <f t="shared" si="409"/>
        <v/>
      </c>
      <c r="W1807">
        <f t="shared" si="410"/>
        <v>0</v>
      </c>
    </row>
    <row r="1808" spans="2:23" x14ac:dyDescent="0.3">
      <c r="B1808" s="23" t="s">
        <v>54</v>
      </c>
      <c r="C1808" s="23">
        <v>1800</v>
      </c>
      <c r="D1808" s="23">
        <v>323</v>
      </c>
      <c r="E1808" s="22">
        <v>0</v>
      </c>
      <c r="F1808" s="39">
        <f t="shared" si="411"/>
        <v>0</v>
      </c>
      <c r="G1808" s="40">
        <f t="shared" si="417"/>
        <v>0</v>
      </c>
      <c r="H1808" s="40">
        <f t="shared" si="418"/>
        <v>0</v>
      </c>
      <c r="I1808" s="40">
        <f>G1808*'Input Data'!$B$7</f>
        <v>0</v>
      </c>
      <c r="J1808" s="40">
        <f>IF(F1808=0,0,'Input Data'!$B$11*'Input Data'!$B$7*9.81)</f>
        <v>0</v>
      </c>
      <c r="K1808" s="40">
        <f>'Input Data'!$B$10*'Input Data'!$B$9*'Input Data'!$B$13*WLTC_class_3!F1808^2</f>
        <v>0</v>
      </c>
      <c r="L1808" s="40">
        <f t="shared" si="412"/>
        <v>0</v>
      </c>
      <c r="M1808" s="40">
        <f t="shared" si="413"/>
        <v>0</v>
      </c>
      <c r="N1808" s="40">
        <f t="shared" si="419"/>
        <v>3.9742998536866079</v>
      </c>
      <c r="O1808" s="40">
        <f t="shared" si="420"/>
        <v>0.8949195442833382</v>
      </c>
      <c r="P1808" s="40" t="str">
        <f t="shared" si="414"/>
        <v/>
      </c>
      <c r="Q1808" s="40"/>
      <c r="R1808" s="40">
        <f t="shared" si="415"/>
        <v>0.27742505872783485</v>
      </c>
      <c r="S1808" s="40">
        <f t="shared" si="416"/>
        <v>0.62644368099833669</v>
      </c>
      <c r="U1808">
        <f t="shared" si="408"/>
        <v>1</v>
      </c>
      <c r="V1808" t="str">
        <f t="shared" si="409"/>
        <v/>
      </c>
      <c r="W1808">
        <f t="shared" si="410"/>
        <v>0</v>
      </c>
    </row>
    <row r="1810" spans="6:14" ht="16.2" x14ac:dyDescent="0.3">
      <c r="F1810" t="s">
        <v>97</v>
      </c>
      <c r="G1810" s="15">
        <f>MAX(G8:G1808)</f>
        <v>1.5833333333333333</v>
      </c>
      <c r="H1810" t="s">
        <v>98</v>
      </c>
      <c r="L1810" t="s">
        <v>78</v>
      </c>
      <c r="M1810" s="15">
        <f>MAX(M8:M1808)</f>
        <v>50325.070417404793</v>
      </c>
      <c r="N1810" t="s">
        <v>88</v>
      </c>
    </row>
    <row r="1811" spans="6:14" x14ac:dyDescent="0.3">
      <c r="F1811" t="s">
        <v>99</v>
      </c>
      <c r="G1811">
        <f>INDEX((C8:C1808),MATCH(G1810,G8:G1808,0))</f>
        <v>1030</v>
      </c>
      <c r="H1811" t="s">
        <v>103</v>
      </c>
      <c r="L1811" t="s">
        <v>99</v>
      </c>
      <c r="M1811">
        <f>INDEX((C8:C1808),MATCH(M1810,M8:M1808,0))</f>
        <v>1567</v>
      </c>
      <c r="N1811" t="s">
        <v>103</v>
      </c>
    </row>
    <row r="1812" spans="6:14" x14ac:dyDescent="0.3">
      <c r="L1812" t="s">
        <v>101</v>
      </c>
      <c r="M1812" s="15">
        <f>INDEX((F8:F1808),MATCH(M1811,C8:C1808,0))</f>
        <v>31.583333333333332</v>
      </c>
      <c r="N1812" t="s">
        <v>82</v>
      </c>
    </row>
    <row r="1813" spans="6:14" ht="16.2" x14ac:dyDescent="0.3">
      <c r="L1813" t="s">
        <v>102</v>
      </c>
      <c r="M1813" s="15">
        <f>INDEX((G8:G1808),MATCH(M1811,C8:C1808))</f>
        <v>0.47222222222222104</v>
      </c>
      <c r="N1813" t="s">
        <v>98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023A-4C48-473A-B895-3AA240C0D303}">
  <dimension ref="A1"/>
  <sheetViews>
    <sheetView topLeftCell="A4" zoomScale="55" zoomScaleNormal="55" workbookViewId="0">
      <selection activeCell="T17" sqref="T1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B34A-B6CE-46CB-AC1D-ACD33A00706F}">
  <dimension ref="A1"/>
  <sheetViews>
    <sheetView topLeftCell="B1" workbookViewId="0">
      <selection activeCell="O29" sqref="O2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B19B-5B5D-406D-836D-D0D24BE01372}">
  <dimension ref="A1"/>
  <sheetViews>
    <sheetView topLeftCell="A2" workbookViewId="0">
      <selection activeCell="Q13" sqref="Q1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1183-7D8C-4B1E-B341-F8C09E17AB85}">
  <dimension ref="A1"/>
  <sheetViews>
    <sheetView workbookViewId="0">
      <selection activeCell="P16" sqref="P1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I26" sqref="I26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59</v>
      </c>
      <c r="C2" s="13" t="s">
        <v>2</v>
      </c>
    </row>
    <row r="3" spans="2:20" x14ac:dyDescent="0.3">
      <c r="B3" s="13"/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60</v>
      </c>
      <c r="F6" s="7" t="s">
        <v>61</v>
      </c>
      <c r="G6" s="7" t="s">
        <v>61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55</v>
      </c>
      <c r="C2" s="13" t="s">
        <v>56</v>
      </c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Charts</vt:lpstr>
      </vt:variant>
      <vt:variant>
        <vt:i4>7</vt:i4>
      </vt:variant>
    </vt:vector>
  </HeadingPairs>
  <TitlesOfParts>
    <vt:vector size="28" baseType="lpstr">
      <vt:lpstr>Explanations</vt:lpstr>
      <vt:lpstr>Input Data</vt:lpstr>
      <vt:lpstr>WLTC_class_3</vt:lpstr>
      <vt:lpstr>Class 3 - Tractive Forces</vt:lpstr>
      <vt:lpstr>Class 3 - Traction Braking</vt:lpstr>
      <vt:lpstr>Class 3 - KERS in Sections</vt:lpstr>
      <vt:lpstr>Class 3 - KERS Efficiencies</vt:lpstr>
      <vt:lpstr>WLTC_class_1</vt:lpstr>
      <vt:lpstr>WLTC_class_2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Odysseas</cp:lastModifiedBy>
  <cp:revision/>
  <dcterms:created xsi:type="dcterms:W3CDTF">2012-04-02T09:52:13Z</dcterms:created>
  <dcterms:modified xsi:type="dcterms:W3CDTF">2023-01-15T17:50:46Z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