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joela\Downloads\"/>
    </mc:Choice>
  </mc:AlternateContent>
  <xr:revisionPtr revIDLastSave="0" documentId="13_ncr:1_{F1907104-DF88-490D-9EFA-28B2CA94F6C9}" xr6:coauthVersionLast="47" xr6:coauthVersionMax="47" xr10:uidLastSave="{00000000-0000-0000-0000-000000000000}"/>
  <bookViews>
    <workbookView xWindow="-108" yWindow="-108" windowWidth="23256" windowHeight="13896" tabRatio="848" activeTab="3"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9"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<sst xmlns="http://schemas.openxmlformats.org/spreadsheetml/2006/main" count="342" uniqueCount="225">
  <si>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</si>
  <si>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</si>
  <si>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</si>
  <si>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</si>
  <si>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</si>
  <si>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</si>
  <si>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</si>
  <si>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</si>
  <si>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</si>
  <si>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</si>
  <si>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</si>
  <si>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</si>
  <si>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</si>
  <si>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</si>
  <si>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</si>
  <si>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</si>
  <si>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</si>
  <si>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</si>
  <si>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</si>
  <si>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</si>
  <si>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</si>
  <si>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</si>
  <si>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</si>
  <si>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</si>
  <si>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</si>
  <si>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</si>
  <si>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</si>
  <si>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</si>
  <si>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</si>
  <si>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</si>
  <si>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</si>
  <si>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</si>
  <si>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</si>
  <si>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</si>
  <si>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</si>
  <si>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</si>
  <si>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</si>
  <si>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</si>
  <si>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</si>
  <si>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</si>
  <si>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</si>
  <si>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</si>
  <si>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</si>
  <si>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</si>
  <si>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</si>
  <si>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</si>
  <si>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</si>
  <si>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</si>
  <si>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</si>
  <si>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</si>
  <si>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</si>
  <si>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</si>
  <si>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</si>
  <si>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</si>
  <si>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</si>
  <si>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</si>
  <si>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</si>
  <si>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</si>
  <si>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</si>
  <si>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</si>
  <si>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</si>
  <si>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</si>
  <si>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</si>
  <si>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</si>
  <si>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</si>
  <si>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</si>
  <si>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</si>
  <si>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</si>
  <si>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</si>
  <si>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</si>
  <si>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</si>
  <si>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</si>
  <si>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</si>
  <si>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</si>
  <si>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</si>
  <si>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</si>
  <si>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</si>
  <si>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</si>
  <si>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</si>
  <si>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</si>
  <si>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</si>
  <si>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</si>
  <si>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</si>
  <si>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</si>
  <si>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</si>
  <si>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</si>
  <si>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</si>
  <si>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</si>
  <si>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</si>
  <si>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</si>
  <si>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</si>
  <si>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</si>
  <si>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</si>
  <si>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</si>
  <si>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</si>
  <si>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</si>
  <si>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</si>
  <si>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</si>
  <si>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</si>
  <si>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</si>
  <si>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</si>
  <si>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</si>
  <si>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</si>
  <si>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</si>
  <si>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</si>
  <si>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</si>
  <si>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</si>
  <si>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</si>
  <si>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</si>
  <si>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</si>
  <si>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</si>
  <si>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</si>
  <si>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</si>
  <si>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</si>
  <si>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</si>
  <si>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</si>
  <si>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</si>
  <si>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</si>
  <si>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</si>
  <si>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</si>
  <si>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</si>
  <si>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</si>
  <si>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</si>
  <si>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</si>
  <si>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</si>
  <si>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</si>
  <si>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</si>
  <si>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</si>
  <si>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</si>
  <si>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</si>
  <si>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</si>
  <si>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</si>
  <si>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</si>
  <si>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</si>
  <si>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</si>
  <si>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</si>
  <si>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</si>
  <si>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</si>
  <si>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</si>
  <si>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</si>
  <si>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</si>
  <si>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</si>
  <si>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</si>
  <si>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</si>
  <si>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</si>
  <si>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Joel Gilby</t>
  </si>
  <si>
    <t>G-Code</t>
  </si>
  <si>
    <t>Adrian Dix and David Cooper</t>
  </si>
  <si>
    <t>30mm</t>
  </si>
  <si>
    <t>0.2mm</t>
  </si>
  <si>
    <t>30.01mm</t>
  </si>
  <si>
    <t>105mm</t>
  </si>
  <si>
    <t>104.95mm</t>
  </si>
  <si>
    <t>36mm</t>
  </si>
  <si>
    <t>0.05mm</t>
  </si>
  <si>
    <t>35.97mm</t>
  </si>
  <si>
    <t>115.13mm</t>
  </si>
  <si>
    <t>60.03mm</t>
  </si>
  <si>
    <t>90.04mm</t>
  </si>
  <si>
    <t>Steel toe cap footwear, safety goggles, protective lab coat</t>
  </si>
  <si>
    <t>Room 021a</t>
  </si>
  <si>
    <t>115mm</t>
  </si>
  <si>
    <t>60mm</t>
  </si>
  <si>
    <t>90mm</t>
  </si>
  <si>
    <t>x value</t>
  </si>
  <si>
    <t>What is meant by Advanced Manufacturing</t>
  </si>
  <si>
    <t>Graduate with a First and seek employment with an engineering or manufacturing company to gain experience. Alternatively, seek employment with a race team to enhance my skills. Expand and engage with my network to hopefully open up future opportunities.</t>
  </si>
  <si>
    <t>Establish a motorsports-oriented engineering consultancy firm and engage in motorsports on a more personal level, possibly entering racing series' or championships. Specialise my knowledge in a certain area of motorsport technology, e.g. powertrains or bodywork/aero.</t>
  </si>
  <si>
    <t>A binding agent/matrix and a filler material. In motorsports applications this is usually a resin such as epoxy and a fiber such as chopped strand glass fibres or a carbon weave.</t>
  </si>
  <si>
    <t>7/11/25, 21/11/25, 28/11/25, 5/12/25</t>
  </si>
  <si>
    <t xml:space="preserve">What components during the rebuild process have to be torqued, what is the torque setting and where would you find it? </t>
  </si>
  <si>
    <t>1.6L Ford Duratec 16v</t>
  </si>
  <si>
    <t>Repair Manual for the engine</t>
  </si>
  <si>
    <t>Camshaft bearing cap retaining bolts - 7Nm, 45°</t>
  </si>
  <si>
    <r>
      <t>Cylinder head bolts - 15Nm, 30Nm, 90</t>
    </r>
    <r>
      <rPr>
        <sz val="16"/>
        <color theme="1"/>
        <rFont val="Aptos Narrow"/>
        <family val="2"/>
      </rPr>
      <t>°</t>
    </r>
  </si>
  <si>
    <t>Continuous Professional Development (CPD) is the ongoing process of improving and expanding knowledge and skills in order to maintain a high level of professional competence throughout an engineer's career. This can include taking part in activities such as workshops, training courses, conferences and reading in order to keep up to date on the latest knowledge and advancements in engineering. This is largely important as technology in engineering is constantly advancing and it can be easy to fall behind. CPD ensures engineers stay effective and on the cutting edge. It also encourages career development by helping engineers to expand their skillset and broaden their expertise, allowing them to aim for higher roles, often with more responsibility. CPD also helps to ensure public safety by allowing engineers to make educated decisions based on the most recent information.</t>
  </si>
  <si>
    <t>Fuchs Oil guest lecture at UWTSD Swansea SA1 Campus, Wednesday 11th March 2026</t>
  </si>
  <si>
    <t>I learnt about the importance of additivies in oil, such as detergents for cleaning purposes, as well as the importance of using the correctr oil viscosity in an automotive/motorsport environment. This lecture expanded my knowledge on the engineering behind lubricants and how they perform well in engines.</t>
  </si>
  <si>
    <t>Ensuring the workpiece is set up correctly/square in the jaws of a chuck/vice. Consistently measuring using calipers and micrometers at every step of the process and adjusting the process to ensure accuracy. Using the correct machine speed and depth of cut to improve surface finish and reduce tool wear. Ensure tool condition is good and replace or sharpen if necessary.</t>
  </si>
  <si>
    <t>Ensuring the tools are in good condition is important, such as sharp sawblades. Marking out the workpiece properly is vital, using scribes and punches. When using tools such as a tap and die, ensure the cut is at a right angle before proceeding, and also going back a quarter turn every so often. Making sure the workpiece is secure, such as in a vice, is arguably the most important so that it doesn't move when cut/drilled, etc.</t>
  </si>
  <si>
    <t>Scoring on cylinder walls or piston skirts could indicate contaminated oil and poor lubrication.</t>
  </si>
  <si>
    <t>Pitting and scoring on bearings could indicate oil starvation or misalignment of components.</t>
  </si>
  <si>
    <t>Pitting, scoring or flat spots on camshaft lobes could indicate inadequate lubrication or poor valve clearances.</t>
  </si>
  <si>
    <t>Burning, pitting and carbon build up on valves or seats could indicate poor combustion due to an incorrect fuel mixture, or poor valve timing.</t>
  </si>
  <si>
    <t>Cracking on rubber components such as a timing belt are signs of material breakdown due to age.</t>
  </si>
  <si>
    <t>Gradient 1</t>
  </si>
  <si>
    <t>Gradient 2</t>
  </si>
  <si>
    <t>Gradient 3</t>
  </si>
  <si>
    <t>Gradient 4</t>
  </si>
  <si>
    <t>Torque/Angular deformation</t>
  </si>
  <si>
    <t>Paul Davies</t>
  </si>
  <si>
    <t>Adrian Dix</t>
  </si>
  <si>
    <t>Mark Fall</t>
  </si>
  <si>
    <t>It enables an engineer to plan and control their learning and career growth. It supports the continuous improvement and betterment of an engineer allowing them to clearly set out their goals.</t>
  </si>
  <si>
    <t>Highly efficient or complex manufactring techniques which make use of technology and digital tools to improve speed, precision and quality of products.</t>
  </si>
  <si>
    <t>Create or scan a 3D model, export it as an STL file, choose infill percentage, layer height, supports, temperature and material type, slice the file to convert into G-code, prepare the printer and start the print. When complete, remove supports and file or sand if required.</t>
  </si>
  <si>
    <t>Plastic polymers such as PLA or PET-G.</t>
  </si>
  <si>
    <t>Wear PPE (protective glasses, steel toe caps, lab coat). Tie back and tuck in long hair. Always ensure guards are in place. Ensure the workpiece is clamped correctly. Be cautious of rotating components. Beware of sharp edges on machined workpieces. Keep workspaces clean.</t>
  </si>
  <si>
    <t>Wear PPE (protective glasses, steel toe caps, gloves). Beware of skin contact with fluids such as oil or coolant, and wash hands at a wash station if necessary. Take care when lifting heavy components such as engine blocks, cylinder heads or crankshafts. Keep a clean workspace. Do not overexert when using hand tools.</t>
  </si>
  <si>
    <t>Manual Handling Operations Regulations 1992, Provision and Use of Work Equipment Regulations 1998, Control of Substances Hazardous to Health Regulations 2002, PPE Regulations 1992</t>
  </si>
  <si>
    <t>Graduate</t>
  </si>
  <si>
    <t>First</t>
  </si>
  <si>
    <t>First, 2:1, etc.</t>
  </si>
  <si>
    <t>University learning resources</t>
  </si>
  <si>
    <t>Understanding of composites in bodywork</t>
  </si>
  <si>
    <t>Successfully create usable GRP and carbon fibre components</t>
  </si>
  <si>
    <t>Materials, learning, experience and practice</t>
  </si>
  <si>
    <t>Use of parts in real world applications, e.g. UWTSD MCR</t>
  </si>
  <si>
    <t>End of 2026</t>
  </si>
  <si>
    <t>Apply understanding to improve the performance of my engine</t>
  </si>
  <si>
    <t>Money, learning, experimentation</t>
  </si>
  <si>
    <t>Further understanding of powertrain technology</t>
  </si>
  <si>
    <t>A 10% gain in power and torque given a baseline figure</t>
  </si>
  <si>
    <t>Lack of monetary funds would impact my goals, given most require physical resources that can be expensive.</t>
  </si>
  <si>
    <t>Improve design and manufacturing skills</t>
  </si>
  <si>
    <t>Design and create new components for UWTSD MCR</t>
  </si>
  <si>
    <t>Learning, experimentation, time in CAD and machining</t>
  </si>
  <si>
    <t>The use of parts made by myself on either of the cars.</t>
  </si>
  <si>
    <t>3D Printers, CNC milling machines</t>
  </si>
  <si>
    <t>Wear the correct PPE, clean any workspace before engaging in an activity, inspect tools and equipment to ensure correct function, assess risks.</t>
  </si>
  <si>
    <t>Lathe, Mill, handsaw, drill, Engine stand, hand tools such as sockets.</t>
  </si>
  <si>
    <t>Take care when operating the lathe and mill as they are very powerful machines. Understand where the safety functions are, such as the emergency stop. Take care when using sharp hand tools such as a saw to prevent injury.</t>
  </si>
  <si>
    <t>First, a mould must be created. This can be done using a plug created from a preexisting part, or can be 3D printed (if small), or can be carved into tooling/model board. Once a mould has been formed, a layer of release agent should be applied to allow the component to be split from the mould later. Next, the carbon fibre sheets should be cut to size, maintaining fibre orientation. Then, the sheets can be laid into the mould with a suitable resin brushed or rolled between each sheet. If using pre-preg, this is not necessary as the sheet contains the correct amount of resin already. Once the desired layup has been achieved, the whole thing can be vaccuum bagged and air removed. This compresses the layers and removes air bubbles and future voids in the laminate. The part can then be cured in the autoclave for a suitable cycle under heat and pressure. Once done, the part can be demoulded, trimmed and finished.</t>
  </si>
  <si>
    <t>Be methodical and take care when laying fibres in order to maintain strength of the final part in the correct dimensions. Do not rush as it could affect the quality.</t>
  </si>
  <si>
    <t>When trimming, dust/fibre particles can be inhaled or come into contact with skin, causing irritation or long-term respiratory issues. Epoxy, polyester, and vinyl ester resins contain harmful chemicals that can cause skin irritation. Finished parts can have sharp edges, so cuts are possible too.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</si>
</sst>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6"/>
      <color theme="1"/>
      <name val="Aptos Narrow"/>
      <family val="2"/>
    </font>
    <font>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1" fillId="4" borderId="30" xfId="0" applyFont="1" applyFill="1" applyBorder="1" applyAlignment="1">
      <alignment horizontal="left" vertical="center"/>
    </xf>
    <xf numFmtId="0" fontId="0" fillId="0" borderId="28" xfId="0" applyBorder="1" applyAlignment="1">
      <alignment vertical="center"/>
    </xf>
    <xf numFmtId="0" fontId="0" fillId="0" borderId="29" xfId="0" applyBorder="1" applyAlignment="1">
      <alignment vertical="center"/>
    </xf>
    <xf numFmtId="0" fontId="0" fillId="0" borderId="73" xfId="0" applyBorder="1" applyAlignment="1">
      <alignment vertical="center"/>
    </xf>
    <xf numFmtId="2" fontId="9" fillId="0" borderId="43" xfId="0" applyNumberFormat="1" applyFont="1" applyBorder="1" applyAlignment="1">
      <alignment horizontal="center" vertical="center"/>
    </xf>
    <xf numFmtId="2" fontId="9" fillId="0" borderId="53" xfId="0" applyNumberFormat="1" applyFont="1" applyBorder="1" applyAlignment="1">
      <alignment horizontal="center" vertical="center"/>
    </xf>
    <xf numFmtId="164" fontId="0" fillId="0" borderId="92" xfId="0" applyNumberFormat="1" applyBorder="1" applyAlignment="1">
      <alignment horizontal="center" vertical="center"/>
    </xf>
    <xf numFmtId="164" fontId="0" fillId="0" borderId="96" xfId="0" applyNumberFormat="1" applyBorder="1" applyAlignment="1">
      <alignment horizontal="center" vertical="center"/>
    </xf>
    <xf numFmtId="164" fontId="0" fillId="10" borderId="92" xfId="0" applyNumberFormat="1" applyFill="1" applyBorder="1" applyAlignment="1">
      <alignment vertical="center"/>
    </xf>
    <xf numFmtId="164" fontId="0" fillId="10" borderId="96" xfId="0" applyNumberFormat="1" applyFill="1" applyBorder="1" applyAlignment="1">
      <alignment vertical="center"/>
    </xf>
    <xf numFmtId="0" fontId="7" fillId="4" borderId="72" xfId="0" applyFont="1" applyFill="1" applyBorder="1"/>
    <xf numFmtId="0" fontId="7" fillId="4" borderId="64" xfId="0" applyFont="1" applyFill="1" applyBorder="1"/>
    <xf numFmtId="0" fontId="0" fillId="0" borderId="37" xfId="0" applyBorder="1" applyAlignment="1">
      <alignment horizontal="center" vertical="center"/>
    </xf>
    <xf numFmtId="0" fontId="0" fillId="7" borderId="68"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47" xfId="0" applyBorder="1" applyAlignment="1">
      <alignment horizontal="center" vertical="center"/>
    </xf>
    <xf numFmtId="0" fontId="0" fillId="0" borderId="62" xfId="0" applyBorder="1" applyAlignment="1">
      <alignment horizontal="center" vertical="center"/>
    </xf>
    <xf numFmtId="0" fontId="0" fillId="0" borderId="79" xfId="0"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left" vertical="top"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63" xfId="0" applyFont="1" applyFill="1" applyBorder="1" applyAlignment="1">
      <alignment horizontal="left" wrapText="1"/>
    </xf>
    <xf numFmtId="0" fontId="7" fillId="4" borderId="72"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4" borderId="44"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8" xfId="0" applyFont="1" applyFill="1" applyBorder="1" applyAlignment="1">
      <alignment horizontal="left" vertical="center"/>
    </xf>
    <xf numFmtId="0" fontId="1" fillId="4" borderId="38" xfId="0" applyFont="1" applyFill="1" applyBorder="1" applyAlignment="1">
      <alignment horizontal="left" vertical="center"/>
    </xf>
    <xf numFmtId="0" fontId="0" fillId="4" borderId="63" xfId="0" applyFill="1" applyBorder="1" applyAlignment="1">
      <alignment horizontal="center"/>
    </xf>
    <xf numFmtId="0" fontId="0" fillId="4" borderId="64" xfId="0" applyFill="1" applyBorder="1" applyAlignment="1">
      <alignment horizontal="center"/>
    </xf>
    <xf numFmtId="0" fontId="4" fillId="7" borderId="16" xfId="0" applyFont="1" applyFill="1" applyBorder="1" applyAlignment="1">
      <alignment horizontal="center" wrapText="1"/>
    </xf>
    <xf numFmtId="0" fontId="4" fillId="7" borderId="0" xfId="0" applyFont="1" applyFill="1" applyAlignment="1">
      <alignment horizontal="center" wrapText="1"/>
    </xf>
    <xf numFmtId="0" fontId="4" fillId="7" borderId="17" xfId="0" applyFont="1" applyFill="1" applyBorder="1" applyAlignment="1">
      <alignment horizontal="center" wrapText="1"/>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18" xfId="0" applyFont="1" applyBorder="1" applyAlignment="1">
      <alignment horizontal="left" vertical="center"/>
    </xf>
    <xf numFmtId="0" fontId="9" fillId="0" borderId="19" xfId="0" applyFont="1" applyBorder="1" applyAlignment="1">
      <alignment horizontal="left" vertic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59" xfId="0" applyFont="1" applyBorder="1" applyAlignment="1">
      <alignment horizontal="center" vertical="center"/>
    </xf>
    <xf numFmtId="0" fontId="9" fillId="0" borderId="66" xfId="0" applyFont="1" applyBorder="1" applyAlignment="1">
      <alignment horizontal="center" vertical="center"/>
    </xf>
    <xf numFmtId="0" fontId="9" fillId="0" borderId="23" xfId="0" applyFont="1" applyBorder="1" applyAlignment="1">
      <alignment horizontal="center" vertical="center"/>
    </xf>
    <xf numFmtId="2" fontId="9" fillId="0" borderId="61" xfId="0" applyNumberFormat="1" applyFont="1" applyBorder="1" applyAlignment="1">
      <alignment horizontal="center" vertical="center"/>
    </xf>
    <xf numFmtId="2" fontId="9" fillId="0" borderId="25" xfId="0" applyNumberFormat="1"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50" xfId="0" applyFont="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2" fontId="9" fillId="0" borderId="63" xfId="0" applyNumberFormat="1" applyFont="1" applyBorder="1" applyAlignment="1">
      <alignment horizontal="center" vertical="center"/>
    </xf>
    <xf numFmtId="2" fontId="9" fillId="0" borderId="43" xfId="0" applyNumberFormat="1" applyFont="1" applyBorder="1" applyAlignment="1">
      <alignment horizontal="center" vertical="center"/>
    </xf>
    <xf numFmtId="2" fontId="9" fillId="0" borderId="53" xfId="0" applyNumberFormat="1" applyFont="1" applyBorder="1" applyAlignment="1">
      <alignment horizontal="center" vertical="center"/>
    </xf>
    <xf numFmtId="2" fontId="9" fillId="0" borderId="60" xfId="0" applyNumberFormat="1" applyFont="1" applyBorder="1" applyAlignment="1">
      <alignment horizontal="center" vertical="center"/>
    </xf>
    <xf numFmtId="2" fontId="9" fillId="0" borderId="52" xfId="0" applyNumberFormat="1" applyFont="1" applyBorder="1" applyAlignment="1">
      <alignment horizontal="center" vertical="center"/>
    </xf>
    <xf numFmtId="2" fontId="9" fillId="0" borderId="59" xfId="0" applyNumberFormat="1" applyFont="1" applyBorder="1" applyAlignment="1">
      <alignment horizontal="center" vertical="center"/>
    </xf>
    <xf numFmtId="2" fontId="9" fillId="0" borderId="50" xfId="0" applyNumberFormat="1" applyFont="1" applyBorder="1" applyAlignment="1">
      <alignment horizontal="center" vertical="center"/>
    </xf>
    <xf numFmtId="2" fontId="9" fillId="0" borderId="66" xfId="0" applyNumberFormat="1" applyFont="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2" fontId="9" fillId="0" borderId="67" xfId="0" applyNumberFormat="1"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2" fontId="9" fillId="0" borderId="68" xfId="0" applyNumberFormat="1" applyFont="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2" fontId="9" fillId="0" borderId="62" xfId="0" applyNumberFormat="1" applyFont="1" applyBorder="1" applyAlignment="1">
      <alignment horizontal="center" vertical="center"/>
    </xf>
    <xf numFmtId="2" fontId="9" fillId="0" borderId="37" xfId="0" applyNumberFormat="1" applyFont="1" applyBorder="1" applyAlignment="1">
      <alignment horizontal="center" vertical="center"/>
    </xf>
    <xf numFmtId="2" fontId="9" fillId="5" borderId="37" xfId="0" applyNumberFormat="1" applyFont="1" applyFill="1" applyBorder="1" applyAlignment="1">
      <alignment horizontal="center" vertical="center"/>
    </xf>
    <xf numFmtId="2" fontId="9" fillId="5" borderId="47" xfId="0" applyNumberFormat="1" applyFont="1" applyFill="1" applyBorder="1" applyAlignment="1">
      <alignment horizontal="center" vertical="center"/>
    </xf>
    <xf numFmtId="0" fontId="0" fillId="0" borderId="29" xfId="0" applyBorder="1" applyAlignment="1">
      <alignment horizontal="center" vertical="center" wrapText="1"/>
    </xf>
    <xf numFmtId="0" fontId="0" fillId="0" borderId="29" xfId="0" applyBorder="1" applyAlignment="1">
      <alignment horizontal="center"/>
    </xf>
    <xf numFmtId="0" fontId="8" fillId="0" borderId="29" xfId="0" applyFont="1" applyBorder="1" applyAlignment="1">
      <alignment horizontal="center" vertical="center"/>
    </xf>
    <xf numFmtId="0" fontId="9" fillId="0" borderId="29" xfId="0" applyFont="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wrapText="1"/>
    </xf>
    <xf numFmtId="0" fontId="0" fillId="0" borderId="38" xfId="0" applyBorder="1" applyAlignment="1">
      <alignment horizontal="left" vertical="top" wrapText="1"/>
    </xf>
    <xf numFmtId="0" fontId="0" fillId="4" borderId="3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73"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58"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261196</xdr:colOff>
      <xdr:row>23</xdr:row>
      <xdr:rowOff>129887</xdr:rowOff>
    </xdr:from>
    <xdr:ext cx="2100832" cy="262957"/>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6F9FA8D3-91A7-AB27-5829-E395EE6F594D}"/>
                </a:ext>
              </a:extLst>
            </xdr:cNvPr>
            <xdr:cNvSpPr txBox="1"/>
          </xdr:nvSpPr>
          <xdr:spPr>
            <a:xfrm>
              <a:off x="6357196" y="6754805"/>
              <a:ext cx="2100832" cy="2629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a:t>Cylinder Capacity</a:t>
              </a:r>
              <a:r>
                <a:rPr lang="en-GB" sz="1100" baseline="0"/>
                <a:t> = </a:t>
              </a:r>
              <a14:m>
                <m:oMath xmlns:m="http://schemas.openxmlformats.org/officeDocument/2006/math">
                  <m:f>
                    <m:fPr>
                      <m:ctrlPr>
                        <a:rPr lang="en-GB" sz="1100" i="1">
                          <a:latin typeface="Cambria Math" panose="02040503050406030204" pitchFamily="18" charset="0"/>
                        </a:rPr>
                      </m:ctrlPr>
                    </m:fPr>
                    <m:num>
                      <m:r>
                        <a:rPr lang="en-GB" sz="110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𝐵𝑜𝑟𝑒</m:t>
                          </m:r>
                        </m:e>
                        <m:sup>
                          <m:r>
                            <a:rPr lang="en-GB" sz="1100" b="0" i="1">
                              <a:latin typeface="Cambria Math" panose="02040503050406030204" pitchFamily="18" charset="0"/>
                              <a:ea typeface="Cambria Math" panose="02040503050406030204" pitchFamily="18" charset="0"/>
                            </a:rPr>
                            <m:t>2</m:t>
                          </m:r>
                        </m:sup>
                      </m:sSup>
                    </m:num>
                    <m:den>
                      <m:r>
                        <a:rPr lang="en-GB" sz="1100" b="0" i="1">
                          <a:latin typeface="Cambria Math" panose="02040503050406030204" pitchFamily="18" charset="0"/>
                        </a:rPr>
                        <m:t>4</m:t>
                      </m:r>
                    </m:den>
                  </m:f>
                  <m:r>
                    <a:rPr lang="en-GB" sz="1100" b="0" i="1">
                      <a:latin typeface="Cambria Math" panose="02040503050406030204" pitchFamily="18" charset="0"/>
                    </a:rPr>
                    <m:t>∗</m:t>
                  </m:r>
                  <m:r>
                    <a:rPr lang="en-GB" sz="1100" b="0" i="1">
                      <a:latin typeface="Cambria Math" panose="02040503050406030204" pitchFamily="18" charset="0"/>
                    </a:rPr>
                    <m:t>𝑆𝑡𝑟𝑜𝑘𝑒</m:t>
                  </m:r>
                </m:oMath>
              </a14:m>
              <a:endParaRPr lang="en-GB" sz="1100"/>
            </a:p>
          </xdr:txBody>
        </xdr:sp>
      </mc:Choice>
      <mc:Fallback xmlns="">
        <xdr:sp macro="" textlink="">
          <xdr:nvSpPr>
            <xdr:cNvPr id="3" name="TextBox 2">
              <a:extLst>
                <a:ext uri="{FF2B5EF4-FFF2-40B4-BE49-F238E27FC236}">
                  <a16:creationId xmlns:a16="http://schemas.microsoft.com/office/drawing/2014/main" id="{6F9FA8D3-91A7-AB27-5829-E395EE6F594D}"/>
                </a:ext>
              </a:extLst>
            </xdr:cNvPr>
            <xdr:cNvSpPr txBox="1"/>
          </xdr:nvSpPr>
          <xdr:spPr>
            <a:xfrm>
              <a:off x="6357196" y="6754805"/>
              <a:ext cx="2100832" cy="2629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100"/>
                <a:t>Cylinder Capacity</a:t>
              </a:r>
              <a:r>
                <a:rPr lang="en-GB" sz="1100" baseline="0"/>
                <a:t> = </a:t>
              </a:r>
              <a:r>
                <a:rPr lang="en-GB" sz="1100" i="0">
                  <a:latin typeface="Cambria Math" panose="02040503050406030204" pitchFamily="18" charset="0"/>
                </a:rPr>
                <a:t>(</a:t>
              </a:r>
              <a:r>
                <a:rPr lang="en-GB" sz="1100" i="0">
                  <a:latin typeface="Cambria Math" panose="02040503050406030204" pitchFamily="18" charset="0"/>
                  <a:ea typeface="Cambria Math" panose="02040503050406030204" pitchFamily="18" charset="0"/>
                </a:rPr>
                <a:t>𝜋</a:t>
              </a:r>
              <a:r>
                <a:rPr lang="en-GB" sz="1100" b="0" i="0">
                  <a:latin typeface="Cambria Math" panose="02040503050406030204" pitchFamily="18" charset="0"/>
                  <a:ea typeface="Cambria Math" panose="02040503050406030204" pitchFamily="18" charset="0"/>
                </a:rPr>
                <a:t>∗〖𝐵𝑜𝑟𝑒〗^2)/</a:t>
              </a:r>
              <a:r>
                <a:rPr lang="en-GB" sz="1100" b="0" i="0">
                  <a:latin typeface="Cambria Math" panose="02040503050406030204" pitchFamily="18" charset="0"/>
                </a:rPr>
                <a:t>4∗𝑆𝑡𝑟𝑜𝑘𝑒</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8" zoomScale="68" zoomScaleNormal="68" workbookViewId="0">
      <selection activeCell="Q37" sqref="Q37:AE43"/>
    </sheetView>
  </sheetViews>
  <sheetFormatPr defaultRowHeight="14.4" x14ac:dyDescent="0.3"/>
  <sheetData>
    <row r="1" spans="1:31" x14ac:dyDescent="0.3">
      <c r="A1" s="218" t="s">
        <v>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row>
    <row r="2" spans="1:31" x14ac:dyDescent="0.3">
      <c r="A2" s="218"/>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row>
    <row r="3" spans="1:31" ht="15" thickBot="1" x14ac:dyDescent="0.35">
      <c r="A3" s="218"/>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row>
    <row r="4" spans="1:31" ht="23.4" x14ac:dyDescent="0.3">
      <c r="A4" s="154" t="s">
        <v>1</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6"/>
    </row>
    <row r="5" spans="1:31" ht="24" thickBot="1" x14ac:dyDescent="0.35">
      <c r="A5" s="157" t="s">
        <v>2</v>
      </c>
      <c r="B5" s="158"/>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9"/>
    </row>
    <row r="6" spans="1:31" ht="15" thickBot="1" x14ac:dyDescent="0.35">
      <c r="A6" s="219" t="s">
        <v>3</v>
      </c>
      <c r="B6" s="219"/>
      <c r="C6" s="219"/>
      <c r="D6" s="219"/>
      <c r="E6" s="221" t="s">
        <v>145</v>
      </c>
      <c r="F6" s="221"/>
      <c r="G6" s="221"/>
      <c r="H6" s="221"/>
      <c r="I6" s="219" t="s">
        <v>4</v>
      </c>
      <c r="J6" s="219"/>
      <c r="K6" s="219"/>
      <c r="L6" s="219"/>
      <c r="M6" s="219"/>
      <c r="N6" s="219"/>
      <c r="O6" s="219"/>
      <c r="P6" s="219"/>
      <c r="Q6" s="214" t="s">
        <v>5</v>
      </c>
      <c r="R6" s="215"/>
      <c r="S6" s="215"/>
      <c r="T6" s="215"/>
      <c r="U6" s="215"/>
      <c r="V6" s="215"/>
      <c r="W6" s="215"/>
      <c r="X6" s="215"/>
      <c r="Y6" s="215"/>
      <c r="Z6" s="215"/>
      <c r="AA6" s="215"/>
      <c r="AB6" s="215"/>
      <c r="AC6" s="215"/>
      <c r="AD6" s="215"/>
      <c r="AE6" s="216"/>
    </row>
    <row r="7" spans="1:31" ht="15.6" thickTop="1" thickBot="1" x14ac:dyDescent="0.35">
      <c r="A7" s="220"/>
      <c r="B7" s="220"/>
      <c r="C7" s="220"/>
      <c r="D7" s="220"/>
      <c r="E7" s="209"/>
      <c r="F7" s="209"/>
      <c r="G7" s="209"/>
      <c r="H7" s="209"/>
      <c r="I7" s="220"/>
      <c r="J7" s="220"/>
      <c r="K7" s="220"/>
      <c r="L7" s="220"/>
      <c r="M7" s="220"/>
      <c r="N7" s="220"/>
      <c r="O7" s="220"/>
      <c r="P7" s="220"/>
      <c r="Q7" s="187"/>
      <c r="R7" s="188"/>
      <c r="S7" s="188"/>
      <c r="T7" s="188"/>
      <c r="U7" s="188"/>
      <c r="V7" s="188"/>
      <c r="W7" s="188"/>
      <c r="X7" s="188"/>
      <c r="Y7" s="188"/>
      <c r="Z7" s="188"/>
      <c r="AA7" s="188"/>
      <c r="AB7" s="188"/>
      <c r="AC7" s="188"/>
      <c r="AD7" s="188"/>
      <c r="AE7" s="189"/>
    </row>
    <row r="8" spans="1:31" ht="15.6" thickTop="1" thickBot="1" x14ac:dyDescent="0.35">
      <c r="A8" s="190" t="s">
        <v>6</v>
      </c>
      <c r="B8" s="191"/>
      <c r="C8" s="191"/>
      <c r="D8" s="192"/>
      <c r="E8" s="209" t="s">
        <v>190</v>
      </c>
      <c r="F8" s="209"/>
      <c r="G8" s="209"/>
      <c r="H8" s="209"/>
      <c r="I8" s="217" t="s">
        <v>199</v>
      </c>
      <c r="J8" s="217"/>
      <c r="K8" s="217"/>
      <c r="L8" s="217"/>
      <c r="M8" s="217"/>
      <c r="N8" s="217"/>
      <c r="O8" s="217"/>
      <c r="P8" s="217"/>
      <c r="Q8" s="193" t="s">
        <v>219</v>
      </c>
      <c r="R8" s="194"/>
      <c r="S8" s="194"/>
      <c r="T8" s="194"/>
      <c r="U8" s="194"/>
      <c r="V8" s="194"/>
      <c r="W8" s="194"/>
      <c r="X8" s="194"/>
      <c r="Y8" s="194"/>
      <c r="Z8" s="194"/>
      <c r="AA8" s="194"/>
      <c r="AB8" s="194"/>
      <c r="AC8" s="194"/>
      <c r="AD8" s="194"/>
      <c r="AE8" s="210"/>
    </row>
    <row r="9" spans="1:31" ht="15.6" thickTop="1" thickBot="1" x14ac:dyDescent="0.35">
      <c r="A9" s="211"/>
      <c r="B9" s="212"/>
      <c r="C9" s="212"/>
      <c r="D9" s="213"/>
      <c r="E9" s="209"/>
      <c r="F9" s="209"/>
      <c r="G9" s="209"/>
      <c r="H9" s="209"/>
      <c r="I9" s="217"/>
      <c r="J9" s="217"/>
      <c r="K9" s="217"/>
      <c r="L9" s="217"/>
      <c r="M9" s="217"/>
      <c r="N9" s="217"/>
      <c r="O9" s="217"/>
      <c r="P9" s="217"/>
      <c r="Q9" s="193"/>
      <c r="R9" s="194"/>
      <c r="S9" s="194"/>
      <c r="T9" s="194"/>
      <c r="U9" s="194"/>
      <c r="V9" s="194"/>
      <c r="W9" s="194"/>
      <c r="X9" s="194"/>
      <c r="Y9" s="194"/>
      <c r="Z9" s="194"/>
      <c r="AA9" s="194"/>
      <c r="AB9" s="194"/>
      <c r="AC9" s="194"/>
      <c r="AD9" s="194"/>
      <c r="AE9" s="210"/>
    </row>
    <row r="10" spans="1:31" ht="15.6" thickTop="1" thickBot="1" x14ac:dyDescent="0.35">
      <c r="A10" s="211"/>
      <c r="B10" s="212"/>
      <c r="C10" s="212"/>
      <c r="D10" s="213"/>
      <c r="E10" s="209" t="s">
        <v>192</v>
      </c>
      <c r="F10" s="209"/>
      <c r="G10" s="209"/>
      <c r="H10" s="209"/>
      <c r="I10" s="217"/>
      <c r="J10" s="217"/>
      <c r="K10" s="217"/>
      <c r="L10" s="217"/>
      <c r="M10" s="217"/>
      <c r="N10" s="217"/>
      <c r="O10" s="217"/>
      <c r="P10" s="217"/>
      <c r="Q10" s="193"/>
      <c r="R10" s="194"/>
      <c r="S10" s="194"/>
      <c r="T10" s="194"/>
      <c r="U10" s="194"/>
      <c r="V10" s="194"/>
      <c r="W10" s="194"/>
      <c r="X10" s="194"/>
      <c r="Y10" s="194"/>
      <c r="Z10" s="194"/>
      <c r="AA10" s="194"/>
      <c r="AB10" s="194"/>
      <c r="AC10" s="194"/>
      <c r="AD10" s="194"/>
      <c r="AE10" s="210"/>
    </row>
    <row r="11" spans="1:31" ht="15.6" thickTop="1" thickBot="1" x14ac:dyDescent="0.35">
      <c r="A11" s="211"/>
      <c r="B11" s="212"/>
      <c r="C11" s="212"/>
      <c r="D11" s="213"/>
      <c r="E11" s="209"/>
      <c r="F11" s="209"/>
      <c r="G11" s="209"/>
      <c r="H11" s="209"/>
      <c r="I11" s="217"/>
      <c r="J11" s="217"/>
      <c r="K11" s="217"/>
      <c r="L11" s="217"/>
      <c r="M11" s="217"/>
      <c r="N11" s="217"/>
      <c r="O11" s="217"/>
      <c r="P11" s="217"/>
      <c r="Q11" s="193"/>
      <c r="R11" s="194"/>
      <c r="S11" s="194"/>
      <c r="T11" s="194"/>
      <c r="U11" s="194"/>
      <c r="V11" s="194"/>
      <c r="W11" s="194"/>
      <c r="X11" s="194"/>
      <c r="Y11" s="194"/>
      <c r="Z11" s="194"/>
      <c r="AA11" s="194"/>
      <c r="AB11" s="194"/>
      <c r="AC11" s="194"/>
      <c r="AD11" s="194"/>
      <c r="AE11" s="210"/>
    </row>
    <row r="12" spans="1:31" ht="15.6" thickTop="1" thickBot="1" x14ac:dyDescent="0.35">
      <c r="A12" s="211"/>
      <c r="B12" s="212"/>
      <c r="C12" s="212"/>
      <c r="D12" s="213"/>
      <c r="E12" s="209" t="s">
        <v>191</v>
      </c>
      <c r="F12" s="209"/>
      <c r="G12" s="209"/>
      <c r="H12" s="209"/>
      <c r="I12" s="217"/>
      <c r="J12" s="217"/>
      <c r="K12" s="217"/>
      <c r="L12" s="217"/>
      <c r="M12" s="217"/>
      <c r="N12" s="217"/>
      <c r="O12" s="217"/>
      <c r="P12" s="217"/>
      <c r="Q12" s="193"/>
      <c r="R12" s="194"/>
      <c r="S12" s="194"/>
      <c r="T12" s="194"/>
      <c r="U12" s="194"/>
      <c r="V12" s="194"/>
      <c r="W12" s="194"/>
      <c r="X12" s="194"/>
      <c r="Y12" s="194"/>
      <c r="Z12" s="194"/>
      <c r="AA12" s="194"/>
      <c r="AB12" s="194"/>
      <c r="AC12" s="194"/>
      <c r="AD12" s="194"/>
      <c r="AE12" s="210"/>
    </row>
    <row r="13" spans="1:31" ht="15.6" thickTop="1" thickBot="1" x14ac:dyDescent="0.35">
      <c r="A13" s="214"/>
      <c r="B13" s="215"/>
      <c r="C13" s="215"/>
      <c r="D13" s="216"/>
      <c r="E13" s="209"/>
      <c r="F13" s="209"/>
      <c r="G13" s="209"/>
      <c r="H13" s="209"/>
      <c r="I13" s="217"/>
      <c r="J13" s="217"/>
      <c r="K13" s="217"/>
      <c r="L13" s="217"/>
      <c r="M13" s="217"/>
      <c r="N13" s="217"/>
      <c r="O13" s="217"/>
      <c r="P13" s="217"/>
      <c r="Q13" s="193"/>
      <c r="R13" s="194"/>
      <c r="S13" s="194"/>
      <c r="T13" s="194"/>
      <c r="U13" s="194"/>
      <c r="V13" s="194"/>
      <c r="W13" s="194"/>
      <c r="X13" s="194"/>
      <c r="Y13" s="194"/>
      <c r="Z13" s="194"/>
      <c r="AA13" s="194"/>
      <c r="AB13" s="194"/>
      <c r="AC13" s="194"/>
      <c r="AD13" s="194"/>
      <c r="AE13" s="210"/>
    </row>
    <row r="14" spans="1:31" ht="15.6" thickTop="1" thickBot="1" x14ac:dyDescent="0.35">
      <c r="A14" s="187" t="s">
        <v>7</v>
      </c>
      <c r="B14" s="188"/>
      <c r="C14" s="188"/>
      <c r="D14" s="188"/>
      <c r="E14" s="188"/>
      <c r="F14" s="188"/>
      <c r="G14" s="188"/>
      <c r="H14" s="188"/>
      <c r="I14" s="188"/>
      <c r="J14" s="188"/>
      <c r="K14" s="188"/>
      <c r="L14" s="188"/>
      <c r="M14" s="188"/>
      <c r="N14" s="188"/>
      <c r="O14" s="188"/>
      <c r="P14" s="189"/>
      <c r="Q14" s="193"/>
      <c r="R14" s="194"/>
      <c r="S14" s="194"/>
      <c r="T14" s="194"/>
      <c r="U14" s="194"/>
      <c r="V14" s="194"/>
      <c r="W14" s="194"/>
      <c r="X14" s="194"/>
      <c r="Y14" s="194"/>
      <c r="Z14" s="194"/>
      <c r="AA14" s="194"/>
      <c r="AB14" s="194"/>
      <c r="AC14" s="194"/>
      <c r="AD14" s="194"/>
      <c r="AE14" s="210"/>
    </row>
    <row r="15" spans="1:31" ht="15.6" thickTop="1" thickBot="1" x14ac:dyDescent="0.35">
      <c r="A15" s="187"/>
      <c r="B15" s="188"/>
      <c r="C15" s="188"/>
      <c r="D15" s="188"/>
      <c r="E15" s="188"/>
      <c r="F15" s="188"/>
      <c r="G15" s="188"/>
      <c r="H15" s="188"/>
      <c r="I15" s="188"/>
      <c r="J15" s="188"/>
      <c r="K15" s="188"/>
      <c r="L15" s="188"/>
      <c r="M15" s="188"/>
      <c r="N15" s="188"/>
      <c r="O15" s="188"/>
      <c r="P15" s="189"/>
      <c r="Q15" s="193"/>
      <c r="R15" s="194"/>
      <c r="S15" s="194"/>
      <c r="T15" s="194"/>
      <c r="U15" s="194"/>
      <c r="V15" s="194"/>
      <c r="W15" s="194"/>
      <c r="X15" s="194"/>
      <c r="Y15" s="194"/>
      <c r="Z15" s="194"/>
      <c r="AA15" s="194"/>
      <c r="AB15" s="194"/>
      <c r="AC15" s="194"/>
      <c r="AD15" s="194"/>
      <c r="AE15" s="210"/>
    </row>
    <row r="16" spans="1:31" ht="15.6" thickTop="1" thickBot="1" x14ac:dyDescent="0.35">
      <c r="A16" s="193" t="s">
        <v>197</v>
      </c>
      <c r="B16" s="194"/>
      <c r="C16" s="194"/>
      <c r="D16" s="194"/>
      <c r="E16" s="194"/>
      <c r="F16" s="194"/>
      <c r="G16" s="194"/>
      <c r="H16" s="194"/>
      <c r="I16" s="194"/>
      <c r="J16" s="194"/>
      <c r="K16" s="194"/>
      <c r="L16" s="194"/>
      <c r="M16" s="194"/>
      <c r="N16" s="194"/>
      <c r="O16" s="194"/>
      <c r="P16" s="210"/>
      <c r="Q16" s="193"/>
      <c r="R16" s="194"/>
      <c r="S16" s="194"/>
      <c r="T16" s="194"/>
      <c r="U16" s="194"/>
      <c r="V16" s="194"/>
      <c r="W16" s="194"/>
      <c r="X16" s="194"/>
      <c r="Y16" s="194"/>
      <c r="Z16" s="194"/>
      <c r="AA16" s="194"/>
      <c r="AB16" s="194"/>
      <c r="AC16" s="194"/>
      <c r="AD16" s="194"/>
      <c r="AE16" s="210"/>
    </row>
    <row r="17" spans="1:31" ht="15.6" thickTop="1" thickBot="1" x14ac:dyDescent="0.35">
      <c r="A17" s="193"/>
      <c r="B17" s="194"/>
      <c r="C17" s="194"/>
      <c r="D17" s="194"/>
      <c r="E17" s="194"/>
      <c r="F17" s="194"/>
      <c r="G17" s="194"/>
      <c r="H17" s="194"/>
      <c r="I17" s="194"/>
      <c r="J17" s="194"/>
      <c r="K17" s="194"/>
      <c r="L17" s="194"/>
      <c r="M17" s="194"/>
      <c r="N17" s="194"/>
      <c r="O17" s="194"/>
      <c r="P17" s="210"/>
      <c r="Q17" s="193"/>
      <c r="R17" s="194"/>
      <c r="S17" s="194"/>
      <c r="T17" s="194"/>
      <c r="U17" s="194"/>
      <c r="V17" s="194"/>
      <c r="W17" s="194"/>
      <c r="X17" s="194"/>
      <c r="Y17" s="194"/>
      <c r="Z17" s="194"/>
      <c r="AA17" s="194"/>
      <c r="AB17" s="194"/>
      <c r="AC17" s="194"/>
      <c r="AD17" s="194"/>
      <c r="AE17" s="210"/>
    </row>
    <row r="18" spans="1:31" ht="15.6" thickTop="1" thickBot="1" x14ac:dyDescent="0.35">
      <c r="A18" s="193"/>
      <c r="B18" s="194"/>
      <c r="C18" s="194"/>
      <c r="D18" s="194"/>
      <c r="E18" s="194"/>
      <c r="F18" s="194"/>
      <c r="G18" s="194"/>
      <c r="H18" s="194"/>
      <c r="I18" s="194"/>
      <c r="J18" s="194"/>
      <c r="K18" s="194"/>
      <c r="L18" s="194"/>
      <c r="M18" s="194"/>
      <c r="N18" s="194"/>
      <c r="O18" s="194"/>
      <c r="P18" s="210"/>
      <c r="Q18" s="193"/>
      <c r="R18" s="194"/>
      <c r="S18" s="194"/>
      <c r="T18" s="194"/>
      <c r="U18" s="194"/>
      <c r="V18" s="194"/>
      <c r="W18" s="194"/>
      <c r="X18" s="194"/>
      <c r="Y18" s="194"/>
      <c r="Z18" s="194"/>
      <c r="AA18" s="194"/>
      <c r="AB18" s="194"/>
      <c r="AC18" s="194"/>
      <c r="AD18" s="194"/>
      <c r="AE18" s="210"/>
    </row>
    <row r="19" spans="1:31" ht="15.6" thickTop="1" thickBot="1" x14ac:dyDescent="0.35">
      <c r="A19" s="193"/>
      <c r="B19" s="194"/>
      <c r="C19" s="194"/>
      <c r="D19" s="194"/>
      <c r="E19" s="194"/>
      <c r="F19" s="194"/>
      <c r="G19" s="194"/>
      <c r="H19" s="194"/>
      <c r="I19" s="194"/>
      <c r="J19" s="194"/>
      <c r="K19" s="194"/>
      <c r="L19" s="194"/>
      <c r="M19" s="194"/>
      <c r="N19" s="194"/>
      <c r="O19" s="194"/>
      <c r="P19" s="210"/>
      <c r="Q19" s="193"/>
      <c r="R19" s="194"/>
      <c r="S19" s="194"/>
      <c r="T19" s="194"/>
      <c r="U19" s="194"/>
      <c r="V19" s="194"/>
      <c r="W19" s="194"/>
      <c r="X19" s="194"/>
      <c r="Y19" s="194"/>
      <c r="Z19" s="194"/>
      <c r="AA19" s="194"/>
      <c r="AB19" s="194"/>
      <c r="AC19" s="194"/>
      <c r="AD19" s="194"/>
      <c r="AE19" s="210"/>
    </row>
    <row r="20" spans="1:31" ht="15.6" thickTop="1" thickBot="1" x14ac:dyDescent="0.35">
      <c r="A20" s="193"/>
      <c r="B20" s="194"/>
      <c r="C20" s="194"/>
      <c r="D20" s="194"/>
      <c r="E20" s="194"/>
      <c r="F20" s="194"/>
      <c r="G20" s="194"/>
      <c r="H20" s="194"/>
      <c r="I20" s="194"/>
      <c r="J20" s="194"/>
      <c r="K20" s="194"/>
      <c r="L20" s="194"/>
      <c r="M20" s="194"/>
      <c r="N20" s="194"/>
      <c r="O20" s="194"/>
      <c r="P20" s="210"/>
      <c r="Q20" s="193"/>
      <c r="R20" s="194"/>
      <c r="S20" s="194"/>
      <c r="T20" s="194"/>
      <c r="U20" s="194"/>
      <c r="V20" s="194"/>
      <c r="W20" s="194"/>
      <c r="X20" s="194"/>
      <c r="Y20" s="194"/>
      <c r="Z20" s="194"/>
      <c r="AA20" s="194"/>
      <c r="AB20" s="194"/>
      <c r="AC20" s="194"/>
      <c r="AD20" s="194"/>
      <c r="AE20" s="210"/>
    </row>
    <row r="21" spans="1:31" ht="15.6" thickTop="1" thickBot="1" x14ac:dyDescent="0.35">
      <c r="A21" s="193"/>
      <c r="B21" s="194"/>
      <c r="C21" s="194"/>
      <c r="D21" s="194"/>
      <c r="E21" s="194"/>
      <c r="F21" s="194"/>
      <c r="G21" s="194"/>
      <c r="H21" s="194"/>
      <c r="I21" s="194"/>
      <c r="J21" s="194"/>
      <c r="K21" s="194"/>
      <c r="L21" s="194"/>
      <c r="M21" s="194"/>
      <c r="N21" s="194"/>
      <c r="O21" s="194"/>
      <c r="P21" s="210"/>
      <c r="Q21" s="193"/>
      <c r="R21" s="194"/>
      <c r="S21" s="194"/>
      <c r="T21" s="194"/>
      <c r="U21" s="194"/>
      <c r="V21" s="194"/>
      <c r="W21" s="194"/>
      <c r="X21" s="194"/>
      <c r="Y21" s="194"/>
      <c r="Z21" s="194"/>
      <c r="AA21" s="194"/>
      <c r="AB21" s="194"/>
      <c r="AC21" s="194"/>
      <c r="AD21" s="194"/>
      <c r="AE21" s="210"/>
    </row>
    <row r="22" spans="1:31" ht="15.6" thickTop="1" thickBot="1" x14ac:dyDescent="0.35">
      <c r="A22" s="193"/>
      <c r="B22" s="194"/>
      <c r="C22" s="194"/>
      <c r="D22" s="194"/>
      <c r="E22" s="194"/>
      <c r="F22" s="194"/>
      <c r="G22" s="194"/>
      <c r="H22" s="194"/>
      <c r="I22" s="194"/>
      <c r="J22" s="194"/>
      <c r="K22" s="194"/>
      <c r="L22" s="194"/>
      <c r="M22" s="194"/>
      <c r="N22" s="194"/>
      <c r="O22" s="194"/>
      <c r="P22" s="210"/>
      <c r="Q22" s="193"/>
      <c r="R22" s="194"/>
      <c r="S22" s="194"/>
      <c r="T22" s="194"/>
      <c r="U22" s="194"/>
      <c r="V22" s="194"/>
      <c r="W22" s="194"/>
      <c r="X22" s="194"/>
      <c r="Y22" s="194"/>
      <c r="Z22" s="194"/>
      <c r="AA22" s="194"/>
      <c r="AB22" s="194"/>
      <c r="AC22" s="194"/>
      <c r="AD22" s="194"/>
      <c r="AE22" s="210"/>
    </row>
    <row r="23" spans="1:31" ht="15.6" thickTop="1" thickBot="1" x14ac:dyDescent="0.35">
      <c r="A23" s="193"/>
      <c r="B23" s="194"/>
      <c r="C23" s="194"/>
      <c r="D23" s="194"/>
      <c r="E23" s="194"/>
      <c r="F23" s="194"/>
      <c r="G23" s="194"/>
      <c r="H23" s="194"/>
      <c r="I23" s="194"/>
      <c r="J23" s="194"/>
      <c r="K23" s="194"/>
      <c r="L23" s="194"/>
      <c r="M23" s="194"/>
      <c r="N23" s="194"/>
      <c r="O23" s="194"/>
      <c r="P23" s="210"/>
      <c r="Q23" s="193"/>
      <c r="R23" s="194"/>
      <c r="S23" s="194"/>
      <c r="T23" s="194"/>
      <c r="U23" s="194"/>
      <c r="V23" s="194"/>
      <c r="W23" s="194"/>
      <c r="X23" s="194"/>
      <c r="Y23" s="194"/>
      <c r="Z23" s="194"/>
      <c r="AA23" s="194"/>
      <c r="AB23" s="194"/>
      <c r="AC23" s="194"/>
      <c r="AD23" s="194"/>
      <c r="AE23" s="210"/>
    </row>
    <row r="24" spans="1:31" ht="15.6" thickTop="1" thickBot="1" x14ac:dyDescent="0.35">
      <c r="A24" s="193"/>
      <c r="B24" s="194"/>
      <c r="C24" s="194"/>
      <c r="D24" s="194"/>
      <c r="E24" s="194"/>
      <c r="F24" s="194"/>
      <c r="G24" s="194"/>
      <c r="H24" s="194"/>
      <c r="I24" s="194"/>
      <c r="J24" s="194"/>
      <c r="K24" s="194"/>
      <c r="L24" s="194"/>
      <c r="M24" s="194"/>
      <c r="N24" s="194"/>
      <c r="O24" s="194"/>
      <c r="P24" s="210"/>
      <c r="Q24" s="193"/>
      <c r="R24" s="194"/>
      <c r="S24" s="194"/>
      <c r="T24" s="194"/>
      <c r="U24" s="194"/>
      <c r="V24" s="194"/>
      <c r="W24" s="194"/>
      <c r="X24" s="194"/>
      <c r="Y24" s="194"/>
      <c r="Z24" s="194"/>
      <c r="AA24" s="194"/>
      <c r="AB24" s="194"/>
      <c r="AC24" s="194"/>
      <c r="AD24" s="194"/>
      <c r="AE24" s="210"/>
    </row>
    <row r="25" spans="1:31" ht="15.6" thickTop="1" thickBot="1" x14ac:dyDescent="0.35">
      <c r="A25" s="193"/>
      <c r="B25" s="194"/>
      <c r="C25" s="194"/>
      <c r="D25" s="194"/>
      <c r="E25" s="194"/>
      <c r="F25" s="194"/>
      <c r="G25" s="194"/>
      <c r="H25" s="194"/>
      <c r="I25" s="194"/>
      <c r="J25" s="194"/>
      <c r="K25" s="194"/>
      <c r="L25" s="194"/>
      <c r="M25" s="194"/>
      <c r="N25" s="194"/>
      <c r="O25" s="194"/>
      <c r="P25" s="210"/>
      <c r="Q25" s="193"/>
      <c r="R25" s="194"/>
      <c r="S25" s="194"/>
      <c r="T25" s="194"/>
      <c r="U25" s="194"/>
      <c r="V25" s="194"/>
      <c r="W25" s="194"/>
      <c r="X25" s="194"/>
      <c r="Y25" s="194"/>
      <c r="Z25" s="194"/>
      <c r="AA25" s="194"/>
      <c r="AB25" s="194"/>
      <c r="AC25" s="194"/>
      <c r="AD25" s="194"/>
      <c r="AE25" s="210"/>
    </row>
    <row r="26" spans="1:31" ht="15.6" thickTop="1" thickBot="1" x14ac:dyDescent="0.35">
      <c r="A26" s="187" t="s">
        <v>8</v>
      </c>
      <c r="B26" s="188"/>
      <c r="C26" s="188"/>
      <c r="D26" s="188"/>
      <c r="E26" s="188"/>
      <c r="F26" s="188"/>
      <c r="G26" s="188"/>
      <c r="H26" s="188"/>
      <c r="I26" s="188"/>
      <c r="J26" s="188"/>
      <c r="K26" s="188"/>
      <c r="L26" s="188"/>
      <c r="M26" s="188"/>
      <c r="N26" s="188"/>
      <c r="O26" s="188"/>
      <c r="P26" s="189"/>
      <c r="Q26" s="193"/>
      <c r="R26" s="194"/>
      <c r="S26" s="194"/>
      <c r="T26" s="194"/>
      <c r="U26" s="194"/>
      <c r="V26" s="194"/>
      <c r="W26" s="194"/>
      <c r="X26" s="194"/>
      <c r="Y26" s="194"/>
      <c r="Z26" s="194"/>
      <c r="AA26" s="194"/>
      <c r="AB26" s="194"/>
      <c r="AC26" s="194"/>
      <c r="AD26" s="194"/>
      <c r="AE26" s="210"/>
    </row>
    <row r="27" spans="1:31" ht="15.6" thickTop="1" thickBot="1" x14ac:dyDescent="0.35">
      <c r="A27" s="187"/>
      <c r="B27" s="188"/>
      <c r="C27" s="188"/>
      <c r="D27" s="188"/>
      <c r="E27" s="188"/>
      <c r="F27" s="188"/>
      <c r="G27" s="188"/>
      <c r="H27" s="188"/>
      <c r="I27" s="188"/>
      <c r="J27" s="188"/>
      <c r="K27" s="188"/>
      <c r="L27" s="188"/>
      <c r="M27" s="188"/>
      <c r="N27" s="188"/>
      <c r="O27" s="188"/>
      <c r="P27" s="189"/>
      <c r="Q27" s="193"/>
      <c r="R27" s="194"/>
      <c r="S27" s="194"/>
      <c r="T27" s="194"/>
      <c r="U27" s="194"/>
      <c r="V27" s="194"/>
      <c r="W27" s="194"/>
      <c r="X27" s="194"/>
      <c r="Y27" s="194"/>
      <c r="Z27" s="194"/>
      <c r="AA27" s="194"/>
      <c r="AB27" s="194"/>
      <c r="AC27" s="194"/>
      <c r="AD27" s="194"/>
      <c r="AE27" s="210"/>
    </row>
    <row r="28" spans="1:31" ht="15.6" thickTop="1" thickBot="1" x14ac:dyDescent="0.35">
      <c r="A28" s="193" t="s">
        <v>198</v>
      </c>
      <c r="B28" s="194"/>
      <c r="C28" s="194"/>
      <c r="D28" s="194"/>
      <c r="E28" s="194"/>
      <c r="F28" s="194"/>
      <c r="G28" s="194"/>
      <c r="H28" s="194"/>
      <c r="I28" s="194"/>
      <c r="J28" s="194"/>
      <c r="K28" s="194"/>
      <c r="L28" s="194"/>
      <c r="M28" s="194"/>
      <c r="N28" s="194"/>
      <c r="O28" s="194"/>
      <c r="P28" s="210"/>
      <c r="Q28" s="193"/>
      <c r="R28" s="194"/>
      <c r="S28" s="194"/>
      <c r="T28" s="194"/>
      <c r="U28" s="194"/>
      <c r="V28" s="194"/>
      <c r="W28" s="194"/>
      <c r="X28" s="194"/>
      <c r="Y28" s="194"/>
      <c r="Z28" s="194"/>
      <c r="AA28" s="194"/>
      <c r="AB28" s="194"/>
      <c r="AC28" s="194"/>
      <c r="AD28" s="194"/>
      <c r="AE28" s="210"/>
    </row>
    <row r="29" spans="1:31" ht="15.6" thickTop="1" thickBot="1" x14ac:dyDescent="0.35">
      <c r="A29" s="193"/>
      <c r="B29" s="194"/>
      <c r="C29" s="194"/>
      <c r="D29" s="194"/>
      <c r="E29" s="194"/>
      <c r="F29" s="194"/>
      <c r="G29" s="194"/>
      <c r="H29" s="194"/>
      <c r="I29" s="194"/>
      <c r="J29" s="194"/>
      <c r="K29" s="194"/>
      <c r="L29" s="194"/>
      <c r="M29" s="194"/>
      <c r="N29" s="194"/>
      <c r="O29" s="194"/>
      <c r="P29" s="210"/>
      <c r="Q29" s="193"/>
      <c r="R29" s="194"/>
      <c r="S29" s="194"/>
      <c r="T29" s="194"/>
      <c r="U29" s="194"/>
      <c r="V29" s="194"/>
      <c r="W29" s="194"/>
      <c r="X29" s="194"/>
      <c r="Y29" s="194"/>
      <c r="Z29" s="194"/>
      <c r="AA29" s="194"/>
      <c r="AB29" s="194"/>
      <c r="AC29" s="194"/>
      <c r="AD29" s="194"/>
      <c r="AE29" s="210"/>
    </row>
    <row r="30" spans="1:31" ht="15.6" thickTop="1" thickBot="1" x14ac:dyDescent="0.35">
      <c r="A30" s="193"/>
      <c r="B30" s="194"/>
      <c r="C30" s="194"/>
      <c r="D30" s="194"/>
      <c r="E30" s="194"/>
      <c r="F30" s="194"/>
      <c r="G30" s="194"/>
      <c r="H30" s="194"/>
      <c r="I30" s="194"/>
      <c r="J30" s="194"/>
      <c r="K30" s="194"/>
      <c r="L30" s="194"/>
      <c r="M30" s="194"/>
      <c r="N30" s="194"/>
      <c r="O30" s="194"/>
      <c r="P30" s="210"/>
      <c r="Q30" s="193"/>
      <c r="R30" s="194"/>
      <c r="S30" s="194"/>
      <c r="T30" s="194"/>
      <c r="U30" s="194"/>
      <c r="V30" s="194"/>
      <c r="W30" s="194"/>
      <c r="X30" s="194"/>
      <c r="Y30" s="194"/>
      <c r="Z30" s="194"/>
      <c r="AA30" s="194"/>
      <c r="AB30" s="194"/>
      <c r="AC30" s="194"/>
      <c r="AD30" s="194"/>
      <c r="AE30" s="210"/>
    </row>
    <row r="31" spans="1:31" ht="15.6" thickTop="1" thickBot="1" x14ac:dyDescent="0.35">
      <c r="A31" s="193"/>
      <c r="B31" s="194"/>
      <c r="C31" s="194"/>
      <c r="D31" s="194"/>
      <c r="E31" s="194"/>
      <c r="F31" s="194"/>
      <c r="G31" s="194"/>
      <c r="H31" s="194"/>
      <c r="I31" s="194"/>
      <c r="J31" s="194"/>
      <c r="K31" s="194"/>
      <c r="L31" s="194"/>
      <c r="M31" s="194"/>
      <c r="N31" s="194"/>
      <c r="O31" s="194"/>
      <c r="P31" s="210"/>
      <c r="Q31" s="193"/>
      <c r="R31" s="194"/>
      <c r="S31" s="194"/>
      <c r="T31" s="194"/>
      <c r="U31" s="194"/>
      <c r="V31" s="194"/>
      <c r="W31" s="194"/>
      <c r="X31" s="194"/>
      <c r="Y31" s="194"/>
      <c r="Z31" s="194"/>
      <c r="AA31" s="194"/>
      <c r="AB31" s="194"/>
      <c r="AC31" s="194"/>
      <c r="AD31" s="194"/>
      <c r="AE31" s="210"/>
    </row>
    <row r="32" spans="1:31" ht="15.6" thickTop="1" thickBot="1" x14ac:dyDescent="0.35">
      <c r="A32" s="193"/>
      <c r="B32" s="194"/>
      <c r="C32" s="194"/>
      <c r="D32" s="194"/>
      <c r="E32" s="194"/>
      <c r="F32" s="194"/>
      <c r="G32" s="194"/>
      <c r="H32" s="194"/>
      <c r="I32" s="194"/>
      <c r="J32" s="194"/>
      <c r="K32" s="194"/>
      <c r="L32" s="194"/>
      <c r="M32" s="194"/>
      <c r="N32" s="194"/>
      <c r="O32" s="194"/>
      <c r="P32" s="210"/>
      <c r="Q32" s="193"/>
      <c r="R32" s="194"/>
      <c r="S32" s="194"/>
      <c r="T32" s="194"/>
      <c r="U32" s="194"/>
      <c r="V32" s="194"/>
      <c r="W32" s="194"/>
      <c r="X32" s="194"/>
      <c r="Y32" s="194"/>
      <c r="Z32" s="194"/>
      <c r="AA32" s="194"/>
      <c r="AB32" s="194"/>
      <c r="AC32" s="194"/>
      <c r="AD32" s="194"/>
      <c r="AE32" s="210"/>
    </row>
    <row r="33" spans="1:31" ht="15.6" thickTop="1" thickBot="1" x14ac:dyDescent="0.35">
      <c r="A33" s="193"/>
      <c r="B33" s="194"/>
      <c r="C33" s="194"/>
      <c r="D33" s="194"/>
      <c r="E33" s="194"/>
      <c r="F33" s="194"/>
      <c r="G33" s="194"/>
      <c r="H33" s="194"/>
      <c r="I33" s="194"/>
      <c r="J33" s="194"/>
      <c r="K33" s="194"/>
      <c r="L33" s="194"/>
      <c r="M33" s="194"/>
      <c r="N33" s="194"/>
      <c r="O33" s="194"/>
      <c r="P33" s="210"/>
      <c r="Q33" s="193"/>
      <c r="R33" s="194"/>
      <c r="S33" s="194"/>
      <c r="T33" s="194"/>
      <c r="U33" s="194"/>
      <c r="V33" s="194"/>
      <c r="W33" s="194"/>
      <c r="X33" s="194"/>
      <c r="Y33" s="194"/>
      <c r="Z33" s="194"/>
      <c r="AA33" s="194"/>
      <c r="AB33" s="194"/>
      <c r="AC33" s="194"/>
      <c r="AD33" s="194"/>
      <c r="AE33" s="210"/>
    </row>
    <row r="34" spans="1:31" ht="15.6" thickTop="1" thickBot="1" x14ac:dyDescent="0.35">
      <c r="A34" s="193"/>
      <c r="B34" s="194"/>
      <c r="C34" s="194"/>
      <c r="D34" s="194"/>
      <c r="E34" s="194"/>
      <c r="F34" s="194"/>
      <c r="G34" s="194"/>
      <c r="H34" s="194"/>
      <c r="I34" s="194"/>
      <c r="J34" s="194"/>
      <c r="K34" s="194"/>
      <c r="L34" s="194"/>
      <c r="M34" s="194"/>
      <c r="N34" s="194"/>
      <c r="O34" s="194"/>
      <c r="P34" s="210"/>
      <c r="Q34" s="193"/>
      <c r="R34" s="194"/>
      <c r="S34" s="194"/>
      <c r="T34" s="194"/>
      <c r="U34" s="194"/>
      <c r="V34" s="194"/>
      <c r="W34" s="194"/>
      <c r="X34" s="194"/>
      <c r="Y34" s="194"/>
      <c r="Z34" s="194"/>
      <c r="AA34" s="194"/>
      <c r="AB34" s="194"/>
      <c r="AC34" s="194"/>
      <c r="AD34" s="194"/>
      <c r="AE34" s="210"/>
    </row>
    <row r="35" spans="1:31" ht="15.6" thickTop="1" thickBot="1" x14ac:dyDescent="0.35">
      <c r="A35" s="187" t="s">
        <v>9</v>
      </c>
      <c r="B35" s="188"/>
      <c r="C35" s="188"/>
      <c r="D35" s="188"/>
      <c r="E35" s="188"/>
      <c r="F35" s="188"/>
      <c r="G35" s="188"/>
      <c r="H35" s="188"/>
      <c r="I35" s="188"/>
      <c r="J35" s="188"/>
      <c r="K35" s="188"/>
      <c r="L35" s="188"/>
      <c r="M35" s="188"/>
      <c r="N35" s="188"/>
      <c r="O35" s="188"/>
      <c r="P35" s="189"/>
      <c r="Q35" s="187" t="s">
        <v>10</v>
      </c>
      <c r="R35" s="188"/>
      <c r="S35" s="188"/>
      <c r="T35" s="188"/>
      <c r="U35" s="188"/>
      <c r="V35" s="188"/>
      <c r="W35" s="188"/>
      <c r="X35" s="188"/>
      <c r="Y35" s="188"/>
      <c r="Z35" s="188"/>
      <c r="AA35" s="188"/>
      <c r="AB35" s="188"/>
      <c r="AC35" s="188"/>
      <c r="AD35" s="188"/>
      <c r="AE35" s="189"/>
    </row>
    <row r="36" spans="1:31" ht="15.6" thickTop="1" thickBot="1" x14ac:dyDescent="0.35">
      <c r="A36" s="187"/>
      <c r="B36" s="188"/>
      <c r="C36" s="188"/>
      <c r="D36" s="188"/>
      <c r="E36" s="188"/>
      <c r="F36" s="188"/>
      <c r="G36" s="188"/>
      <c r="H36" s="188"/>
      <c r="I36" s="188"/>
      <c r="J36" s="188"/>
      <c r="K36" s="188"/>
      <c r="L36" s="188"/>
      <c r="M36" s="188"/>
      <c r="N36" s="188"/>
      <c r="O36" s="188"/>
      <c r="P36" s="189"/>
      <c r="Q36" s="190"/>
      <c r="R36" s="191"/>
      <c r="S36" s="191"/>
      <c r="T36" s="191"/>
      <c r="U36" s="191"/>
      <c r="V36" s="191"/>
      <c r="W36" s="191"/>
      <c r="X36" s="191"/>
      <c r="Y36" s="191"/>
      <c r="Z36" s="191"/>
      <c r="AA36" s="191"/>
      <c r="AB36" s="191"/>
      <c r="AC36" s="191"/>
      <c r="AD36" s="191"/>
      <c r="AE36" s="192"/>
    </row>
    <row r="37" spans="1:31" ht="15.6" thickTop="1" thickBot="1" x14ac:dyDescent="0.35">
      <c r="A37" s="193" t="s">
        <v>220</v>
      </c>
      <c r="B37" s="194"/>
      <c r="C37" s="194"/>
      <c r="D37" s="194"/>
      <c r="E37" s="194"/>
      <c r="F37" s="194"/>
      <c r="G37" s="194"/>
      <c r="H37" s="194"/>
      <c r="I37" s="194"/>
      <c r="J37" s="194"/>
      <c r="K37" s="194"/>
      <c r="L37" s="194"/>
      <c r="M37" s="194"/>
      <c r="N37" s="194"/>
      <c r="O37" s="194"/>
      <c r="P37" s="194"/>
      <c r="Q37" s="197" t="s">
        <v>221</v>
      </c>
      <c r="R37" s="198"/>
      <c r="S37" s="198"/>
      <c r="T37" s="198"/>
      <c r="U37" s="198"/>
      <c r="V37" s="198"/>
      <c r="W37" s="198"/>
      <c r="X37" s="198"/>
      <c r="Y37" s="198"/>
      <c r="Z37" s="198"/>
      <c r="AA37" s="198"/>
      <c r="AB37" s="198"/>
      <c r="AC37" s="198"/>
      <c r="AD37" s="198"/>
      <c r="AE37" s="199"/>
    </row>
    <row r="38" spans="1:31" ht="15.6" thickTop="1" thickBot="1" x14ac:dyDescent="0.35">
      <c r="A38" s="193"/>
      <c r="B38" s="194"/>
      <c r="C38" s="194"/>
      <c r="D38" s="194"/>
      <c r="E38" s="194"/>
      <c r="F38" s="194"/>
      <c r="G38" s="194"/>
      <c r="H38" s="194"/>
      <c r="I38" s="194"/>
      <c r="J38" s="194"/>
      <c r="K38" s="194"/>
      <c r="L38" s="194"/>
      <c r="M38" s="194"/>
      <c r="N38" s="194"/>
      <c r="O38" s="194"/>
      <c r="P38" s="194"/>
      <c r="Q38" s="200"/>
      <c r="R38" s="201"/>
      <c r="S38" s="201"/>
      <c r="T38" s="201"/>
      <c r="U38" s="201"/>
      <c r="V38" s="201"/>
      <c r="W38" s="201"/>
      <c r="X38" s="201"/>
      <c r="Y38" s="201"/>
      <c r="Z38" s="201"/>
      <c r="AA38" s="201"/>
      <c r="AB38" s="201"/>
      <c r="AC38" s="201"/>
      <c r="AD38" s="201"/>
      <c r="AE38" s="202"/>
    </row>
    <row r="39" spans="1:31" ht="15.6" thickTop="1" thickBot="1" x14ac:dyDescent="0.35">
      <c r="A39" s="193"/>
      <c r="B39" s="194"/>
      <c r="C39" s="194"/>
      <c r="D39" s="194"/>
      <c r="E39" s="194"/>
      <c r="F39" s="194"/>
      <c r="G39" s="194"/>
      <c r="H39" s="194"/>
      <c r="I39" s="194"/>
      <c r="J39" s="194"/>
      <c r="K39" s="194"/>
      <c r="L39" s="194"/>
      <c r="M39" s="194"/>
      <c r="N39" s="194"/>
      <c r="O39" s="194"/>
      <c r="P39" s="194"/>
      <c r="Q39" s="200"/>
      <c r="R39" s="201"/>
      <c r="S39" s="201"/>
      <c r="T39" s="201"/>
      <c r="U39" s="201"/>
      <c r="V39" s="201"/>
      <c r="W39" s="201"/>
      <c r="X39" s="201"/>
      <c r="Y39" s="201"/>
      <c r="Z39" s="201"/>
      <c r="AA39" s="201"/>
      <c r="AB39" s="201"/>
      <c r="AC39" s="201"/>
      <c r="AD39" s="201"/>
      <c r="AE39" s="202"/>
    </row>
    <row r="40" spans="1:31" ht="15.6" thickTop="1" thickBot="1" x14ac:dyDescent="0.35">
      <c r="A40" s="193"/>
      <c r="B40" s="194"/>
      <c r="C40" s="194"/>
      <c r="D40" s="194"/>
      <c r="E40" s="194"/>
      <c r="F40" s="194"/>
      <c r="G40" s="194"/>
      <c r="H40" s="194"/>
      <c r="I40" s="194"/>
      <c r="J40" s="194"/>
      <c r="K40" s="194"/>
      <c r="L40" s="194"/>
      <c r="M40" s="194"/>
      <c r="N40" s="194"/>
      <c r="O40" s="194"/>
      <c r="P40" s="194"/>
      <c r="Q40" s="200"/>
      <c r="R40" s="201"/>
      <c r="S40" s="201"/>
      <c r="T40" s="201"/>
      <c r="U40" s="201"/>
      <c r="V40" s="201"/>
      <c r="W40" s="201"/>
      <c r="X40" s="201"/>
      <c r="Y40" s="201"/>
      <c r="Z40" s="201"/>
      <c r="AA40" s="201"/>
      <c r="AB40" s="201"/>
      <c r="AC40" s="201"/>
      <c r="AD40" s="201"/>
      <c r="AE40" s="202"/>
    </row>
    <row r="41" spans="1:31" ht="15.6" thickTop="1" thickBot="1" x14ac:dyDescent="0.35">
      <c r="A41" s="193"/>
      <c r="B41" s="194"/>
      <c r="C41" s="194"/>
      <c r="D41" s="194"/>
      <c r="E41" s="194"/>
      <c r="F41" s="194"/>
      <c r="G41" s="194"/>
      <c r="H41" s="194"/>
      <c r="I41" s="194"/>
      <c r="J41" s="194"/>
      <c r="K41" s="194"/>
      <c r="L41" s="194"/>
      <c r="M41" s="194"/>
      <c r="N41" s="194"/>
      <c r="O41" s="194"/>
      <c r="P41" s="194"/>
      <c r="Q41" s="200"/>
      <c r="R41" s="201"/>
      <c r="S41" s="201"/>
      <c r="T41" s="201"/>
      <c r="U41" s="201"/>
      <c r="V41" s="201"/>
      <c r="W41" s="201"/>
      <c r="X41" s="201"/>
      <c r="Y41" s="201"/>
      <c r="Z41" s="201"/>
      <c r="AA41" s="201"/>
      <c r="AB41" s="201"/>
      <c r="AC41" s="201"/>
      <c r="AD41" s="201"/>
      <c r="AE41" s="202"/>
    </row>
    <row r="42" spans="1:31" ht="15.6" thickTop="1" thickBot="1" x14ac:dyDescent="0.35">
      <c r="A42" s="193"/>
      <c r="B42" s="194"/>
      <c r="C42" s="194"/>
      <c r="D42" s="194"/>
      <c r="E42" s="194"/>
      <c r="F42" s="194"/>
      <c r="G42" s="194"/>
      <c r="H42" s="194"/>
      <c r="I42" s="194"/>
      <c r="J42" s="194"/>
      <c r="K42" s="194"/>
      <c r="L42" s="194"/>
      <c r="M42" s="194"/>
      <c r="N42" s="194"/>
      <c r="O42" s="194"/>
      <c r="P42" s="194"/>
      <c r="Q42" s="200"/>
      <c r="R42" s="201"/>
      <c r="S42" s="201"/>
      <c r="T42" s="201"/>
      <c r="U42" s="201"/>
      <c r="V42" s="201"/>
      <c r="W42" s="201"/>
      <c r="X42" s="201"/>
      <c r="Y42" s="201"/>
      <c r="Z42" s="201"/>
      <c r="AA42" s="201"/>
      <c r="AB42" s="201"/>
      <c r="AC42" s="201"/>
      <c r="AD42" s="201"/>
      <c r="AE42" s="202"/>
    </row>
    <row r="43" spans="1:31" ht="15.6" thickTop="1" thickBot="1" x14ac:dyDescent="0.35">
      <c r="A43" s="195"/>
      <c r="B43" s="196"/>
      <c r="C43" s="196"/>
      <c r="D43" s="196"/>
      <c r="E43" s="196"/>
      <c r="F43" s="196"/>
      <c r="G43" s="196"/>
      <c r="H43" s="196"/>
      <c r="I43" s="196"/>
      <c r="J43" s="196"/>
      <c r="K43" s="196"/>
      <c r="L43" s="196"/>
      <c r="M43" s="196"/>
      <c r="N43" s="196"/>
      <c r="O43" s="196"/>
      <c r="P43" s="196"/>
      <c r="Q43" s="203"/>
      <c r="R43" s="204"/>
      <c r="S43" s="204"/>
      <c r="T43" s="204"/>
      <c r="U43" s="204"/>
      <c r="V43" s="204"/>
      <c r="W43" s="204"/>
      <c r="X43" s="204"/>
      <c r="Y43" s="204"/>
      <c r="Z43" s="204"/>
      <c r="AA43" s="204"/>
      <c r="AB43" s="204"/>
      <c r="AC43" s="204"/>
      <c r="AD43" s="204"/>
      <c r="AE43" s="205"/>
    </row>
    <row r="44" spans="1:31" ht="18.600000000000001" thickBot="1" x14ac:dyDescent="0.4">
      <c r="A44" s="206" t="s">
        <v>11</v>
      </c>
      <c r="B44" s="207"/>
      <c r="C44" s="207"/>
      <c r="D44" s="207"/>
      <c r="E44" s="207"/>
      <c r="F44" s="207"/>
      <c r="G44" s="207"/>
      <c r="H44" s="207"/>
      <c r="I44" s="207"/>
      <c r="J44" s="207"/>
      <c r="K44" s="207"/>
      <c r="L44" s="207"/>
      <c r="M44" s="207"/>
      <c r="N44" s="207"/>
      <c r="O44" s="207"/>
      <c r="P44" s="208"/>
      <c r="Q44" s="1"/>
      <c r="R44" s="1"/>
      <c r="S44" s="1"/>
      <c r="T44" s="1"/>
      <c r="U44" s="1"/>
      <c r="V44" s="1"/>
      <c r="W44" s="1"/>
      <c r="X44" s="1"/>
      <c r="Y44" s="1"/>
      <c r="Z44" s="1"/>
      <c r="AA44" s="1"/>
      <c r="AB44" s="1"/>
      <c r="AC44" s="1"/>
      <c r="AD44" s="1"/>
      <c r="AE44" s="1"/>
    </row>
    <row r="45" spans="1:31" x14ac:dyDescent="0.3">
      <c r="A45" s="183" t="s">
        <v>12</v>
      </c>
      <c r="B45" s="184"/>
      <c r="C45" s="184"/>
      <c r="D45" s="184"/>
      <c r="E45" s="184"/>
      <c r="F45" s="184"/>
      <c r="G45" s="174"/>
      <c r="H45" s="175"/>
      <c r="I45" s="165" t="s">
        <v>13</v>
      </c>
      <c r="J45" s="166"/>
      <c r="K45" s="166"/>
      <c r="L45" s="166"/>
      <c r="M45" s="166"/>
      <c r="N45" s="166"/>
      <c r="O45" s="166"/>
      <c r="P45" s="167"/>
    </row>
    <row r="46" spans="1:31" x14ac:dyDescent="0.3">
      <c r="A46" s="185" t="s">
        <v>14</v>
      </c>
      <c r="B46" s="186"/>
      <c r="C46" s="186"/>
      <c r="D46" s="186"/>
      <c r="E46" s="186"/>
      <c r="F46" s="186"/>
      <c r="G46" s="176"/>
      <c r="H46" s="177"/>
      <c r="I46" s="168" t="s">
        <v>15</v>
      </c>
      <c r="J46" s="169"/>
      <c r="K46" s="169"/>
      <c r="L46" s="169"/>
      <c r="M46" s="169"/>
      <c r="N46" s="169"/>
      <c r="O46" s="169"/>
      <c r="P46" s="170"/>
      <c r="Q46" s="2"/>
      <c r="R46" s="2"/>
      <c r="S46" s="2"/>
      <c r="T46" s="2"/>
      <c r="U46" s="2"/>
      <c r="V46" s="2"/>
      <c r="W46" s="2"/>
      <c r="X46" s="2"/>
      <c r="Y46" s="2"/>
      <c r="Z46" s="2"/>
      <c r="AA46" s="2"/>
      <c r="AB46" s="2"/>
      <c r="AC46" s="2"/>
      <c r="AD46" s="2"/>
      <c r="AE46" s="2"/>
    </row>
    <row r="47" spans="1:31" x14ac:dyDescent="0.3">
      <c r="A47" s="185" t="s">
        <v>16</v>
      </c>
      <c r="B47" s="186"/>
      <c r="C47" s="186"/>
      <c r="D47" s="186"/>
      <c r="E47" s="186"/>
      <c r="F47" s="186"/>
      <c r="G47" s="176"/>
      <c r="H47" s="177"/>
      <c r="I47" s="180" t="s">
        <v>15</v>
      </c>
      <c r="J47" s="181"/>
      <c r="K47" s="181"/>
      <c r="L47" s="181"/>
      <c r="M47" s="181"/>
      <c r="N47" s="181"/>
      <c r="O47" s="181"/>
      <c r="P47" s="182"/>
    </row>
    <row r="48" spans="1:31" ht="15" thickBot="1" x14ac:dyDescent="0.35">
      <c r="A48" s="163" t="s">
        <v>17</v>
      </c>
      <c r="B48" s="164"/>
      <c r="C48" s="164"/>
      <c r="D48" s="164"/>
      <c r="E48" s="164"/>
      <c r="F48" s="164"/>
      <c r="G48" s="178"/>
      <c r="H48" s="179"/>
      <c r="I48" s="171" t="s">
        <v>18</v>
      </c>
      <c r="J48" s="172"/>
      <c r="K48" s="172"/>
      <c r="L48" s="172"/>
      <c r="M48" s="172"/>
      <c r="N48" s="172"/>
      <c r="O48" s="172"/>
      <c r="P48" s="173"/>
      <c r="Q48" s="2"/>
      <c r="R48" s="2"/>
      <c r="S48" s="2"/>
      <c r="T48" s="2"/>
      <c r="U48" s="2"/>
      <c r="V48" s="2"/>
      <c r="W48" s="2"/>
      <c r="X48" s="2"/>
      <c r="Y48" s="2"/>
      <c r="Z48" s="2"/>
      <c r="AA48" s="2"/>
      <c r="AB48" s="2"/>
      <c r="AC48" s="2"/>
      <c r="AD48" s="2"/>
      <c r="AE48" s="2"/>
    </row>
    <row r="49" spans="5:10" x14ac:dyDescent="0.3">
      <c r="E49" s="153" t="s">
        <v>19</v>
      </c>
      <c r="F49" s="153"/>
      <c r="G49" s="9">
        <f>SUM(G45:H48)</f>
        <v>0</v>
      </c>
      <c r="H49" s="160" t="s">
        <v>20</v>
      </c>
      <c r="I49" s="161"/>
      <c r="J49" s="16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0" zoomScale="80" zoomScaleNormal="80" workbookViewId="0">
      <selection activeCell="I8" sqref="I8:O15"/>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77" t="s">
        <v>21</v>
      </c>
      <c r="B1" s="78"/>
      <c r="C1" s="78"/>
      <c r="D1" s="78"/>
      <c r="E1" s="78"/>
      <c r="F1" s="78"/>
      <c r="G1" s="78"/>
      <c r="H1" s="78"/>
      <c r="I1" s="78"/>
      <c r="J1" s="78"/>
      <c r="K1" s="78"/>
      <c r="L1" s="78"/>
      <c r="M1" s="78"/>
      <c r="N1" s="78"/>
      <c r="O1" s="79"/>
      <c r="P1" s="3"/>
      <c r="Q1" s="3"/>
      <c r="R1" s="3"/>
      <c r="S1" s="3"/>
      <c r="T1" s="3"/>
      <c r="U1" s="3"/>
      <c r="V1" s="3"/>
      <c r="W1" s="3"/>
      <c r="X1" s="3"/>
      <c r="Y1" s="3"/>
      <c r="Z1" s="3"/>
      <c r="AA1" s="3"/>
      <c r="AB1" s="3"/>
      <c r="AC1" s="3"/>
      <c r="AD1" s="3"/>
    </row>
    <row r="2" spans="1:30" ht="23.4" x14ac:dyDescent="0.3">
      <c r="A2" s="80"/>
      <c r="B2" s="81"/>
      <c r="C2" s="81"/>
      <c r="D2" s="81"/>
      <c r="E2" s="81"/>
      <c r="F2" s="81"/>
      <c r="G2" s="81"/>
      <c r="H2" s="81"/>
      <c r="I2" s="81"/>
      <c r="J2" s="81"/>
      <c r="K2" s="81"/>
      <c r="L2" s="81"/>
      <c r="M2" s="81"/>
      <c r="N2" s="81"/>
      <c r="O2" s="82"/>
      <c r="P2" s="3"/>
      <c r="Q2" s="3"/>
      <c r="R2" s="3"/>
      <c r="S2" s="3"/>
      <c r="T2" s="3"/>
      <c r="U2" s="3"/>
      <c r="V2" s="3"/>
      <c r="W2" s="3"/>
      <c r="X2" s="3"/>
      <c r="Y2" s="3"/>
      <c r="Z2" s="3"/>
      <c r="AA2" s="3"/>
      <c r="AB2" s="3"/>
      <c r="AC2" s="3"/>
      <c r="AD2" s="3"/>
    </row>
    <row r="3" spans="1:30" ht="24" thickBot="1" x14ac:dyDescent="0.35">
      <c r="A3" s="83"/>
      <c r="B3" s="84"/>
      <c r="C3" s="84"/>
      <c r="D3" s="84"/>
      <c r="E3" s="84"/>
      <c r="F3" s="84"/>
      <c r="G3" s="84"/>
      <c r="H3" s="84"/>
      <c r="I3" s="84"/>
      <c r="J3" s="84"/>
      <c r="K3" s="84"/>
      <c r="L3" s="84"/>
      <c r="M3" s="84"/>
      <c r="N3" s="84"/>
      <c r="O3" s="85"/>
      <c r="P3" s="3"/>
      <c r="Q3" s="3"/>
      <c r="R3" s="3"/>
      <c r="S3" s="3"/>
      <c r="T3" s="3"/>
      <c r="U3" s="3"/>
      <c r="V3" s="3"/>
      <c r="W3" s="3"/>
      <c r="X3" s="3"/>
      <c r="Y3" s="3"/>
      <c r="Z3" s="3"/>
      <c r="AA3" s="3"/>
      <c r="AB3" s="3"/>
      <c r="AC3" s="3"/>
      <c r="AD3" s="3"/>
    </row>
    <row r="4" spans="1:30" ht="52.95" customHeight="1" thickBot="1" x14ac:dyDescent="0.35">
      <c r="A4" s="275" t="s">
        <v>22</v>
      </c>
      <c r="B4" s="276"/>
      <c r="C4" s="276"/>
      <c r="D4" s="276"/>
      <c r="E4" s="276"/>
      <c r="F4" s="276"/>
      <c r="G4" s="276"/>
      <c r="H4" s="276"/>
      <c r="I4" s="276"/>
      <c r="J4" s="276"/>
      <c r="K4" s="276"/>
      <c r="L4" s="276"/>
      <c r="M4" s="276"/>
      <c r="N4" s="276"/>
      <c r="O4" s="277"/>
      <c r="P4" s="4"/>
      <c r="Q4" s="4"/>
      <c r="R4" s="4"/>
      <c r="S4" s="4"/>
      <c r="T4" s="4"/>
      <c r="U4" s="4"/>
      <c r="V4" s="4"/>
      <c r="W4" s="4"/>
      <c r="X4" s="4"/>
      <c r="Y4" s="4"/>
      <c r="Z4" s="4"/>
      <c r="AA4" s="4"/>
      <c r="AB4" s="4"/>
      <c r="AC4" s="4"/>
      <c r="AD4" s="4"/>
    </row>
    <row r="5" spans="1:30" ht="24" thickBot="1" x14ac:dyDescent="0.35">
      <c r="A5" s="278" t="s">
        <v>2</v>
      </c>
      <c r="B5" s="279"/>
      <c r="C5" s="279"/>
      <c r="D5" s="279"/>
      <c r="E5" s="279"/>
      <c r="F5" s="279"/>
      <c r="G5" s="279"/>
      <c r="H5" s="279"/>
      <c r="I5" s="158"/>
      <c r="J5" s="158"/>
      <c r="K5" s="158"/>
      <c r="L5" s="158"/>
      <c r="M5" s="158"/>
      <c r="N5" s="158"/>
      <c r="O5" s="159"/>
      <c r="P5" s="4"/>
      <c r="Q5" s="4"/>
      <c r="R5" s="4"/>
      <c r="S5" s="4"/>
      <c r="T5" s="4"/>
      <c r="U5" s="4"/>
      <c r="V5" s="4"/>
      <c r="W5" s="4"/>
      <c r="X5" s="4"/>
      <c r="Y5" s="4"/>
      <c r="Z5" s="4"/>
      <c r="AA5" s="4"/>
      <c r="AB5" s="4"/>
      <c r="AC5" s="4"/>
      <c r="AD5" s="4"/>
    </row>
    <row r="6" spans="1:30" ht="15" thickBot="1" x14ac:dyDescent="0.35">
      <c r="A6" s="280" t="s">
        <v>3</v>
      </c>
      <c r="B6" s="281"/>
      <c r="C6" s="281"/>
      <c r="D6" s="281"/>
      <c r="E6" s="284" t="s">
        <v>145</v>
      </c>
      <c r="F6" s="284"/>
      <c r="G6" s="284"/>
      <c r="H6" s="285"/>
      <c r="I6" s="287" t="s">
        <v>23</v>
      </c>
      <c r="J6" s="288"/>
      <c r="K6" s="288"/>
      <c r="L6" s="288"/>
      <c r="M6" s="288"/>
      <c r="N6" s="288"/>
      <c r="O6" s="288"/>
    </row>
    <row r="7" spans="1:30" ht="15.6" thickTop="1" thickBot="1" x14ac:dyDescent="0.35">
      <c r="A7" s="282"/>
      <c r="B7" s="283"/>
      <c r="C7" s="283"/>
      <c r="D7" s="283"/>
      <c r="E7" s="67"/>
      <c r="F7" s="67"/>
      <c r="G7" s="67"/>
      <c r="H7" s="286"/>
      <c r="I7" s="289"/>
      <c r="J7" s="290"/>
      <c r="K7" s="290"/>
      <c r="L7" s="290"/>
      <c r="M7" s="290"/>
      <c r="N7" s="290"/>
      <c r="O7" s="290"/>
    </row>
    <row r="8" spans="1:30" ht="15" thickBot="1" x14ac:dyDescent="0.35">
      <c r="A8" s="282" t="s">
        <v>24</v>
      </c>
      <c r="B8" s="283"/>
      <c r="C8" s="283"/>
      <c r="D8" s="283"/>
      <c r="E8" s="291" t="s">
        <v>169</v>
      </c>
      <c r="F8" s="67"/>
      <c r="G8" s="67"/>
      <c r="H8" s="286"/>
      <c r="I8" s="292" t="s">
        <v>159</v>
      </c>
      <c r="J8" s="293"/>
      <c r="K8" s="293"/>
      <c r="L8" s="293"/>
      <c r="M8" s="293"/>
      <c r="N8" s="293"/>
      <c r="O8" s="294"/>
    </row>
    <row r="9" spans="1:30" ht="15.6" thickTop="1" thickBot="1" x14ac:dyDescent="0.35">
      <c r="A9" s="282"/>
      <c r="B9" s="283"/>
      <c r="C9" s="283"/>
      <c r="D9" s="283"/>
      <c r="E9" s="67"/>
      <c r="F9" s="67"/>
      <c r="G9" s="67"/>
      <c r="H9" s="286"/>
      <c r="I9" s="210"/>
      <c r="J9" s="217"/>
      <c r="K9" s="217"/>
      <c r="L9" s="217"/>
      <c r="M9" s="217"/>
      <c r="N9" s="217"/>
      <c r="O9" s="295"/>
    </row>
    <row r="10" spans="1:30" ht="15.6" thickTop="1" thickBot="1" x14ac:dyDescent="0.35">
      <c r="A10" s="282"/>
      <c r="B10" s="283"/>
      <c r="C10" s="283"/>
      <c r="D10" s="283"/>
      <c r="E10" s="67"/>
      <c r="F10" s="67"/>
      <c r="G10" s="67"/>
      <c r="H10" s="286"/>
      <c r="I10" s="210"/>
      <c r="J10" s="217"/>
      <c r="K10" s="217"/>
      <c r="L10" s="217"/>
      <c r="M10" s="217"/>
      <c r="N10" s="217"/>
      <c r="O10" s="295"/>
    </row>
    <row r="11" spans="1:30" ht="15.6" thickTop="1" thickBot="1" x14ac:dyDescent="0.35">
      <c r="A11" s="282"/>
      <c r="B11" s="283"/>
      <c r="C11" s="283"/>
      <c r="D11" s="283"/>
      <c r="E11" s="67"/>
      <c r="F11" s="67"/>
      <c r="G11" s="67"/>
      <c r="H11" s="286"/>
      <c r="I11" s="210"/>
      <c r="J11" s="217"/>
      <c r="K11" s="217"/>
      <c r="L11" s="217"/>
      <c r="M11" s="217"/>
      <c r="N11" s="217"/>
      <c r="O11" s="295"/>
    </row>
    <row r="12" spans="1:30" ht="15.6" thickTop="1" thickBot="1" x14ac:dyDescent="0.35">
      <c r="A12" s="282" t="s">
        <v>25</v>
      </c>
      <c r="B12" s="283"/>
      <c r="C12" s="283"/>
      <c r="D12" s="283"/>
      <c r="E12" s="67" t="s">
        <v>160</v>
      </c>
      <c r="F12" s="67"/>
      <c r="G12" s="67"/>
      <c r="H12" s="286"/>
      <c r="I12" s="210"/>
      <c r="J12" s="217"/>
      <c r="K12" s="217"/>
      <c r="L12" s="217"/>
      <c r="M12" s="217"/>
      <c r="N12" s="217"/>
      <c r="O12" s="295"/>
    </row>
    <row r="13" spans="1:30" ht="15.6" thickTop="1" thickBot="1" x14ac:dyDescent="0.35">
      <c r="A13" s="282"/>
      <c r="B13" s="283"/>
      <c r="C13" s="283"/>
      <c r="D13" s="283"/>
      <c r="E13" s="67"/>
      <c r="F13" s="67"/>
      <c r="G13" s="67"/>
      <c r="H13" s="286"/>
      <c r="I13" s="210"/>
      <c r="J13" s="217"/>
      <c r="K13" s="217"/>
      <c r="L13" s="217"/>
      <c r="M13" s="217"/>
      <c r="N13" s="217"/>
      <c r="O13" s="295"/>
    </row>
    <row r="14" spans="1:30" ht="15.6" thickTop="1" thickBot="1" x14ac:dyDescent="0.35">
      <c r="A14" s="282" t="s">
        <v>26</v>
      </c>
      <c r="B14" s="283"/>
      <c r="C14" s="283"/>
      <c r="D14" s="283"/>
      <c r="E14" s="67" t="s">
        <v>147</v>
      </c>
      <c r="F14" s="67"/>
      <c r="G14" s="67"/>
      <c r="H14" s="286"/>
      <c r="I14" s="210"/>
      <c r="J14" s="217"/>
      <c r="K14" s="217"/>
      <c r="L14" s="217"/>
      <c r="M14" s="217"/>
      <c r="N14" s="217"/>
      <c r="O14" s="295"/>
    </row>
    <row r="15" spans="1:30" ht="15.6" thickTop="1" thickBot="1" x14ac:dyDescent="0.35">
      <c r="A15" s="299"/>
      <c r="B15" s="300"/>
      <c r="C15" s="300"/>
      <c r="D15" s="300"/>
      <c r="E15" s="60"/>
      <c r="F15" s="60"/>
      <c r="G15" s="60"/>
      <c r="H15" s="301"/>
      <c r="I15" s="296"/>
      <c r="J15" s="297"/>
      <c r="K15" s="297"/>
      <c r="L15" s="297"/>
      <c r="M15" s="297"/>
      <c r="N15" s="297"/>
      <c r="O15" s="298"/>
    </row>
    <row r="16" spans="1:30" x14ac:dyDescent="0.3">
      <c r="A16" s="258" t="s">
        <v>27</v>
      </c>
      <c r="B16" s="259"/>
      <c r="C16" s="259"/>
      <c r="D16" s="259"/>
      <c r="E16" s="259"/>
      <c r="F16" s="259"/>
      <c r="G16" s="259"/>
      <c r="H16" s="259"/>
      <c r="I16" s="259"/>
      <c r="J16" s="259"/>
      <c r="K16" s="259"/>
      <c r="L16" s="259"/>
      <c r="M16" s="259"/>
      <c r="N16" s="259"/>
      <c r="O16" s="260"/>
    </row>
    <row r="17" spans="1:15" ht="15" thickBot="1" x14ac:dyDescent="0.35">
      <c r="A17" s="261"/>
      <c r="B17" s="262"/>
      <c r="C17" s="262"/>
      <c r="D17" s="262"/>
      <c r="E17" s="262"/>
      <c r="F17" s="262"/>
      <c r="G17" s="262"/>
      <c r="H17" s="262"/>
      <c r="I17" s="262"/>
      <c r="J17" s="262"/>
      <c r="K17" s="262"/>
      <c r="L17" s="262"/>
      <c r="M17" s="262"/>
      <c r="N17" s="262"/>
      <c r="O17" s="263"/>
    </row>
    <row r="18" spans="1:15" ht="15" thickBot="1" x14ac:dyDescent="0.35">
      <c r="A18" s="264" t="s">
        <v>28</v>
      </c>
      <c r="B18" s="265"/>
      <c r="C18" s="265"/>
      <c r="D18" s="265"/>
      <c r="E18" s="265"/>
      <c r="F18" s="265" t="s">
        <v>29</v>
      </c>
      <c r="G18" s="265"/>
      <c r="H18" s="265"/>
      <c r="I18" s="265"/>
      <c r="J18" s="265"/>
      <c r="K18" s="265" t="s">
        <v>30</v>
      </c>
      <c r="L18" s="265"/>
      <c r="M18" s="265"/>
      <c r="N18" s="265"/>
      <c r="O18" s="266"/>
    </row>
    <row r="19" spans="1:15" ht="28.8" x14ac:dyDescent="0.3">
      <c r="A19" s="267" t="s">
        <v>31</v>
      </c>
      <c r="B19" s="268"/>
      <c r="C19" s="19" t="s">
        <v>32</v>
      </c>
      <c r="D19" s="268" t="s">
        <v>33</v>
      </c>
      <c r="E19" s="268"/>
      <c r="F19" s="268" t="s">
        <v>31</v>
      </c>
      <c r="G19" s="268"/>
      <c r="H19" s="19" t="s">
        <v>32</v>
      </c>
      <c r="I19" s="268" t="s">
        <v>33</v>
      </c>
      <c r="J19" s="268"/>
      <c r="K19" s="268" t="s">
        <v>31</v>
      </c>
      <c r="L19" s="268"/>
      <c r="M19" s="19" t="s">
        <v>32</v>
      </c>
      <c r="N19" s="268" t="s">
        <v>33</v>
      </c>
      <c r="O19" s="269"/>
    </row>
    <row r="20" spans="1:15" x14ac:dyDescent="0.3">
      <c r="A20" s="256" t="s">
        <v>161</v>
      </c>
      <c r="B20" s="248"/>
      <c r="C20" s="248" t="s">
        <v>149</v>
      </c>
      <c r="D20" s="248" t="s">
        <v>156</v>
      </c>
      <c r="E20" s="248"/>
      <c r="F20" s="248" t="s">
        <v>162</v>
      </c>
      <c r="G20" s="248"/>
      <c r="H20" s="248" t="s">
        <v>149</v>
      </c>
      <c r="I20" s="248" t="s">
        <v>157</v>
      </c>
      <c r="J20" s="248"/>
      <c r="K20" s="248" t="s">
        <v>163</v>
      </c>
      <c r="L20" s="248"/>
      <c r="M20" s="248" t="s">
        <v>149</v>
      </c>
      <c r="N20" s="248" t="s">
        <v>158</v>
      </c>
      <c r="O20" s="250"/>
    </row>
    <row r="21" spans="1:15" ht="15" thickBot="1" x14ac:dyDescent="0.35">
      <c r="A21" s="257"/>
      <c r="B21" s="249"/>
      <c r="C21" s="249"/>
      <c r="D21" s="249"/>
      <c r="E21" s="249"/>
      <c r="F21" s="249"/>
      <c r="G21" s="249"/>
      <c r="H21" s="249"/>
      <c r="I21" s="249"/>
      <c r="J21" s="249"/>
      <c r="K21" s="249"/>
      <c r="L21" s="249"/>
      <c r="M21" s="249"/>
      <c r="N21" s="249"/>
      <c r="O21" s="251"/>
    </row>
    <row r="22" spans="1:15" x14ac:dyDescent="0.3">
      <c r="A22" s="252" t="s">
        <v>34</v>
      </c>
      <c r="B22" s="253"/>
      <c r="C22" s="253"/>
      <c r="D22" s="254"/>
      <c r="E22" s="255"/>
      <c r="F22" s="252" t="s">
        <v>34</v>
      </c>
      <c r="G22" s="253"/>
      <c r="H22" s="253"/>
      <c r="I22" s="254"/>
      <c r="J22" s="255"/>
      <c r="K22" s="252" t="s">
        <v>34</v>
      </c>
      <c r="L22" s="253"/>
      <c r="M22" s="253"/>
      <c r="N22" s="254"/>
      <c r="O22" s="255"/>
    </row>
    <row r="23" spans="1:15" x14ac:dyDescent="0.3">
      <c r="A23" s="228" t="s">
        <v>35</v>
      </c>
      <c r="B23" s="229"/>
      <c r="C23" s="229"/>
      <c r="D23" s="229"/>
      <c r="E23" s="230"/>
      <c r="F23" s="228" t="s">
        <v>35</v>
      </c>
      <c r="G23" s="229"/>
      <c r="H23" s="229"/>
      <c r="I23" s="229"/>
      <c r="J23" s="230"/>
      <c r="K23" s="228" t="s">
        <v>35</v>
      </c>
      <c r="L23" s="229"/>
      <c r="M23" s="229"/>
      <c r="N23" s="229"/>
      <c r="O23" s="230"/>
    </row>
    <row r="24" spans="1:15" x14ac:dyDescent="0.3">
      <c r="A24" s="231" t="s">
        <v>11</v>
      </c>
      <c r="B24" s="232"/>
      <c r="C24" s="232"/>
      <c r="D24" s="232"/>
      <c r="E24" s="233"/>
      <c r="F24" s="231" t="s">
        <v>11</v>
      </c>
      <c r="G24" s="232"/>
      <c r="H24" s="232"/>
      <c r="I24" s="232"/>
      <c r="J24" s="233"/>
      <c r="K24" s="231" t="s">
        <v>11</v>
      </c>
      <c r="L24" s="232"/>
      <c r="M24" s="232"/>
      <c r="N24" s="232"/>
      <c r="O24" s="233"/>
    </row>
    <row r="25" spans="1:15" x14ac:dyDescent="0.3">
      <c r="A25" s="234" t="s">
        <v>36</v>
      </c>
      <c r="B25" s="235"/>
      <c r="C25" s="235"/>
      <c r="D25" s="236"/>
      <c r="E25" s="237"/>
      <c r="F25" s="234" t="s">
        <v>36</v>
      </c>
      <c r="G25" s="235"/>
      <c r="H25" s="235"/>
      <c r="I25" s="236"/>
      <c r="J25" s="237"/>
      <c r="K25" s="234" t="s">
        <v>36</v>
      </c>
      <c r="L25" s="235"/>
      <c r="M25" s="235"/>
      <c r="N25" s="236"/>
      <c r="O25" s="237"/>
    </row>
    <row r="26" spans="1:15" ht="28.95" customHeight="1" thickBot="1" x14ac:dyDescent="0.35">
      <c r="A26" s="224" t="s">
        <v>37</v>
      </c>
      <c r="B26" s="225"/>
      <c r="C26" s="225"/>
      <c r="D26" s="178"/>
      <c r="E26" s="270"/>
      <c r="F26" s="224" t="s">
        <v>37</v>
      </c>
      <c r="G26" s="225"/>
      <c r="H26" s="225"/>
      <c r="I26" s="178"/>
      <c r="J26" s="270"/>
      <c r="K26" s="224" t="s">
        <v>37</v>
      </c>
      <c r="L26" s="225"/>
      <c r="M26" s="225"/>
      <c r="N26" s="178"/>
      <c r="O26" s="270"/>
    </row>
    <row r="27" spans="1:15" x14ac:dyDescent="0.3">
      <c r="A27" s="258" t="s">
        <v>38</v>
      </c>
      <c r="B27" s="259"/>
      <c r="C27" s="259"/>
      <c r="D27" s="259"/>
      <c r="E27" s="259"/>
      <c r="F27" s="259"/>
      <c r="G27" s="259"/>
      <c r="H27" s="259"/>
      <c r="I27" s="259"/>
      <c r="J27" s="259"/>
      <c r="K27" s="259"/>
      <c r="L27" s="259"/>
      <c r="M27" s="259"/>
      <c r="N27" s="259"/>
      <c r="O27" s="260"/>
    </row>
    <row r="28" spans="1:15" ht="15" thickBot="1" x14ac:dyDescent="0.35">
      <c r="A28" s="261"/>
      <c r="B28" s="262"/>
      <c r="C28" s="262"/>
      <c r="D28" s="262"/>
      <c r="E28" s="262"/>
      <c r="F28" s="262"/>
      <c r="G28" s="262"/>
      <c r="H28" s="262"/>
      <c r="I28" s="262"/>
      <c r="J28" s="262"/>
      <c r="K28" s="262"/>
      <c r="L28" s="262"/>
      <c r="M28" s="262"/>
      <c r="N28" s="262"/>
      <c r="O28" s="263"/>
    </row>
    <row r="29" spans="1:15" ht="15" thickBot="1" x14ac:dyDescent="0.35">
      <c r="A29" s="264" t="s">
        <v>28</v>
      </c>
      <c r="B29" s="265"/>
      <c r="C29" s="265"/>
      <c r="D29" s="265"/>
      <c r="E29" s="265"/>
      <c r="F29" s="265" t="s">
        <v>29</v>
      </c>
      <c r="G29" s="265"/>
      <c r="H29" s="265"/>
      <c r="I29" s="265"/>
      <c r="J29" s="265"/>
      <c r="K29" s="265" t="s">
        <v>30</v>
      </c>
      <c r="L29" s="265"/>
      <c r="M29" s="265"/>
      <c r="N29" s="265"/>
      <c r="O29" s="266"/>
    </row>
    <row r="30" spans="1:15" ht="28.8" x14ac:dyDescent="0.3">
      <c r="A30" s="267" t="s">
        <v>31</v>
      </c>
      <c r="B30" s="268"/>
      <c r="C30" s="19" t="s">
        <v>32</v>
      </c>
      <c r="D30" s="268" t="s">
        <v>33</v>
      </c>
      <c r="E30" s="268"/>
      <c r="F30" s="268" t="s">
        <v>31</v>
      </c>
      <c r="G30" s="268"/>
      <c r="H30" s="19" t="s">
        <v>32</v>
      </c>
      <c r="I30" s="268" t="s">
        <v>33</v>
      </c>
      <c r="J30" s="268"/>
      <c r="K30" s="268" t="s">
        <v>31</v>
      </c>
      <c r="L30" s="268"/>
      <c r="M30" s="19" t="s">
        <v>32</v>
      </c>
      <c r="N30" s="268" t="s">
        <v>33</v>
      </c>
      <c r="O30" s="269"/>
    </row>
    <row r="31" spans="1:15" x14ac:dyDescent="0.3">
      <c r="A31" s="256" t="s">
        <v>148</v>
      </c>
      <c r="B31" s="248"/>
      <c r="C31" s="248" t="s">
        <v>149</v>
      </c>
      <c r="D31" s="248" t="s">
        <v>150</v>
      </c>
      <c r="E31" s="248"/>
      <c r="F31" s="248" t="s">
        <v>151</v>
      </c>
      <c r="G31" s="248"/>
      <c r="H31" s="248" t="s">
        <v>149</v>
      </c>
      <c r="I31" s="248" t="s">
        <v>152</v>
      </c>
      <c r="J31" s="248"/>
      <c r="K31" s="248" t="s">
        <v>153</v>
      </c>
      <c r="L31" s="248"/>
      <c r="M31" s="248" t="s">
        <v>154</v>
      </c>
      <c r="N31" s="248" t="s">
        <v>155</v>
      </c>
      <c r="O31" s="250"/>
    </row>
    <row r="32" spans="1:15" ht="15" thickBot="1" x14ac:dyDescent="0.35">
      <c r="A32" s="257"/>
      <c r="B32" s="249"/>
      <c r="C32" s="249"/>
      <c r="D32" s="249"/>
      <c r="E32" s="249"/>
      <c r="F32" s="249"/>
      <c r="G32" s="249"/>
      <c r="H32" s="249"/>
      <c r="I32" s="249"/>
      <c r="J32" s="249"/>
      <c r="K32" s="249"/>
      <c r="L32" s="249"/>
      <c r="M32" s="249"/>
      <c r="N32" s="249"/>
      <c r="O32" s="251"/>
    </row>
    <row r="33" spans="1:15" x14ac:dyDescent="0.3">
      <c r="A33" s="252" t="s">
        <v>34</v>
      </c>
      <c r="B33" s="253"/>
      <c r="C33" s="253"/>
      <c r="D33" s="254"/>
      <c r="E33" s="255"/>
      <c r="F33" s="252" t="s">
        <v>34</v>
      </c>
      <c r="G33" s="253"/>
      <c r="H33" s="253"/>
      <c r="I33" s="254"/>
      <c r="J33" s="255"/>
      <c r="K33" s="252" t="s">
        <v>34</v>
      </c>
      <c r="L33" s="253"/>
      <c r="M33" s="253"/>
      <c r="N33" s="254"/>
      <c r="O33" s="255"/>
    </row>
    <row r="34" spans="1:15" x14ac:dyDescent="0.3">
      <c r="A34" s="228" t="s">
        <v>35</v>
      </c>
      <c r="B34" s="229"/>
      <c r="C34" s="229"/>
      <c r="D34" s="229"/>
      <c r="E34" s="230"/>
      <c r="F34" s="228" t="s">
        <v>35</v>
      </c>
      <c r="G34" s="229"/>
      <c r="H34" s="229"/>
      <c r="I34" s="229"/>
      <c r="J34" s="230"/>
      <c r="K34" s="228" t="s">
        <v>35</v>
      </c>
      <c r="L34" s="229"/>
      <c r="M34" s="229"/>
      <c r="N34" s="229"/>
      <c r="O34" s="230"/>
    </row>
    <row r="35" spans="1:15" x14ac:dyDescent="0.3">
      <c r="A35" s="231" t="s">
        <v>11</v>
      </c>
      <c r="B35" s="232"/>
      <c r="C35" s="232"/>
      <c r="D35" s="232"/>
      <c r="E35" s="233"/>
      <c r="F35" s="231" t="s">
        <v>11</v>
      </c>
      <c r="G35" s="232"/>
      <c r="H35" s="232"/>
      <c r="I35" s="232"/>
      <c r="J35" s="233"/>
      <c r="K35" s="231" t="s">
        <v>11</v>
      </c>
      <c r="L35" s="232"/>
      <c r="M35" s="232"/>
      <c r="N35" s="232"/>
      <c r="O35" s="233"/>
    </row>
    <row r="36" spans="1:15" x14ac:dyDescent="0.3">
      <c r="A36" s="234" t="s">
        <v>36</v>
      </c>
      <c r="B36" s="235"/>
      <c r="C36" s="235"/>
      <c r="D36" s="236"/>
      <c r="E36" s="237"/>
      <c r="F36" s="234" t="s">
        <v>36</v>
      </c>
      <c r="G36" s="235"/>
      <c r="H36" s="235"/>
      <c r="I36" s="236"/>
      <c r="J36" s="237"/>
      <c r="K36" s="234" t="s">
        <v>36</v>
      </c>
      <c r="L36" s="235"/>
      <c r="M36" s="235"/>
      <c r="N36" s="236"/>
      <c r="O36" s="237"/>
    </row>
    <row r="37" spans="1:15" ht="28.95" customHeight="1" thickBot="1" x14ac:dyDescent="0.35">
      <c r="A37" s="224" t="s">
        <v>37</v>
      </c>
      <c r="B37" s="225"/>
      <c r="C37" s="225"/>
      <c r="D37" s="226"/>
      <c r="E37" s="227"/>
      <c r="F37" s="224" t="s">
        <v>37</v>
      </c>
      <c r="G37" s="225"/>
      <c r="H37" s="225"/>
      <c r="I37" s="226"/>
      <c r="J37" s="227"/>
      <c r="K37" s="224" t="s">
        <v>37</v>
      </c>
      <c r="L37" s="225"/>
      <c r="M37" s="225"/>
      <c r="N37" s="226"/>
      <c r="O37" s="227"/>
    </row>
    <row r="38" spans="1:15" ht="14.25" customHeight="1" x14ac:dyDescent="0.3">
      <c r="A38" s="238" t="s">
        <v>39</v>
      </c>
      <c r="B38" s="239"/>
      <c r="C38" s="239"/>
      <c r="D38" s="239"/>
      <c r="E38" s="239"/>
      <c r="F38" s="239"/>
      <c r="G38" s="240" t="s">
        <v>179</v>
      </c>
      <c r="H38" s="240"/>
      <c r="I38" s="240"/>
      <c r="J38" s="240"/>
      <c r="K38" s="240"/>
      <c r="L38" s="240"/>
      <c r="M38" s="240"/>
      <c r="N38" s="243" t="s">
        <v>11</v>
      </c>
      <c r="O38" s="244"/>
    </row>
    <row r="39" spans="1:15" x14ac:dyDescent="0.3">
      <c r="A39" s="127"/>
      <c r="B39" s="128"/>
      <c r="C39" s="128"/>
      <c r="D39" s="128"/>
      <c r="E39" s="128"/>
      <c r="F39" s="128"/>
      <c r="G39" s="241"/>
      <c r="H39" s="241"/>
      <c r="I39" s="241"/>
      <c r="J39" s="241"/>
      <c r="K39" s="241"/>
      <c r="L39" s="241"/>
      <c r="M39" s="241"/>
      <c r="N39" s="236"/>
      <c r="O39" s="233" t="s">
        <v>40</v>
      </c>
    </row>
    <row r="40" spans="1:15" ht="57.6" customHeight="1" thickBot="1" x14ac:dyDescent="0.35">
      <c r="A40" s="130"/>
      <c r="B40" s="131"/>
      <c r="C40" s="131"/>
      <c r="D40" s="131"/>
      <c r="E40" s="131"/>
      <c r="F40" s="131"/>
      <c r="G40" s="242"/>
      <c r="H40" s="242"/>
      <c r="I40" s="242"/>
      <c r="J40" s="242"/>
      <c r="K40" s="242"/>
      <c r="L40" s="242"/>
      <c r="M40" s="242"/>
      <c r="N40" s="271"/>
      <c r="O40" s="272"/>
    </row>
    <row r="41" spans="1:15" x14ac:dyDescent="0.3">
      <c r="A41" s="124" t="s">
        <v>41</v>
      </c>
      <c r="B41" s="125"/>
      <c r="C41" s="125"/>
      <c r="D41" s="125"/>
      <c r="E41" s="125"/>
      <c r="F41" s="125"/>
      <c r="G41" s="245" t="s">
        <v>178</v>
      </c>
      <c r="H41" s="245"/>
      <c r="I41" s="245"/>
      <c r="J41" s="245"/>
      <c r="K41" s="245"/>
      <c r="L41" s="245"/>
      <c r="M41" s="245"/>
      <c r="N41" s="273"/>
      <c r="O41" s="274"/>
    </row>
    <row r="42" spans="1:15" x14ac:dyDescent="0.3">
      <c r="A42" s="127"/>
      <c r="B42" s="128"/>
      <c r="C42" s="128"/>
      <c r="D42" s="128"/>
      <c r="E42" s="128"/>
      <c r="F42" s="128"/>
      <c r="G42" s="246"/>
      <c r="H42" s="246"/>
      <c r="I42" s="246"/>
      <c r="J42" s="246"/>
      <c r="K42" s="246"/>
      <c r="L42" s="246"/>
      <c r="M42" s="246"/>
      <c r="N42" s="236"/>
      <c r="O42" s="233" t="s">
        <v>40</v>
      </c>
    </row>
    <row r="43" spans="1:15" ht="42.6" customHeight="1" thickBot="1" x14ac:dyDescent="0.35">
      <c r="A43" s="130"/>
      <c r="B43" s="131"/>
      <c r="C43" s="131"/>
      <c r="D43" s="131"/>
      <c r="E43" s="131"/>
      <c r="F43" s="131"/>
      <c r="G43" s="247"/>
      <c r="H43" s="247"/>
      <c r="I43" s="247"/>
      <c r="J43" s="247"/>
      <c r="K43" s="247"/>
      <c r="L43" s="247"/>
      <c r="M43" s="247"/>
      <c r="N43" s="271"/>
      <c r="O43" s="272"/>
    </row>
    <row r="44" spans="1:15" ht="15" thickBot="1" x14ac:dyDescent="0.35">
      <c r="J44" s="222" t="s">
        <v>42</v>
      </c>
      <c r="K44" s="223"/>
      <c r="L44" s="223"/>
      <c r="M44" s="223"/>
      <c r="N44" s="18">
        <f>D25+D26+I25+I26+N25+N26+N36+N37+I37+I36+D37+D36+N42+N39</f>
        <v>0</v>
      </c>
      <c r="O44" s="23" t="s">
        <v>43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9"/>
  <sheetViews>
    <sheetView topLeftCell="A25" zoomScale="85" zoomScaleNormal="85" workbookViewId="0">
      <selection activeCell="A38" sqref="A38:N38"/>
    </sheetView>
  </sheetViews>
  <sheetFormatPr defaultRowHeight="14.4" x14ac:dyDescent="0.3"/>
  <cols>
    <col min="15" max="15" width="17.33203125" customWidth="1"/>
    <col min="16" max="16" width="10" customWidth="1"/>
    <col min="17" max="17" width="10.33203125" customWidth="1"/>
  </cols>
  <sheetData>
    <row r="1" spans="1:17" x14ac:dyDescent="0.3">
      <c r="A1" s="77" t="s">
        <v>44</v>
      </c>
      <c r="B1" s="78"/>
      <c r="C1" s="78"/>
      <c r="D1" s="78"/>
      <c r="E1" s="78"/>
      <c r="F1" s="78"/>
      <c r="G1" s="78"/>
      <c r="H1" s="78"/>
      <c r="I1" s="78"/>
      <c r="J1" s="78"/>
      <c r="K1" s="78"/>
      <c r="L1" s="78"/>
      <c r="M1" s="78"/>
      <c r="N1" s="79"/>
      <c r="O1" s="302" t="s">
        <v>45</v>
      </c>
      <c r="P1" s="303"/>
      <c r="Q1" s="304"/>
    </row>
    <row r="2" spans="1:17" ht="15" thickBot="1" x14ac:dyDescent="0.35">
      <c r="A2" s="80"/>
      <c r="B2" s="81"/>
      <c r="C2" s="81"/>
      <c r="D2" s="81"/>
      <c r="E2" s="81"/>
      <c r="F2" s="81"/>
      <c r="G2" s="81"/>
      <c r="H2" s="81"/>
      <c r="I2" s="81"/>
      <c r="J2" s="81"/>
      <c r="K2" s="81"/>
      <c r="L2" s="81"/>
      <c r="M2" s="81"/>
      <c r="N2" s="82"/>
      <c r="O2" s="305"/>
      <c r="P2" s="306"/>
      <c r="Q2" s="307"/>
    </row>
    <row r="3" spans="1:17" ht="15" thickBot="1" x14ac:dyDescent="0.35">
      <c r="A3" s="83"/>
      <c r="B3" s="84"/>
      <c r="C3" s="84"/>
      <c r="D3" s="84"/>
      <c r="E3" s="84"/>
      <c r="F3" s="84"/>
      <c r="G3" s="84"/>
      <c r="H3" s="84"/>
      <c r="I3" s="84"/>
      <c r="J3" s="84"/>
      <c r="K3" s="84"/>
      <c r="L3" s="84"/>
      <c r="M3" s="84"/>
      <c r="N3" s="85"/>
      <c r="O3" s="308" t="s">
        <v>171</v>
      </c>
      <c r="P3" s="309"/>
      <c r="Q3" s="310"/>
    </row>
    <row r="4" spans="1:17" ht="24" thickBot="1" x14ac:dyDescent="0.35">
      <c r="A4" s="86" t="s">
        <v>1</v>
      </c>
      <c r="B4" s="87"/>
      <c r="C4" s="87"/>
      <c r="D4" s="87"/>
      <c r="E4" s="87"/>
      <c r="F4" s="87"/>
      <c r="G4" s="87"/>
      <c r="H4" s="87"/>
      <c r="I4" s="87"/>
      <c r="J4" s="87"/>
      <c r="K4" s="87"/>
      <c r="L4" s="87"/>
      <c r="M4" s="87"/>
      <c r="N4" s="88"/>
      <c r="O4" s="311"/>
      <c r="P4" s="312"/>
      <c r="Q4" s="313"/>
    </row>
    <row r="5" spans="1:17" ht="24" thickBot="1" x14ac:dyDescent="0.35">
      <c r="A5" s="395" t="s">
        <v>2</v>
      </c>
      <c r="B5" s="396"/>
      <c r="C5" s="396"/>
      <c r="D5" s="396"/>
      <c r="E5" s="396"/>
      <c r="F5" s="396"/>
      <c r="G5" s="396"/>
      <c r="H5" s="396"/>
      <c r="I5" s="396"/>
      <c r="J5" s="396"/>
      <c r="K5" s="396"/>
      <c r="L5" s="396"/>
      <c r="M5" s="396"/>
      <c r="N5" s="396"/>
      <c r="O5" s="314" t="s">
        <v>11</v>
      </c>
      <c r="P5" s="315"/>
      <c r="Q5" s="316"/>
    </row>
    <row r="6" spans="1:17" ht="24" thickBot="1" x14ac:dyDescent="0.5">
      <c r="A6" s="397" t="s">
        <v>46</v>
      </c>
      <c r="B6" s="398"/>
      <c r="C6" s="398"/>
      <c r="D6" s="398"/>
      <c r="E6" s="398"/>
      <c r="F6" s="399"/>
      <c r="G6" s="400" t="s">
        <v>47</v>
      </c>
      <c r="H6" s="398"/>
      <c r="I6" s="398"/>
      <c r="J6" s="398"/>
      <c r="K6" s="398"/>
      <c r="L6" s="398"/>
      <c r="M6" s="398"/>
      <c r="N6" s="401"/>
      <c r="O6" s="317"/>
      <c r="P6" s="318"/>
      <c r="Q6" s="319"/>
    </row>
    <row r="7" spans="1:17" ht="24" thickBot="1" x14ac:dyDescent="0.5">
      <c r="A7" s="357" t="s">
        <v>48</v>
      </c>
      <c r="B7" s="358"/>
      <c r="C7" s="358"/>
      <c r="D7" s="358"/>
      <c r="E7" s="358"/>
      <c r="F7" s="359"/>
      <c r="G7" s="388">
        <v>78.349999999999994</v>
      </c>
      <c r="H7" s="389"/>
      <c r="I7" s="389">
        <v>78.349999999999994</v>
      </c>
      <c r="J7" s="389"/>
      <c r="K7" s="389">
        <v>78.349999999999994</v>
      </c>
      <c r="L7" s="389"/>
      <c r="M7" s="389">
        <v>78.349999999999994</v>
      </c>
      <c r="N7" s="390"/>
      <c r="O7" s="325"/>
      <c r="P7" s="326"/>
      <c r="Q7" s="11" t="s">
        <v>49</v>
      </c>
    </row>
    <row r="8" spans="1:17" ht="24" thickBot="1" x14ac:dyDescent="0.5">
      <c r="A8" s="391" t="s">
        <v>50</v>
      </c>
      <c r="B8" s="392"/>
      <c r="C8" s="392"/>
      <c r="D8" s="392"/>
      <c r="E8" s="392"/>
      <c r="F8" s="393"/>
      <c r="G8" s="386">
        <v>79.05</v>
      </c>
      <c r="H8" s="387"/>
      <c r="I8" s="387">
        <v>78.900000000000006</v>
      </c>
      <c r="J8" s="387"/>
      <c r="K8" s="387">
        <v>78.95</v>
      </c>
      <c r="L8" s="387"/>
      <c r="M8" s="387">
        <v>79.010000000000005</v>
      </c>
      <c r="N8" s="394"/>
      <c r="O8" s="327"/>
      <c r="P8" s="236"/>
      <c r="Q8" s="12" t="s">
        <v>49</v>
      </c>
    </row>
    <row r="9" spans="1:17" ht="23.25" customHeight="1" x14ac:dyDescent="0.3">
      <c r="A9" s="373" t="s">
        <v>51</v>
      </c>
      <c r="B9" s="374"/>
      <c r="C9" s="374"/>
      <c r="D9" s="374"/>
      <c r="E9" s="374"/>
      <c r="F9" s="375"/>
      <c r="G9" s="371">
        <v>47.9</v>
      </c>
      <c r="H9" s="372"/>
      <c r="I9" s="372">
        <v>47.95</v>
      </c>
      <c r="J9" s="372"/>
      <c r="K9" s="372">
        <v>47.9</v>
      </c>
      <c r="L9" s="372"/>
      <c r="M9" s="372">
        <v>47.95</v>
      </c>
      <c r="N9" s="402"/>
      <c r="O9" s="327"/>
      <c r="P9" s="236"/>
      <c r="Q9" s="324" t="s">
        <v>49</v>
      </c>
    </row>
    <row r="10" spans="1:17" ht="24" thickBot="1" x14ac:dyDescent="0.35">
      <c r="A10" s="403"/>
      <c r="B10" s="404"/>
      <c r="C10" s="404"/>
      <c r="D10" s="404"/>
      <c r="E10" s="404"/>
      <c r="F10" s="405"/>
      <c r="G10" s="406">
        <v>48</v>
      </c>
      <c r="H10" s="407"/>
      <c r="I10" s="408"/>
      <c r="J10" s="408"/>
      <c r="K10" s="408"/>
      <c r="L10" s="408"/>
      <c r="M10" s="408"/>
      <c r="N10" s="409"/>
      <c r="O10" s="327"/>
      <c r="P10" s="236"/>
      <c r="Q10" s="324"/>
    </row>
    <row r="11" spans="1:17" ht="24" thickBot="1" x14ac:dyDescent="0.5">
      <c r="A11" s="391" t="s">
        <v>52</v>
      </c>
      <c r="B11" s="392"/>
      <c r="C11" s="392"/>
      <c r="D11" s="392"/>
      <c r="E11" s="392"/>
      <c r="F11" s="393"/>
      <c r="G11" s="386">
        <v>43.99</v>
      </c>
      <c r="H11" s="387"/>
      <c r="I11" s="387">
        <v>43.99</v>
      </c>
      <c r="J11" s="387"/>
      <c r="K11" s="386">
        <v>43.99</v>
      </c>
      <c r="L11" s="387"/>
      <c r="M11" s="386">
        <v>43.99</v>
      </c>
      <c r="N11" s="387"/>
      <c r="O11" s="327"/>
      <c r="P11" s="236"/>
      <c r="Q11" s="12" t="s">
        <v>49</v>
      </c>
    </row>
    <row r="12" spans="1:17" ht="24" thickBot="1" x14ac:dyDescent="0.5">
      <c r="A12" s="357" t="s">
        <v>53</v>
      </c>
      <c r="B12" s="358"/>
      <c r="C12" s="358"/>
      <c r="D12" s="358"/>
      <c r="E12" s="358"/>
      <c r="F12" s="359"/>
      <c r="G12" s="388">
        <v>0.26</v>
      </c>
      <c r="H12" s="389"/>
      <c r="I12" s="389"/>
      <c r="J12" s="389"/>
      <c r="K12" s="389">
        <v>1.8</v>
      </c>
      <c r="L12" s="389"/>
      <c r="M12" s="389"/>
      <c r="N12" s="390"/>
      <c r="O12" s="327"/>
      <c r="P12" s="236"/>
      <c r="Q12" s="12" t="s">
        <v>54</v>
      </c>
    </row>
    <row r="13" spans="1:17" ht="24" thickBot="1" x14ac:dyDescent="0.5">
      <c r="A13" s="391" t="s">
        <v>55</v>
      </c>
      <c r="B13" s="392"/>
      <c r="C13" s="392"/>
      <c r="D13" s="392"/>
      <c r="E13" s="392"/>
      <c r="F13" s="393"/>
      <c r="G13" s="386">
        <v>78.89</v>
      </c>
      <c r="H13" s="387"/>
      <c r="I13" s="387">
        <v>79.02</v>
      </c>
      <c r="J13" s="387"/>
      <c r="K13" s="387">
        <v>79.040000000000006</v>
      </c>
      <c r="L13" s="387"/>
      <c r="M13" s="387">
        <v>78.989999999999995</v>
      </c>
      <c r="N13" s="394"/>
      <c r="O13" s="327"/>
      <c r="P13" s="236"/>
      <c r="Q13" s="12" t="s">
        <v>49</v>
      </c>
    </row>
    <row r="14" spans="1:17" ht="24" thickBot="1" x14ac:dyDescent="0.5">
      <c r="A14" s="357" t="s">
        <v>56</v>
      </c>
      <c r="B14" s="358"/>
      <c r="C14" s="358"/>
      <c r="D14" s="358"/>
      <c r="E14" s="358"/>
      <c r="F14" s="359"/>
      <c r="G14" s="368">
        <v>82.01</v>
      </c>
      <c r="H14" s="379"/>
      <c r="I14" s="379"/>
      <c r="J14" s="379"/>
      <c r="K14" s="379"/>
      <c r="L14" s="379"/>
      <c r="M14" s="379"/>
      <c r="N14" s="369"/>
      <c r="O14" s="327"/>
      <c r="P14" s="236"/>
      <c r="Q14" s="12" t="s">
        <v>49</v>
      </c>
    </row>
    <row r="15" spans="1:17" ht="23.4" x14ac:dyDescent="0.3">
      <c r="A15" s="380" t="s">
        <v>57</v>
      </c>
      <c r="B15" s="381"/>
      <c r="C15" s="381"/>
      <c r="D15" s="381"/>
      <c r="E15" s="381"/>
      <c r="F15" s="382"/>
      <c r="G15" s="383">
        <v>3</v>
      </c>
      <c r="H15" s="384"/>
      <c r="I15" s="383">
        <v>3</v>
      </c>
      <c r="J15" s="384"/>
      <c r="K15" s="384">
        <v>2.99</v>
      </c>
      <c r="L15" s="384"/>
      <c r="M15" s="52">
        <v>3</v>
      </c>
      <c r="N15" s="52">
        <v>3</v>
      </c>
      <c r="O15" s="330"/>
      <c r="P15" s="177"/>
      <c r="Q15" s="48" t="s">
        <v>49</v>
      </c>
    </row>
    <row r="16" spans="1:17" ht="24" thickBot="1" x14ac:dyDescent="0.35">
      <c r="A16" s="376"/>
      <c r="B16" s="377"/>
      <c r="C16" s="377"/>
      <c r="D16" s="377"/>
      <c r="E16" s="377"/>
      <c r="F16" s="378"/>
      <c r="G16" s="383">
        <v>3</v>
      </c>
      <c r="H16" s="384"/>
      <c r="I16" s="383">
        <v>3</v>
      </c>
      <c r="J16" s="384"/>
      <c r="K16" s="385">
        <v>2.99</v>
      </c>
      <c r="L16" s="385"/>
      <c r="M16" s="53">
        <v>3</v>
      </c>
      <c r="N16" s="53">
        <v>3</v>
      </c>
      <c r="O16" s="330"/>
      <c r="P16" s="177"/>
      <c r="Q16" s="48" t="s">
        <v>49</v>
      </c>
    </row>
    <row r="17" spans="1:17" ht="24" thickBot="1" x14ac:dyDescent="0.35">
      <c r="A17" s="373" t="s">
        <v>58</v>
      </c>
      <c r="B17" s="374"/>
      <c r="C17" s="374"/>
      <c r="D17" s="374"/>
      <c r="E17" s="374"/>
      <c r="F17" s="375"/>
      <c r="G17" s="371">
        <v>1.55</v>
      </c>
      <c r="H17" s="372"/>
      <c r="I17" s="371">
        <v>1.55</v>
      </c>
      <c r="J17" s="372"/>
      <c r="K17" s="371">
        <v>1.5</v>
      </c>
      <c r="L17" s="372"/>
      <c r="M17" s="371">
        <v>1.5</v>
      </c>
      <c r="N17" s="372"/>
      <c r="O17" s="327"/>
      <c r="P17" s="236"/>
      <c r="Q17" s="324" t="s">
        <v>49</v>
      </c>
    </row>
    <row r="18" spans="1:17" ht="24" thickBot="1" x14ac:dyDescent="0.35">
      <c r="A18" s="376"/>
      <c r="B18" s="377"/>
      <c r="C18" s="377"/>
      <c r="D18" s="377"/>
      <c r="E18" s="377"/>
      <c r="F18" s="378"/>
      <c r="G18" s="371">
        <v>1.55</v>
      </c>
      <c r="H18" s="372"/>
      <c r="I18" s="371">
        <v>1.55</v>
      </c>
      <c r="J18" s="372"/>
      <c r="K18" s="371">
        <v>1.5</v>
      </c>
      <c r="L18" s="372"/>
      <c r="M18" s="371">
        <v>1.5</v>
      </c>
      <c r="N18" s="372"/>
      <c r="O18" s="327"/>
      <c r="P18" s="236"/>
      <c r="Q18" s="324"/>
    </row>
    <row r="19" spans="1:17" ht="24" thickBot="1" x14ac:dyDescent="0.5">
      <c r="A19" s="357" t="s">
        <v>59</v>
      </c>
      <c r="B19" s="358"/>
      <c r="C19" s="358"/>
      <c r="D19" s="358"/>
      <c r="E19" s="358"/>
      <c r="F19" s="359"/>
      <c r="G19" s="366">
        <v>48</v>
      </c>
      <c r="H19" s="367"/>
      <c r="I19" s="367"/>
      <c r="J19" s="368"/>
      <c r="K19" s="369">
        <v>48</v>
      </c>
      <c r="L19" s="367"/>
      <c r="M19" s="367"/>
      <c r="N19" s="370"/>
      <c r="O19" s="327"/>
      <c r="P19" s="236"/>
      <c r="Q19" s="12" t="s">
        <v>49</v>
      </c>
    </row>
    <row r="20" spans="1:17" ht="24" thickBot="1" x14ac:dyDescent="0.5">
      <c r="A20" s="357" t="s">
        <v>60</v>
      </c>
      <c r="B20" s="358"/>
      <c r="C20" s="358"/>
      <c r="D20" s="358"/>
      <c r="E20" s="358"/>
      <c r="F20" s="359"/>
      <c r="G20" s="366">
        <v>5.97</v>
      </c>
      <c r="H20" s="367"/>
      <c r="I20" s="367"/>
      <c r="J20" s="367"/>
      <c r="K20" s="369">
        <v>6.46</v>
      </c>
      <c r="L20" s="367"/>
      <c r="M20" s="367"/>
      <c r="N20" s="370"/>
      <c r="O20" s="327"/>
      <c r="P20" s="236"/>
      <c r="Q20" s="12" t="s">
        <v>49</v>
      </c>
    </row>
    <row r="21" spans="1:17" ht="24" thickBot="1" x14ac:dyDescent="0.5">
      <c r="A21" s="357" t="s">
        <v>61</v>
      </c>
      <c r="B21" s="358"/>
      <c r="C21" s="358"/>
      <c r="D21" s="358"/>
      <c r="E21" s="358"/>
      <c r="F21" s="359"/>
      <c r="G21" s="366">
        <v>30.09</v>
      </c>
      <c r="H21" s="367"/>
      <c r="I21" s="367"/>
      <c r="J21" s="368"/>
      <c r="K21" s="369">
        <v>24.14</v>
      </c>
      <c r="L21" s="367"/>
      <c r="M21" s="367"/>
      <c r="N21" s="370"/>
      <c r="O21" s="328"/>
      <c r="P21" s="329"/>
      <c r="Q21" s="13" t="s">
        <v>49</v>
      </c>
    </row>
    <row r="22" spans="1:17" x14ac:dyDescent="0.3">
      <c r="A22" s="360" t="s">
        <v>62</v>
      </c>
      <c r="B22" s="361"/>
      <c r="C22" s="361"/>
      <c r="D22" s="361"/>
      <c r="E22" s="361"/>
      <c r="F22" s="361"/>
      <c r="G22" s="361"/>
      <c r="H22" s="361"/>
      <c r="I22" s="361"/>
      <c r="J22" s="361"/>
      <c r="K22" s="361"/>
      <c r="L22" s="361"/>
      <c r="M22" s="361"/>
      <c r="N22" s="362"/>
      <c r="O22" s="331"/>
      <c r="P22" s="332"/>
      <c r="Q22" s="333"/>
    </row>
    <row r="23" spans="1:17" ht="34.5" customHeight="1" thickBot="1" x14ac:dyDescent="0.35">
      <c r="A23" s="363"/>
      <c r="B23" s="364"/>
      <c r="C23" s="364"/>
      <c r="D23" s="364"/>
      <c r="E23" s="364"/>
      <c r="F23" s="364"/>
      <c r="G23" s="364"/>
      <c r="H23" s="364"/>
      <c r="I23" s="364"/>
      <c r="J23" s="364"/>
      <c r="K23" s="364"/>
      <c r="L23" s="364"/>
      <c r="M23" s="364"/>
      <c r="N23" s="365"/>
      <c r="O23" s="334"/>
      <c r="P23" s="335"/>
      <c r="Q23" s="336"/>
    </row>
    <row r="24" spans="1:17" ht="21" x14ac:dyDescent="0.4">
      <c r="A24" s="350">
        <f>(((PI()*(G13)^2)/4)*(G14)+((PI()*(I13)^2)/4)*(G14)+((PI()*(K13)^2)/4)*(G14)+((PI()*(M13)^2)/4)*(G14))/1000</f>
        <v>1607.3341094410339</v>
      </c>
      <c r="B24" s="351"/>
      <c r="C24" s="351"/>
      <c r="D24" s="351"/>
      <c r="E24" s="351"/>
      <c r="F24" s="351"/>
      <c r="G24" s="351"/>
      <c r="H24" s="351"/>
      <c r="I24" s="351"/>
      <c r="J24" s="351"/>
      <c r="K24" s="351"/>
      <c r="L24" s="351"/>
      <c r="M24" s="351"/>
      <c r="N24" s="351"/>
      <c r="O24" s="14" t="s">
        <v>63</v>
      </c>
      <c r="P24" s="9"/>
      <c r="Q24" s="15" t="s">
        <v>54</v>
      </c>
    </row>
    <row r="25" spans="1:17" ht="21.6" thickBot="1" x14ac:dyDescent="0.45">
      <c r="A25" s="352"/>
      <c r="B25" s="353"/>
      <c r="C25" s="353"/>
      <c r="D25" s="353"/>
      <c r="E25" s="353"/>
      <c r="F25" s="353"/>
      <c r="G25" s="353"/>
      <c r="H25" s="353"/>
      <c r="I25" s="353"/>
      <c r="J25" s="353"/>
      <c r="K25" s="353"/>
      <c r="L25" s="353"/>
      <c r="M25" s="353"/>
      <c r="N25" s="353"/>
      <c r="O25" s="16" t="s">
        <v>64</v>
      </c>
      <c r="P25" s="10"/>
      <c r="Q25" s="13" t="s">
        <v>49</v>
      </c>
    </row>
    <row r="26" spans="1:17" x14ac:dyDescent="0.3">
      <c r="A26" s="354" t="s">
        <v>170</v>
      </c>
      <c r="B26" s="355"/>
      <c r="C26" s="355"/>
      <c r="D26" s="355"/>
      <c r="E26" s="355"/>
      <c r="F26" s="355"/>
      <c r="G26" s="355"/>
      <c r="H26" s="355"/>
      <c r="I26" s="355"/>
      <c r="J26" s="355"/>
      <c r="K26" s="355"/>
      <c r="L26" s="355"/>
      <c r="M26" s="355"/>
      <c r="N26" s="356"/>
      <c r="O26" s="331"/>
      <c r="P26" s="332"/>
      <c r="Q26" s="333"/>
    </row>
    <row r="27" spans="1:17" ht="33" customHeight="1" thickBot="1" x14ac:dyDescent="0.35">
      <c r="A27" s="347"/>
      <c r="B27" s="348"/>
      <c r="C27" s="348"/>
      <c r="D27" s="348"/>
      <c r="E27" s="348"/>
      <c r="F27" s="348"/>
      <c r="G27" s="348"/>
      <c r="H27" s="348"/>
      <c r="I27" s="348"/>
      <c r="J27" s="348"/>
      <c r="K27" s="348"/>
      <c r="L27" s="348"/>
      <c r="M27" s="348"/>
      <c r="N27" s="349"/>
      <c r="O27" s="334"/>
      <c r="P27" s="335"/>
      <c r="Q27" s="336"/>
    </row>
    <row r="28" spans="1:17" ht="14.4" customHeight="1" x14ac:dyDescent="0.3">
      <c r="A28" s="412" t="s">
        <v>174</v>
      </c>
      <c r="B28" s="412"/>
      <c r="C28" s="412"/>
      <c r="D28" s="412"/>
      <c r="E28" s="412"/>
      <c r="F28" s="412"/>
      <c r="G28" s="412"/>
      <c r="H28" s="412" t="s">
        <v>172</v>
      </c>
      <c r="I28" s="412"/>
      <c r="J28" s="412"/>
      <c r="K28" s="412"/>
      <c r="L28" s="412"/>
      <c r="M28" s="412"/>
      <c r="N28" s="412"/>
      <c r="O28" s="320" t="s">
        <v>65</v>
      </c>
      <c r="P28" s="322"/>
      <c r="Q28" s="323" t="s">
        <v>54</v>
      </c>
    </row>
    <row r="29" spans="1:17" ht="19.5" customHeight="1" x14ac:dyDescent="0.3">
      <c r="A29" s="412"/>
      <c r="B29" s="412"/>
      <c r="C29" s="412"/>
      <c r="D29" s="412"/>
      <c r="E29" s="412"/>
      <c r="F29" s="412"/>
      <c r="G29" s="412"/>
      <c r="H29" s="412"/>
      <c r="I29" s="412"/>
      <c r="J29" s="412"/>
      <c r="K29" s="412"/>
      <c r="L29" s="412"/>
      <c r="M29" s="412"/>
      <c r="N29" s="412"/>
      <c r="O29" s="321"/>
      <c r="P29" s="236"/>
      <c r="Q29" s="324"/>
    </row>
    <row r="30" spans="1:17" ht="18" customHeight="1" x14ac:dyDescent="0.35">
      <c r="A30" s="412" t="s">
        <v>173</v>
      </c>
      <c r="B30" s="413"/>
      <c r="C30" s="413"/>
      <c r="D30" s="413"/>
      <c r="E30" s="413"/>
      <c r="F30" s="413"/>
      <c r="G30" s="413"/>
      <c r="H30" s="412" t="s">
        <v>172</v>
      </c>
      <c r="I30" s="412"/>
      <c r="J30" s="412"/>
      <c r="K30" s="412"/>
      <c r="L30" s="412"/>
      <c r="M30" s="412"/>
      <c r="N30" s="412"/>
      <c r="O30" s="58" t="s">
        <v>66</v>
      </c>
      <c r="P30" s="5"/>
      <c r="Q30" s="12" t="s">
        <v>49</v>
      </c>
    </row>
    <row r="31" spans="1:17" ht="18.600000000000001" customHeight="1" thickBot="1" x14ac:dyDescent="0.4">
      <c r="A31" s="413"/>
      <c r="B31" s="413"/>
      <c r="C31" s="413"/>
      <c r="D31" s="413"/>
      <c r="E31" s="413"/>
      <c r="F31" s="413"/>
      <c r="G31" s="413"/>
      <c r="H31" s="412"/>
      <c r="I31" s="412"/>
      <c r="J31" s="412"/>
      <c r="K31" s="412"/>
      <c r="L31" s="412"/>
      <c r="M31" s="412"/>
      <c r="N31" s="412"/>
      <c r="O31" s="59" t="s">
        <v>67</v>
      </c>
      <c r="P31" s="10"/>
      <c r="Q31" s="13" t="s">
        <v>49</v>
      </c>
    </row>
    <row r="32" spans="1:17" x14ac:dyDescent="0.3">
      <c r="A32" s="347" t="s">
        <v>68</v>
      </c>
      <c r="B32" s="348"/>
      <c r="C32" s="348"/>
      <c r="D32" s="348"/>
      <c r="E32" s="348"/>
      <c r="F32" s="348"/>
      <c r="G32" s="348"/>
      <c r="H32" s="348"/>
      <c r="I32" s="348"/>
      <c r="J32" s="348"/>
      <c r="K32" s="348"/>
      <c r="L32" s="348"/>
      <c r="M32" s="348"/>
      <c r="N32" s="349"/>
      <c r="O32" s="337"/>
      <c r="P32" s="338"/>
      <c r="Q32" s="339"/>
    </row>
    <row r="33" spans="1:17" ht="36" customHeight="1" thickBot="1" x14ac:dyDescent="0.35">
      <c r="A33" s="347"/>
      <c r="B33" s="348"/>
      <c r="C33" s="348"/>
      <c r="D33" s="348"/>
      <c r="E33" s="348"/>
      <c r="F33" s="348"/>
      <c r="G33" s="348"/>
      <c r="H33" s="348"/>
      <c r="I33" s="348"/>
      <c r="J33" s="348"/>
      <c r="K33" s="348"/>
      <c r="L33" s="348"/>
      <c r="M33" s="348"/>
      <c r="N33" s="349"/>
      <c r="O33" s="340"/>
      <c r="P33" s="341"/>
      <c r="Q33" s="342"/>
    </row>
    <row r="34" spans="1:17" ht="14.4" customHeight="1" x14ac:dyDescent="0.3">
      <c r="A34" s="411" t="s">
        <v>180</v>
      </c>
      <c r="B34" s="411"/>
      <c r="C34" s="411"/>
      <c r="D34" s="411"/>
      <c r="E34" s="411"/>
      <c r="F34" s="411"/>
      <c r="G34" s="411"/>
      <c r="H34" s="411"/>
      <c r="I34" s="411"/>
      <c r="J34" s="411"/>
      <c r="K34" s="411"/>
      <c r="L34" s="411"/>
      <c r="M34" s="411"/>
      <c r="N34" s="411"/>
      <c r="O34" s="345"/>
      <c r="P34" s="322"/>
      <c r="Q34" s="323" t="s">
        <v>69</v>
      </c>
    </row>
    <row r="35" spans="1:17" ht="14.4" customHeight="1" x14ac:dyDescent="0.3">
      <c r="A35" s="411" t="s">
        <v>181</v>
      </c>
      <c r="B35" s="411"/>
      <c r="C35" s="411"/>
      <c r="D35" s="411"/>
      <c r="E35" s="411"/>
      <c r="F35" s="411"/>
      <c r="G35" s="411"/>
      <c r="H35" s="411"/>
      <c r="I35" s="411"/>
      <c r="J35" s="411"/>
      <c r="K35" s="411"/>
      <c r="L35" s="411"/>
      <c r="M35" s="411"/>
      <c r="N35" s="411"/>
      <c r="O35" s="177"/>
      <c r="P35" s="236"/>
      <c r="Q35" s="324"/>
    </row>
    <row r="36" spans="1:17" ht="14.4" customHeight="1" x14ac:dyDescent="0.3">
      <c r="A36" s="410" t="s">
        <v>182</v>
      </c>
      <c r="B36" s="410"/>
      <c r="C36" s="410"/>
      <c r="D36" s="410"/>
      <c r="E36" s="410"/>
      <c r="F36" s="410"/>
      <c r="G36" s="410"/>
      <c r="H36" s="410"/>
      <c r="I36" s="410"/>
      <c r="J36" s="410"/>
      <c r="K36" s="410"/>
      <c r="L36" s="410"/>
      <c r="M36" s="410"/>
      <c r="N36" s="410"/>
      <c r="O36" s="177"/>
      <c r="P36" s="236"/>
      <c r="Q36" s="324"/>
    </row>
    <row r="37" spans="1:17" ht="14.4" customHeight="1" x14ac:dyDescent="0.3">
      <c r="A37" s="410" t="s">
        <v>183</v>
      </c>
      <c r="B37" s="410"/>
      <c r="C37" s="410"/>
      <c r="D37" s="410"/>
      <c r="E37" s="410"/>
      <c r="F37" s="410"/>
      <c r="G37" s="410"/>
      <c r="H37" s="410"/>
      <c r="I37" s="410"/>
      <c r="J37" s="410"/>
      <c r="K37" s="410"/>
      <c r="L37" s="410"/>
      <c r="M37" s="410"/>
      <c r="N37" s="410"/>
      <c r="O37" s="346"/>
      <c r="P37" s="329"/>
      <c r="Q37" s="343"/>
    </row>
    <row r="38" spans="1:17" ht="15" customHeight="1" thickBot="1" x14ac:dyDescent="0.35">
      <c r="A38" s="410" t="s">
        <v>184</v>
      </c>
      <c r="B38" s="410"/>
      <c r="C38" s="410"/>
      <c r="D38" s="410"/>
      <c r="E38" s="410"/>
      <c r="F38" s="410"/>
      <c r="G38" s="410"/>
      <c r="H38" s="410"/>
      <c r="I38" s="410"/>
      <c r="J38" s="410"/>
      <c r="K38" s="410"/>
      <c r="L38" s="410"/>
      <c r="M38" s="410"/>
      <c r="N38" s="410"/>
      <c r="O38" s="179"/>
      <c r="P38" s="271"/>
      <c r="Q38" s="344"/>
    </row>
    <row r="39" spans="1:17" ht="18.600000000000001" thickBot="1" x14ac:dyDescent="0.4">
      <c r="O39" s="6" t="s">
        <v>19</v>
      </c>
      <c r="P39" s="7">
        <f>O34+P31+P30+P28+P25+P24+SUM(O7:P21)</f>
        <v>0</v>
      </c>
      <c r="Q39" s="8" t="s">
        <v>70</v>
      </c>
    </row>
  </sheetData>
  <mergeCells count="101">
    <mergeCell ref="A36:N36"/>
    <mergeCell ref="A38:N38"/>
    <mergeCell ref="A37:N37"/>
    <mergeCell ref="A34:N34"/>
    <mergeCell ref="A35:N35"/>
    <mergeCell ref="A28:G29"/>
    <mergeCell ref="A30:G31"/>
    <mergeCell ref="H28:N29"/>
    <mergeCell ref="H30:N31"/>
    <mergeCell ref="A1:N3"/>
    <mergeCell ref="A4:N4"/>
    <mergeCell ref="A5:N5"/>
    <mergeCell ref="A6:F6"/>
    <mergeCell ref="G6:N6"/>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G11:H11"/>
    <mergeCell ref="I11:J11"/>
    <mergeCell ref="K11:L11"/>
    <mergeCell ref="M11:N11"/>
    <mergeCell ref="A12:F12"/>
    <mergeCell ref="G12:J12"/>
    <mergeCell ref="K12:N12"/>
    <mergeCell ref="A11:F11"/>
    <mergeCell ref="A13:F13"/>
    <mergeCell ref="G13:H13"/>
    <mergeCell ref="I13:J13"/>
    <mergeCell ref="K13:L13"/>
    <mergeCell ref="M13:N13"/>
    <mergeCell ref="A17:F18"/>
    <mergeCell ref="G17:H17"/>
    <mergeCell ref="I17:J17"/>
    <mergeCell ref="K17:L17"/>
    <mergeCell ref="M17:N17"/>
    <mergeCell ref="G19:J19"/>
    <mergeCell ref="K19:N19"/>
    <mergeCell ref="A14:F14"/>
    <mergeCell ref="G14:N14"/>
    <mergeCell ref="A15:F16"/>
    <mergeCell ref="G15:H15"/>
    <mergeCell ref="I15:J15"/>
    <mergeCell ref="K15:L15"/>
    <mergeCell ref="K16:L16"/>
    <mergeCell ref="I16:J16"/>
    <mergeCell ref="G16:H16"/>
    <mergeCell ref="O32:Q33"/>
    <mergeCell ref="Q34:Q38"/>
    <mergeCell ref="O34:P38"/>
    <mergeCell ref="A32:N33"/>
    <mergeCell ref="A24:N25"/>
    <mergeCell ref="A26:N27"/>
    <mergeCell ref="O9:P10"/>
    <mergeCell ref="O11:P11"/>
    <mergeCell ref="O12:P12"/>
    <mergeCell ref="A20:F20"/>
    <mergeCell ref="A21:F21"/>
    <mergeCell ref="A22:N23"/>
    <mergeCell ref="G20:J20"/>
    <mergeCell ref="G21:J21"/>
    <mergeCell ref="K20:N20"/>
    <mergeCell ref="K21:N21"/>
    <mergeCell ref="Q9:Q10"/>
    <mergeCell ref="Q17:Q18"/>
    <mergeCell ref="O22:Q23"/>
    <mergeCell ref="M18:N18"/>
    <mergeCell ref="K18:L18"/>
    <mergeCell ref="I18:J18"/>
    <mergeCell ref="G18:H18"/>
    <mergeCell ref="A19:F19"/>
    <mergeCell ref="O1:Q2"/>
    <mergeCell ref="O3:Q4"/>
    <mergeCell ref="O5:Q6"/>
    <mergeCell ref="O28:O29"/>
    <mergeCell ref="P28:P29"/>
    <mergeCell ref="Q28:Q29"/>
    <mergeCell ref="O7:P7"/>
    <mergeCell ref="O8:P8"/>
    <mergeCell ref="O13:P13"/>
    <mergeCell ref="O14:P14"/>
    <mergeCell ref="O17:P18"/>
    <mergeCell ref="O19:P19"/>
    <mergeCell ref="O20:P20"/>
    <mergeCell ref="O21:P21"/>
    <mergeCell ref="O15:P15"/>
    <mergeCell ref="O16:P16"/>
    <mergeCell ref="O26:Q2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abSelected="1" zoomScale="69" workbookViewId="0">
      <selection activeCell="H18" sqref="H18:I18"/>
    </sheetView>
  </sheetViews>
  <sheetFormatPr defaultRowHeight="14.4" x14ac:dyDescent="0.3"/>
  <cols>
    <col min="6" max="6" width="10" customWidth="1"/>
    <col min="7" max="7" width="10.5546875" customWidth="1"/>
  </cols>
  <sheetData>
    <row r="1" spans="1:16" x14ac:dyDescent="0.3">
      <c r="A1" s="77" t="s">
        <v>71</v>
      </c>
      <c r="B1" s="78"/>
      <c r="C1" s="78"/>
      <c r="D1" s="78"/>
      <c r="E1" s="78"/>
      <c r="F1" s="78"/>
      <c r="G1" s="78"/>
      <c r="H1" s="78"/>
      <c r="I1" s="78"/>
      <c r="J1" s="78"/>
      <c r="K1" s="78"/>
      <c r="L1" s="78"/>
      <c r="M1" s="78"/>
      <c r="N1" s="79"/>
    </row>
    <row r="2" spans="1:16" x14ac:dyDescent="0.3">
      <c r="A2" s="80"/>
      <c r="B2" s="81"/>
      <c r="C2" s="81"/>
      <c r="D2" s="81"/>
      <c r="E2" s="81"/>
      <c r="F2" s="81"/>
      <c r="G2" s="81"/>
      <c r="H2" s="81"/>
      <c r="I2" s="81"/>
      <c r="J2" s="81"/>
      <c r="K2" s="81"/>
      <c r="L2" s="81"/>
      <c r="M2" s="81"/>
      <c r="N2" s="82"/>
    </row>
    <row r="3" spans="1:16" ht="15" thickBot="1" x14ac:dyDescent="0.35">
      <c r="A3" s="83"/>
      <c r="B3" s="84"/>
      <c r="C3" s="84"/>
      <c r="D3" s="84"/>
      <c r="E3" s="84"/>
      <c r="F3" s="84"/>
      <c r="G3" s="84"/>
      <c r="H3" s="84"/>
      <c r="I3" s="84"/>
      <c r="J3" s="84"/>
      <c r="K3" s="84"/>
      <c r="L3" s="84"/>
      <c r="M3" s="84"/>
      <c r="N3" s="85"/>
    </row>
    <row r="4" spans="1:16" ht="23.4" x14ac:dyDescent="0.3">
      <c r="A4" s="86" t="s">
        <v>1</v>
      </c>
      <c r="B4" s="87"/>
      <c r="C4" s="87"/>
      <c r="D4" s="87"/>
      <c r="E4" s="87"/>
      <c r="F4" s="87"/>
      <c r="G4" s="87"/>
      <c r="H4" s="87"/>
      <c r="I4" s="87"/>
      <c r="J4" s="87"/>
      <c r="K4" s="87"/>
      <c r="L4" s="87"/>
      <c r="M4" s="87"/>
      <c r="N4" s="88"/>
    </row>
    <row r="5" spans="1:16" ht="23.4" x14ac:dyDescent="0.3">
      <c r="A5" s="89" t="s">
        <v>2</v>
      </c>
      <c r="B5" s="90"/>
      <c r="C5" s="90"/>
      <c r="D5" s="90"/>
      <c r="E5" s="90"/>
      <c r="F5" s="90"/>
      <c r="G5" s="90"/>
      <c r="H5" s="90"/>
      <c r="I5" s="90"/>
      <c r="J5" s="90"/>
      <c r="K5" s="90"/>
      <c r="L5" s="90"/>
      <c r="M5" s="90"/>
      <c r="N5" s="90"/>
      <c r="O5" s="104" t="s">
        <v>11</v>
      </c>
      <c r="P5" s="105"/>
    </row>
    <row r="6" spans="1:16" x14ac:dyDescent="0.3">
      <c r="A6" s="97" t="s">
        <v>72</v>
      </c>
      <c r="B6" s="98"/>
      <c r="C6" s="98"/>
      <c r="D6" s="98"/>
      <c r="E6" s="98"/>
      <c r="F6" s="98"/>
      <c r="G6" s="98"/>
      <c r="H6" s="98"/>
      <c r="I6" s="98"/>
      <c r="J6" s="98"/>
      <c r="K6" s="98"/>
      <c r="L6" s="98"/>
      <c r="M6" s="98"/>
      <c r="N6" s="99"/>
      <c r="O6" s="106"/>
      <c r="P6" s="107"/>
    </row>
    <row r="7" spans="1:16" ht="14.25" customHeight="1" x14ac:dyDescent="0.3">
      <c r="A7" s="91" t="s">
        <v>73</v>
      </c>
      <c r="B7" s="92"/>
      <c r="C7" s="92"/>
      <c r="D7" s="92"/>
      <c r="E7" s="93"/>
      <c r="F7" s="100" t="s">
        <v>74</v>
      </c>
      <c r="G7" s="100"/>
      <c r="H7" s="41" t="s">
        <v>75</v>
      </c>
      <c r="I7" s="54">
        <v>-146.5</v>
      </c>
      <c r="J7" s="41" t="s">
        <v>76</v>
      </c>
      <c r="K7" s="54">
        <v>182.3</v>
      </c>
      <c r="L7" s="41" t="s">
        <v>77</v>
      </c>
      <c r="M7" s="56">
        <v>310.94</v>
      </c>
      <c r="N7" s="102"/>
      <c r="O7" s="43"/>
      <c r="P7" s="44" t="s">
        <v>78</v>
      </c>
    </row>
    <row r="8" spans="1:16" ht="14.7" customHeight="1" x14ac:dyDescent="0.3">
      <c r="A8" s="94"/>
      <c r="B8" s="95"/>
      <c r="C8" s="95"/>
      <c r="D8" s="95"/>
      <c r="E8" s="96"/>
      <c r="F8" s="101" t="s">
        <v>79</v>
      </c>
      <c r="G8" s="101"/>
      <c r="H8" s="42" t="s">
        <v>75</v>
      </c>
      <c r="I8" s="55">
        <v>-64.7</v>
      </c>
      <c r="J8" s="42" t="s">
        <v>76</v>
      </c>
      <c r="K8" s="55">
        <v>737.25</v>
      </c>
      <c r="L8" s="42" t="s">
        <v>77</v>
      </c>
      <c r="M8" s="57">
        <v>336.1</v>
      </c>
      <c r="N8" s="103"/>
      <c r="O8" s="43"/>
      <c r="P8" s="44" t="s">
        <v>78</v>
      </c>
    </row>
    <row r="9" spans="1:16" x14ac:dyDescent="0.3">
      <c r="A9" s="120" t="s">
        <v>80</v>
      </c>
      <c r="B9" s="121"/>
      <c r="C9" s="121"/>
      <c r="D9" s="121"/>
      <c r="E9" s="121"/>
      <c r="F9" s="122"/>
      <c r="G9" s="122"/>
      <c r="H9" s="122"/>
      <c r="I9" s="122"/>
      <c r="J9" s="122"/>
      <c r="K9" s="122"/>
      <c r="L9" s="122"/>
      <c r="M9" s="122"/>
      <c r="N9" s="123"/>
      <c r="O9" s="114"/>
      <c r="P9" s="115"/>
    </row>
    <row r="10" spans="1:16" ht="26.25" customHeight="1" x14ac:dyDescent="0.3">
      <c r="A10" s="124" t="s">
        <v>81</v>
      </c>
      <c r="B10" s="125"/>
      <c r="C10" s="125"/>
      <c r="D10" s="125"/>
      <c r="E10" s="126"/>
      <c r="F10" s="65" t="s">
        <v>82</v>
      </c>
      <c r="G10" s="147" t="s">
        <v>189</v>
      </c>
      <c r="H10" s="147"/>
      <c r="I10" s="147"/>
      <c r="J10" s="147"/>
      <c r="K10" s="147"/>
      <c r="L10" s="147"/>
      <c r="M10" s="147"/>
      <c r="N10" s="148"/>
      <c r="O10" s="118"/>
      <c r="P10" s="116" t="s">
        <v>40</v>
      </c>
    </row>
    <row r="11" spans="1:16" ht="26.25" customHeight="1" x14ac:dyDescent="0.3">
      <c r="A11" s="127"/>
      <c r="B11" s="128"/>
      <c r="C11" s="128"/>
      <c r="D11" s="128"/>
      <c r="E11" s="129"/>
      <c r="F11" s="66"/>
      <c r="G11" s="67"/>
      <c r="H11" s="67"/>
      <c r="I11" s="67"/>
      <c r="J11" s="67"/>
      <c r="K11" s="67"/>
      <c r="L11" s="67"/>
      <c r="M11" s="67"/>
      <c r="N11" s="68"/>
      <c r="O11" s="119"/>
      <c r="P11" s="117"/>
    </row>
    <row r="12" spans="1:16" ht="21.75" customHeight="1" x14ac:dyDescent="0.3">
      <c r="A12" s="130"/>
      <c r="B12" s="131"/>
      <c r="C12" s="131"/>
      <c r="D12" s="131"/>
      <c r="E12" s="132"/>
      <c r="F12" s="25" t="s">
        <v>83</v>
      </c>
      <c r="G12" s="60"/>
      <c r="H12" s="60"/>
      <c r="I12" s="60"/>
      <c r="J12" s="60"/>
      <c r="K12" s="60"/>
      <c r="L12" s="60"/>
      <c r="M12" s="60"/>
      <c r="N12" s="72"/>
      <c r="O12" s="45"/>
      <c r="P12" s="44" t="s">
        <v>84</v>
      </c>
    </row>
    <row r="13" spans="1:16" x14ac:dyDescent="0.3">
      <c r="A13" s="133" t="s">
        <v>85</v>
      </c>
      <c r="B13" s="134"/>
      <c r="C13" s="134"/>
      <c r="D13" s="134"/>
      <c r="E13" s="134"/>
      <c r="F13" s="134"/>
      <c r="G13" s="134"/>
      <c r="H13" s="134"/>
      <c r="I13" s="134"/>
      <c r="J13" s="134"/>
      <c r="K13" s="134"/>
      <c r="L13" s="134"/>
      <c r="M13" s="134"/>
      <c r="N13" s="134"/>
      <c r="O13" s="108"/>
      <c r="P13" s="109"/>
    </row>
    <row r="14" spans="1:16" ht="14.25" customHeight="1" x14ac:dyDescent="0.3">
      <c r="A14" s="141" t="s">
        <v>86</v>
      </c>
      <c r="B14" s="142"/>
      <c r="C14" s="142"/>
      <c r="D14" s="142"/>
      <c r="E14" s="143"/>
      <c r="F14" s="75" t="s">
        <v>87</v>
      </c>
      <c r="G14" s="76"/>
      <c r="H14" s="76" t="s">
        <v>88</v>
      </c>
      <c r="I14" s="76"/>
      <c r="J14" s="21" t="s">
        <v>89</v>
      </c>
      <c r="K14" s="61" t="s">
        <v>90</v>
      </c>
      <c r="L14" s="149"/>
      <c r="M14" s="61" t="s">
        <v>91</v>
      </c>
      <c r="N14" s="62"/>
      <c r="O14" s="110"/>
      <c r="P14" s="111"/>
    </row>
    <row r="15" spans="1:16" x14ac:dyDescent="0.3">
      <c r="A15" s="144"/>
      <c r="B15" s="145"/>
      <c r="C15" s="145"/>
      <c r="D15" s="145"/>
      <c r="E15" s="146"/>
      <c r="F15" s="20" t="s">
        <v>164</v>
      </c>
      <c r="G15" s="20" t="s">
        <v>92</v>
      </c>
      <c r="H15" s="20" t="s">
        <v>164</v>
      </c>
      <c r="I15" s="20" t="s">
        <v>92</v>
      </c>
      <c r="J15" s="63" t="s">
        <v>93</v>
      </c>
      <c r="K15" s="20" t="s">
        <v>164</v>
      </c>
      <c r="L15" s="20" t="s">
        <v>92</v>
      </c>
      <c r="M15" s="20" t="s">
        <v>164</v>
      </c>
      <c r="N15" s="40" t="s">
        <v>92</v>
      </c>
      <c r="O15" s="112"/>
      <c r="P15" s="113"/>
    </row>
    <row r="16" spans="1:16" x14ac:dyDescent="0.3">
      <c r="A16" s="144"/>
      <c r="B16" s="145"/>
      <c r="C16" s="145"/>
      <c r="D16" s="145"/>
      <c r="E16" s="146"/>
      <c r="F16" s="49">
        <v>9.5</v>
      </c>
      <c r="G16" s="50">
        <v>155.9</v>
      </c>
      <c r="H16" s="50"/>
      <c r="I16" s="50"/>
      <c r="J16" s="64"/>
      <c r="K16" s="50"/>
      <c r="L16" s="50"/>
      <c r="M16" s="50">
        <v>9.5</v>
      </c>
      <c r="N16" s="51">
        <v>82.5</v>
      </c>
      <c r="O16" s="43"/>
      <c r="P16" s="44" t="s">
        <v>40</v>
      </c>
    </row>
    <row r="17" spans="1:16" x14ac:dyDescent="0.3">
      <c r="A17" s="144"/>
      <c r="B17" s="145"/>
      <c r="C17" s="145"/>
      <c r="D17" s="145"/>
      <c r="E17" s="146"/>
      <c r="F17" s="139" t="s">
        <v>185</v>
      </c>
      <c r="G17" s="71"/>
      <c r="H17" s="70" t="s">
        <v>186</v>
      </c>
      <c r="I17" s="71"/>
      <c r="J17" s="69" t="s">
        <v>187</v>
      </c>
      <c r="K17" s="69"/>
      <c r="L17" s="69" t="s">
        <v>188</v>
      </c>
      <c r="M17" s="69"/>
      <c r="N17" s="137"/>
      <c r="O17" s="114"/>
      <c r="P17" s="115"/>
    </row>
    <row r="18" spans="1:16" ht="15" thickBot="1" x14ac:dyDescent="0.35">
      <c r="A18" s="144"/>
      <c r="B18" s="145"/>
      <c r="C18" s="145"/>
      <c r="D18" s="145"/>
      <c r="E18" s="146"/>
      <c r="F18" s="74">
        <v>11.4</v>
      </c>
      <c r="G18" s="73"/>
      <c r="H18" s="72"/>
      <c r="I18" s="73"/>
      <c r="J18" s="60"/>
      <c r="K18" s="60"/>
      <c r="L18" s="60">
        <v>6.2</v>
      </c>
      <c r="M18" s="60"/>
      <c r="N18" s="138"/>
      <c r="O18" s="45"/>
      <c r="P18" s="44" t="s">
        <v>40</v>
      </c>
    </row>
    <row r="19" spans="1:16" x14ac:dyDescent="0.3">
      <c r="A19" s="75" t="s">
        <v>94</v>
      </c>
      <c r="B19" s="76"/>
      <c r="C19" s="76"/>
      <c r="D19" s="76"/>
      <c r="E19" s="76"/>
      <c r="F19" s="76"/>
      <c r="G19" s="76"/>
      <c r="H19" s="76"/>
      <c r="I19" s="76"/>
      <c r="J19" s="76"/>
      <c r="K19" s="76"/>
      <c r="L19" s="76"/>
      <c r="M19" s="76"/>
      <c r="N19" s="61"/>
      <c r="O19" s="108"/>
      <c r="P19" s="109"/>
    </row>
    <row r="20" spans="1:16" x14ac:dyDescent="0.3">
      <c r="A20" s="140" t="s">
        <v>95</v>
      </c>
      <c r="B20" s="69"/>
      <c r="C20" s="69"/>
      <c r="D20" s="69"/>
      <c r="E20" s="69"/>
      <c r="F20" s="69"/>
      <c r="G20" s="69"/>
      <c r="H20" s="69"/>
      <c r="I20" s="69"/>
      <c r="J20" s="69"/>
      <c r="K20" s="69"/>
      <c r="L20" s="69"/>
      <c r="M20" s="69"/>
      <c r="N20" s="70"/>
      <c r="O20" s="110"/>
      <c r="P20" s="111"/>
    </row>
    <row r="21" spans="1:16" x14ac:dyDescent="0.3">
      <c r="A21" s="140" t="s">
        <v>96</v>
      </c>
      <c r="B21" s="69"/>
      <c r="C21" s="69"/>
      <c r="D21" s="69"/>
      <c r="E21" s="69"/>
      <c r="F21" s="69"/>
      <c r="G21" s="69"/>
      <c r="H21" s="69"/>
      <c r="I21" s="69"/>
      <c r="J21" s="69"/>
      <c r="K21" s="69"/>
      <c r="L21" s="69"/>
      <c r="M21" s="69"/>
      <c r="N21" s="70"/>
      <c r="O21" s="110"/>
      <c r="P21" s="111"/>
    </row>
    <row r="22" spans="1:16" x14ac:dyDescent="0.3">
      <c r="A22" s="150" t="s">
        <v>97</v>
      </c>
      <c r="B22" s="151"/>
      <c r="C22" s="151"/>
      <c r="D22" s="151"/>
      <c r="E22" s="151"/>
      <c r="F22" s="151"/>
      <c r="G22" s="151"/>
      <c r="H22" s="151"/>
      <c r="I22" s="151"/>
      <c r="J22" s="151"/>
      <c r="K22" s="151"/>
      <c r="L22" s="151"/>
      <c r="M22" s="151"/>
      <c r="N22" s="152"/>
      <c r="O22" s="135"/>
      <c r="P22" s="136"/>
    </row>
    <row r="23" spans="1:16" x14ac:dyDescent="0.3">
      <c r="N23" s="22" t="s">
        <v>19</v>
      </c>
      <c r="O23" s="18">
        <f>O18+O16+O12+O10+O8+O7</f>
        <v>0</v>
      </c>
      <c r="P23" s="23" t="s">
        <v>98</v>
      </c>
    </row>
  </sheetData>
  <mergeCells count="4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 ref="O5:P6"/>
    <mergeCell ref="O13:P15"/>
    <mergeCell ref="O9:P9"/>
    <mergeCell ref="P10:P11"/>
    <mergeCell ref="O10:O11"/>
    <mergeCell ref="A1:N3"/>
    <mergeCell ref="A4:N4"/>
    <mergeCell ref="A5:N5"/>
    <mergeCell ref="A7:E8"/>
    <mergeCell ref="A6:N6"/>
    <mergeCell ref="F7:G7"/>
    <mergeCell ref="F8:G8"/>
    <mergeCell ref="N7:N8"/>
    <mergeCell ref="L18:M18"/>
    <mergeCell ref="M14:N14"/>
    <mergeCell ref="J15:J16"/>
    <mergeCell ref="F10:F11"/>
    <mergeCell ref="G11:N11"/>
    <mergeCell ref="J17:K17"/>
    <mergeCell ref="L17:M17"/>
    <mergeCell ref="H17:I17"/>
    <mergeCell ref="H18:I18"/>
    <mergeCell ref="F18:G18"/>
    <mergeCell ref="F14:G14"/>
    <mergeCell ref="H14:I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K24" sqref="K24"/>
    </sheetView>
  </sheetViews>
  <sheetFormatPr defaultRowHeight="14.4" x14ac:dyDescent="0.3"/>
  <sheetData>
    <row r="1" spans="1:17" x14ac:dyDescent="0.3">
      <c r="A1" s="77" t="s">
        <v>99</v>
      </c>
      <c r="B1" s="78"/>
      <c r="C1" s="78"/>
      <c r="D1" s="78"/>
      <c r="E1" s="78"/>
      <c r="F1" s="78"/>
      <c r="G1" s="78"/>
      <c r="H1" s="78"/>
      <c r="I1" s="78"/>
      <c r="J1" s="78"/>
      <c r="K1" s="78"/>
      <c r="L1" s="78"/>
      <c r="M1" s="78"/>
      <c r="N1" s="79"/>
    </row>
    <row r="2" spans="1:17" x14ac:dyDescent="0.3">
      <c r="A2" s="80"/>
      <c r="B2" s="81"/>
      <c r="C2" s="81"/>
      <c r="D2" s="81"/>
      <c r="E2" s="81"/>
      <c r="F2" s="81"/>
      <c r="G2" s="81"/>
      <c r="H2" s="81"/>
      <c r="I2" s="81"/>
      <c r="J2" s="81"/>
      <c r="K2" s="81"/>
      <c r="L2" s="81"/>
      <c r="M2" s="81"/>
      <c r="N2" s="82"/>
    </row>
    <row r="3" spans="1:17" ht="15" thickBot="1" x14ac:dyDescent="0.35">
      <c r="A3" s="83"/>
      <c r="B3" s="84"/>
      <c r="C3" s="84"/>
      <c r="D3" s="84"/>
      <c r="E3" s="84"/>
      <c r="F3" s="84"/>
      <c r="G3" s="84"/>
      <c r="H3" s="84"/>
      <c r="I3" s="84"/>
      <c r="J3" s="84"/>
      <c r="K3" s="84"/>
      <c r="L3" s="84"/>
      <c r="M3" s="84"/>
      <c r="N3" s="85"/>
    </row>
    <row r="4" spans="1:17" ht="24" thickBot="1" x14ac:dyDescent="0.35">
      <c r="A4" s="86" t="s">
        <v>1</v>
      </c>
      <c r="B4" s="87"/>
      <c r="C4" s="87"/>
      <c r="D4" s="87"/>
      <c r="E4" s="87"/>
      <c r="F4" s="87"/>
      <c r="G4" s="87"/>
      <c r="H4" s="87"/>
      <c r="I4" s="87"/>
      <c r="J4" s="87"/>
      <c r="K4" s="87"/>
      <c r="L4" s="87"/>
      <c r="M4" s="87"/>
      <c r="N4" s="88"/>
      <c r="O4" s="314" t="s">
        <v>11</v>
      </c>
      <c r="P4" s="315"/>
      <c r="Q4" s="316"/>
    </row>
    <row r="5" spans="1:17" ht="24" thickBot="1" x14ac:dyDescent="0.35">
      <c r="A5" s="89" t="s">
        <v>2</v>
      </c>
      <c r="B5" s="90"/>
      <c r="C5" s="90"/>
      <c r="D5" s="90"/>
      <c r="E5" s="90"/>
      <c r="F5" s="90"/>
      <c r="G5" s="90"/>
      <c r="H5" s="90"/>
      <c r="I5" s="90"/>
      <c r="J5" s="90"/>
      <c r="K5" s="90"/>
      <c r="L5" s="90"/>
      <c r="M5" s="90"/>
      <c r="N5" s="90"/>
      <c r="O5" s="430"/>
      <c r="P5" s="431"/>
      <c r="Q5" s="432"/>
    </row>
    <row r="6" spans="1:17" x14ac:dyDescent="0.3">
      <c r="A6" s="414" t="s">
        <v>165</v>
      </c>
      <c r="B6" s="415"/>
      <c r="C6" s="415"/>
      <c r="D6" s="415"/>
      <c r="E6" s="415"/>
      <c r="F6" s="416"/>
      <c r="G6" s="420" t="s">
        <v>194</v>
      </c>
      <c r="H6" s="240"/>
      <c r="I6" s="240"/>
      <c r="J6" s="240"/>
      <c r="K6" s="240"/>
      <c r="L6" s="240"/>
      <c r="M6" s="240"/>
      <c r="N6" s="421"/>
      <c r="O6" s="325"/>
      <c r="P6" s="326"/>
      <c r="Q6" s="433" t="s">
        <v>84</v>
      </c>
    </row>
    <row r="7" spans="1:17" x14ac:dyDescent="0.3">
      <c r="A7" s="417"/>
      <c r="B7" s="418"/>
      <c r="C7" s="418"/>
      <c r="D7" s="418"/>
      <c r="E7" s="418"/>
      <c r="F7" s="419"/>
      <c r="G7" s="422"/>
      <c r="H7" s="241"/>
      <c r="I7" s="241"/>
      <c r="J7" s="241"/>
      <c r="K7" s="241"/>
      <c r="L7" s="241"/>
      <c r="M7" s="241"/>
      <c r="N7" s="423"/>
      <c r="O7" s="327"/>
      <c r="P7" s="236"/>
      <c r="Q7" s="237"/>
    </row>
    <row r="8" spans="1:17" x14ac:dyDescent="0.3">
      <c r="A8" s="417" t="s">
        <v>100</v>
      </c>
      <c r="B8" s="418"/>
      <c r="C8" s="418"/>
      <c r="D8" s="418"/>
      <c r="E8" s="418"/>
      <c r="F8" s="419"/>
      <c r="G8" s="424" t="s">
        <v>218</v>
      </c>
      <c r="H8" s="425"/>
      <c r="I8" s="425"/>
      <c r="J8" s="425"/>
      <c r="K8" s="425"/>
      <c r="L8" s="425"/>
      <c r="M8" s="425"/>
      <c r="N8" s="426"/>
      <c r="O8" s="327"/>
      <c r="P8" s="236"/>
      <c r="Q8" s="237" t="s">
        <v>40</v>
      </c>
    </row>
    <row r="9" spans="1:17" x14ac:dyDescent="0.3">
      <c r="A9" s="417"/>
      <c r="B9" s="418"/>
      <c r="C9" s="418"/>
      <c r="D9" s="418"/>
      <c r="E9" s="418"/>
      <c r="F9" s="419"/>
      <c r="G9" s="424"/>
      <c r="H9" s="425"/>
      <c r="I9" s="425"/>
      <c r="J9" s="425"/>
      <c r="K9" s="425"/>
      <c r="L9" s="425"/>
      <c r="M9" s="425"/>
      <c r="N9" s="426"/>
      <c r="O9" s="327"/>
      <c r="P9" s="236"/>
      <c r="Q9" s="237"/>
    </row>
    <row r="10" spans="1:17" x14ac:dyDescent="0.3">
      <c r="A10" s="417"/>
      <c r="B10" s="418"/>
      <c r="C10" s="418"/>
      <c r="D10" s="418"/>
      <c r="E10" s="418"/>
      <c r="F10" s="419"/>
      <c r="G10" s="424"/>
      <c r="H10" s="425"/>
      <c r="I10" s="425"/>
      <c r="J10" s="425"/>
      <c r="K10" s="425"/>
      <c r="L10" s="425"/>
      <c r="M10" s="425"/>
      <c r="N10" s="426"/>
      <c r="O10" s="327"/>
      <c r="P10" s="236"/>
      <c r="Q10" s="237"/>
    </row>
    <row r="11" spans="1:17" x14ac:dyDescent="0.3">
      <c r="A11" s="417"/>
      <c r="B11" s="418"/>
      <c r="C11" s="418"/>
      <c r="D11" s="418"/>
      <c r="E11" s="418"/>
      <c r="F11" s="419"/>
      <c r="G11" s="424"/>
      <c r="H11" s="425"/>
      <c r="I11" s="425"/>
      <c r="J11" s="425"/>
      <c r="K11" s="425"/>
      <c r="L11" s="425"/>
      <c r="M11" s="425"/>
      <c r="N11" s="426"/>
      <c r="O11" s="327"/>
      <c r="P11" s="236"/>
      <c r="Q11" s="237"/>
    </row>
    <row r="12" spans="1:17" x14ac:dyDescent="0.3">
      <c r="A12" s="417"/>
      <c r="B12" s="418"/>
      <c r="C12" s="418"/>
      <c r="D12" s="418"/>
      <c r="E12" s="418"/>
      <c r="F12" s="419"/>
      <c r="G12" s="424"/>
      <c r="H12" s="425"/>
      <c r="I12" s="425"/>
      <c r="J12" s="425"/>
      <c r="K12" s="425"/>
      <c r="L12" s="425"/>
      <c r="M12" s="425"/>
      <c r="N12" s="426"/>
      <c r="O12" s="327"/>
      <c r="P12" s="236"/>
      <c r="Q12" s="237"/>
    </row>
    <row r="13" spans="1:17" x14ac:dyDescent="0.3">
      <c r="A13" s="417"/>
      <c r="B13" s="418"/>
      <c r="C13" s="418"/>
      <c r="D13" s="418"/>
      <c r="E13" s="418"/>
      <c r="F13" s="419"/>
      <c r="G13" s="424"/>
      <c r="H13" s="425"/>
      <c r="I13" s="425"/>
      <c r="J13" s="425"/>
      <c r="K13" s="425"/>
      <c r="L13" s="425"/>
      <c r="M13" s="425"/>
      <c r="N13" s="426"/>
      <c r="O13" s="327"/>
      <c r="P13" s="236"/>
      <c r="Q13" s="237"/>
    </row>
    <row r="14" spans="1:17" x14ac:dyDescent="0.3">
      <c r="A14" s="417"/>
      <c r="B14" s="418"/>
      <c r="C14" s="418"/>
      <c r="D14" s="418"/>
      <c r="E14" s="418"/>
      <c r="F14" s="419"/>
      <c r="G14" s="424"/>
      <c r="H14" s="425"/>
      <c r="I14" s="425"/>
      <c r="J14" s="425"/>
      <c r="K14" s="425"/>
      <c r="L14" s="425"/>
      <c r="M14" s="425"/>
      <c r="N14" s="426"/>
      <c r="O14" s="327"/>
      <c r="P14" s="236"/>
      <c r="Q14" s="237"/>
    </row>
    <row r="15" spans="1:17" x14ac:dyDescent="0.3">
      <c r="A15" s="417"/>
      <c r="B15" s="418"/>
      <c r="C15" s="418"/>
      <c r="D15" s="418"/>
      <c r="E15" s="418"/>
      <c r="F15" s="419"/>
      <c r="G15" s="424"/>
      <c r="H15" s="425"/>
      <c r="I15" s="425"/>
      <c r="J15" s="425"/>
      <c r="K15" s="425"/>
      <c r="L15" s="425"/>
      <c r="M15" s="425"/>
      <c r="N15" s="426"/>
      <c r="O15" s="327"/>
      <c r="P15" s="236"/>
      <c r="Q15" s="237"/>
    </row>
    <row r="16" spans="1:17" x14ac:dyDescent="0.3">
      <c r="A16" s="427" t="s">
        <v>101</v>
      </c>
      <c r="B16" s="428"/>
      <c r="C16" s="428"/>
      <c r="D16" s="428"/>
      <c r="E16" s="428"/>
      <c r="F16" s="429"/>
      <c r="G16" s="424" t="s">
        <v>146</v>
      </c>
      <c r="H16" s="425"/>
      <c r="I16" s="425"/>
      <c r="J16" s="425"/>
      <c r="K16" s="425"/>
      <c r="L16" s="425"/>
      <c r="M16" s="425"/>
      <c r="N16" s="426"/>
      <c r="O16" s="327"/>
      <c r="P16" s="236"/>
      <c r="Q16" s="237" t="s">
        <v>102</v>
      </c>
    </row>
    <row r="17" spans="1:17" x14ac:dyDescent="0.3">
      <c r="A17" s="427"/>
      <c r="B17" s="428"/>
      <c r="C17" s="428"/>
      <c r="D17" s="428"/>
      <c r="E17" s="428"/>
      <c r="F17" s="429"/>
      <c r="G17" s="424"/>
      <c r="H17" s="425"/>
      <c r="I17" s="425"/>
      <c r="J17" s="425"/>
      <c r="K17" s="425"/>
      <c r="L17" s="425"/>
      <c r="M17" s="425"/>
      <c r="N17" s="426"/>
      <c r="O17" s="327"/>
      <c r="P17" s="236"/>
      <c r="Q17" s="237"/>
    </row>
    <row r="18" spans="1:17" x14ac:dyDescent="0.3">
      <c r="A18" s="417" t="s">
        <v>103</v>
      </c>
      <c r="B18" s="418"/>
      <c r="C18" s="418"/>
      <c r="D18" s="418"/>
      <c r="E18" s="418"/>
      <c r="F18" s="419"/>
      <c r="G18" s="424" t="s">
        <v>196</v>
      </c>
      <c r="H18" s="425"/>
      <c r="I18" s="425"/>
      <c r="J18" s="425"/>
      <c r="K18" s="425"/>
      <c r="L18" s="425"/>
      <c r="M18" s="425"/>
      <c r="N18" s="426"/>
      <c r="O18" s="327"/>
      <c r="P18" s="236"/>
      <c r="Q18" s="237" t="s">
        <v>84</v>
      </c>
    </row>
    <row r="19" spans="1:17" x14ac:dyDescent="0.3">
      <c r="A19" s="417"/>
      <c r="B19" s="418"/>
      <c r="C19" s="418"/>
      <c r="D19" s="418"/>
      <c r="E19" s="418"/>
      <c r="F19" s="419"/>
      <c r="G19" s="424"/>
      <c r="H19" s="425"/>
      <c r="I19" s="425"/>
      <c r="J19" s="425"/>
      <c r="K19" s="425"/>
      <c r="L19" s="425"/>
      <c r="M19" s="425"/>
      <c r="N19" s="426"/>
      <c r="O19" s="327"/>
      <c r="P19" s="236"/>
      <c r="Q19" s="237"/>
    </row>
    <row r="20" spans="1:17" x14ac:dyDescent="0.3">
      <c r="A20" s="427" t="s">
        <v>104</v>
      </c>
      <c r="B20" s="428"/>
      <c r="C20" s="428"/>
      <c r="D20" s="428"/>
      <c r="E20" s="428"/>
      <c r="F20" s="429"/>
      <c r="G20" s="422" t="s">
        <v>195</v>
      </c>
      <c r="H20" s="241"/>
      <c r="I20" s="241"/>
      <c r="J20" s="241"/>
      <c r="K20" s="241"/>
      <c r="L20" s="241"/>
      <c r="M20" s="241"/>
      <c r="N20" s="423"/>
      <c r="O20" s="327"/>
      <c r="P20" s="236"/>
      <c r="Q20" s="237" t="s">
        <v>105</v>
      </c>
    </row>
    <row r="21" spans="1:17" ht="43.8" customHeight="1" thickBot="1" x14ac:dyDescent="0.35">
      <c r="A21" s="434"/>
      <c r="B21" s="435"/>
      <c r="C21" s="435"/>
      <c r="D21" s="435"/>
      <c r="E21" s="435"/>
      <c r="F21" s="436"/>
      <c r="G21" s="437"/>
      <c r="H21" s="242"/>
      <c r="I21" s="242"/>
      <c r="J21" s="242"/>
      <c r="K21" s="242"/>
      <c r="L21" s="242"/>
      <c r="M21" s="242"/>
      <c r="N21" s="438"/>
      <c r="O21" s="439"/>
      <c r="P21" s="271"/>
      <c r="Q21" s="440"/>
    </row>
    <row r="22" spans="1:17" ht="15" thickBot="1" x14ac:dyDescent="0.35">
      <c r="O22" s="17" t="s">
        <v>19</v>
      </c>
      <c r="P22" s="18">
        <f>SUM(O6:P21)</f>
        <v>0</v>
      </c>
      <c r="Q22" s="23" t="s">
        <v>106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6" sqref="G6:N7"/>
    </sheetView>
  </sheetViews>
  <sheetFormatPr defaultRowHeight="14.4" x14ac:dyDescent="0.3"/>
  <sheetData>
    <row r="1" spans="1:17" x14ac:dyDescent="0.3">
      <c r="A1" s="77" t="s">
        <v>107</v>
      </c>
      <c r="B1" s="78"/>
      <c r="C1" s="78"/>
      <c r="D1" s="78"/>
      <c r="E1" s="78"/>
      <c r="F1" s="78"/>
      <c r="G1" s="78"/>
      <c r="H1" s="78"/>
      <c r="I1" s="78"/>
      <c r="J1" s="78"/>
      <c r="K1" s="78"/>
      <c r="L1" s="78"/>
      <c r="M1" s="78"/>
      <c r="N1" s="79"/>
    </row>
    <row r="2" spans="1:17" x14ac:dyDescent="0.3">
      <c r="A2" s="80"/>
      <c r="B2" s="81"/>
      <c r="C2" s="81"/>
      <c r="D2" s="81"/>
      <c r="E2" s="81"/>
      <c r="F2" s="81"/>
      <c r="G2" s="81"/>
      <c r="H2" s="81"/>
      <c r="I2" s="81"/>
      <c r="J2" s="81"/>
      <c r="K2" s="81"/>
      <c r="L2" s="81"/>
      <c r="M2" s="81"/>
      <c r="N2" s="82"/>
    </row>
    <row r="3" spans="1:17" ht="15" thickBot="1" x14ac:dyDescent="0.35">
      <c r="A3" s="83"/>
      <c r="B3" s="84"/>
      <c r="C3" s="84"/>
      <c r="D3" s="84"/>
      <c r="E3" s="84"/>
      <c r="F3" s="84"/>
      <c r="G3" s="84"/>
      <c r="H3" s="84"/>
      <c r="I3" s="84"/>
      <c r="J3" s="84"/>
      <c r="K3" s="84"/>
      <c r="L3" s="84"/>
      <c r="M3" s="84"/>
      <c r="N3" s="85"/>
    </row>
    <row r="4" spans="1:17" ht="24" thickBot="1" x14ac:dyDescent="0.35">
      <c r="A4" s="86" t="s">
        <v>1</v>
      </c>
      <c r="B4" s="87"/>
      <c r="C4" s="87"/>
      <c r="D4" s="87"/>
      <c r="E4" s="87"/>
      <c r="F4" s="87"/>
      <c r="G4" s="87"/>
      <c r="H4" s="87"/>
      <c r="I4" s="87"/>
      <c r="J4" s="87"/>
      <c r="K4" s="87"/>
      <c r="L4" s="87"/>
      <c r="M4" s="87"/>
      <c r="N4" s="88"/>
      <c r="O4" s="314" t="s">
        <v>11</v>
      </c>
      <c r="P4" s="315"/>
      <c r="Q4" s="316"/>
    </row>
    <row r="5" spans="1:17" ht="24" thickBot="1" x14ac:dyDescent="0.35">
      <c r="A5" s="395" t="s">
        <v>2</v>
      </c>
      <c r="B5" s="396"/>
      <c r="C5" s="396"/>
      <c r="D5" s="396"/>
      <c r="E5" s="396"/>
      <c r="F5" s="396"/>
      <c r="G5" s="396"/>
      <c r="H5" s="396"/>
      <c r="I5" s="396"/>
      <c r="J5" s="396"/>
      <c r="K5" s="396"/>
      <c r="L5" s="396"/>
      <c r="M5" s="396"/>
      <c r="N5" s="454"/>
      <c r="O5" s="430"/>
      <c r="P5" s="431"/>
      <c r="Q5" s="432"/>
    </row>
    <row r="6" spans="1:17" ht="14.7" customHeight="1" x14ac:dyDescent="0.3">
      <c r="A6" s="414" t="s">
        <v>108</v>
      </c>
      <c r="B6" s="415"/>
      <c r="C6" s="415"/>
      <c r="D6" s="415"/>
      <c r="E6" s="415"/>
      <c r="F6" s="416"/>
      <c r="G6" s="451" t="s">
        <v>168</v>
      </c>
      <c r="H6" s="452"/>
      <c r="I6" s="452"/>
      <c r="J6" s="452"/>
      <c r="K6" s="452"/>
      <c r="L6" s="452"/>
      <c r="M6" s="452"/>
      <c r="N6" s="453"/>
      <c r="O6" s="325"/>
      <c r="P6" s="326"/>
      <c r="Q6" s="448" t="s">
        <v>54</v>
      </c>
    </row>
    <row r="7" spans="1:17" x14ac:dyDescent="0.3">
      <c r="A7" s="417"/>
      <c r="B7" s="418"/>
      <c r="C7" s="418"/>
      <c r="D7" s="418"/>
      <c r="E7" s="418"/>
      <c r="F7" s="419"/>
      <c r="G7" s="422"/>
      <c r="H7" s="241"/>
      <c r="I7" s="241"/>
      <c r="J7" s="241"/>
      <c r="K7" s="241"/>
      <c r="L7" s="241"/>
      <c r="M7" s="241"/>
      <c r="N7" s="443"/>
      <c r="O7" s="327"/>
      <c r="P7" s="236"/>
      <c r="Q7" s="441"/>
    </row>
    <row r="8" spans="1:17" x14ac:dyDescent="0.3">
      <c r="A8" s="417" t="s">
        <v>109</v>
      </c>
      <c r="B8" s="418"/>
      <c r="C8" s="418"/>
      <c r="D8" s="418"/>
      <c r="E8" s="418"/>
      <c r="F8" s="419"/>
      <c r="G8" s="422" t="s">
        <v>222</v>
      </c>
      <c r="H8" s="241"/>
      <c r="I8" s="241"/>
      <c r="J8" s="241"/>
      <c r="K8" s="241"/>
      <c r="L8" s="241"/>
      <c r="M8" s="241"/>
      <c r="N8" s="443"/>
      <c r="O8" s="449"/>
      <c r="P8" s="450"/>
      <c r="Q8" s="441" t="s">
        <v>110</v>
      </c>
    </row>
    <row r="9" spans="1:17" x14ac:dyDescent="0.3">
      <c r="A9" s="417"/>
      <c r="B9" s="418"/>
      <c r="C9" s="418"/>
      <c r="D9" s="418"/>
      <c r="E9" s="418"/>
      <c r="F9" s="419"/>
      <c r="G9" s="422"/>
      <c r="H9" s="241"/>
      <c r="I9" s="241"/>
      <c r="J9" s="241"/>
      <c r="K9" s="241"/>
      <c r="L9" s="241"/>
      <c r="M9" s="241"/>
      <c r="N9" s="443"/>
      <c r="O9" s="449"/>
      <c r="P9" s="450"/>
      <c r="Q9" s="441"/>
    </row>
    <row r="10" spans="1:17" x14ac:dyDescent="0.3">
      <c r="A10" s="417"/>
      <c r="B10" s="418"/>
      <c r="C10" s="418"/>
      <c r="D10" s="418"/>
      <c r="E10" s="418"/>
      <c r="F10" s="419"/>
      <c r="G10" s="422"/>
      <c r="H10" s="241"/>
      <c r="I10" s="241"/>
      <c r="J10" s="241"/>
      <c r="K10" s="241"/>
      <c r="L10" s="241"/>
      <c r="M10" s="241"/>
      <c r="N10" s="443"/>
      <c r="O10" s="449"/>
      <c r="P10" s="450"/>
      <c r="Q10" s="441"/>
    </row>
    <row r="11" spans="1:17" x14ac:dyDescent="0.3">
      <c r="A11" s="417"/>
      <c r="B11" s="418"/>
      <c r="C11" s="418"/>
      <c r="D11" s="418"/>
      <c r="E11" s="418"/>
      <c r="F11" s="419"/>
      <c r="G11" s="422"/>
      <c r="H11" s="241"/>
      <c r="I11" s="241"/>
      <c r="J11" s="241"/>
      <c r="K11" s="241"/>
      <c r="L11" s="241"/>
      <c r="M11" s="241"/>
      <c r="N11" s="443"/>
      <c r="O11" s="449"/>
      <c r="P11" s="450"/>
      <c r="Q11" s="441"/>
    </row>
    <row r="12" spans="1:17" x14ac:dyDescent="0.3">
      <c r="A12" s="417"/>
      <c r="B12" s="418"/>
      <c r="C12" s="418"/>
      <c r="D12" s="418"/>
      <c r="E12" s="418"/>
      <c r="F12" s="419"/>
      <c r="G12" s="422"/>
      <c r="H12" s="241"/>
      <c r="I12" s="241"/>
      <c r="J12" s="241"/>
      <c r="K12" s="241"/>
      <c r="L12" s="241"/>
      <c r="M12" s="241"/>
      <c r="N12" s="443"/>
      <c r="O12" s="449"/>
      <c r="P12" s="450"/>
      <c r="Q12" s="441"/>
    </row>
    <row r="13" spans="1:17" x14ac:dyDescent="0.3">
      <c r="A13" s="417"/>
      <c r="B13" s="418"/>
      <c r="C13" s="418"/>
      <c r="D13" s="418"/>
      <c r="E13" s="418"/>
      <c r="F13" s="419"/>
      <c r="G13" s="422"/>
      <c r="H13" s="241"/>
      <c r="I13" s="241"/>
      <c r="J13" s="241"/>
      <c r="K13" s="241"/>
      <c r="L13" s="241"/>
      <c r="M13" s="241"/>
      <c r="N13" s="443"/>
      <c r="O13" s="449"/>
      <c r="P13" s="450"/>
      <c r="Q13" s="441"/>
    </row>
    <row r="14" spans="1:17" x14ac:dyDescent="0.3">
      <c r="A14" s="417"/>
      <c r="B14" s="418"/>
      <c r="C14" s="418"/>
      <c r="D14" s="418"/>
      <c r="E14" s="418"/>
      <c r="F14" s="419"/>
      <c r="G14" s="422"/>
      <c r="H14" s="241"/>
      <c r="I14" s="241"/>
      <c r="J14" s="241"/>
      <c r="K14" s="241"/>
      <c r="L14" s="241"/>
      <c r="M14" s="241"/>
      <c r="N14" s="443"/>
      <c r="O14" s="449"/>
      <c r="P14" s="450"/>
      <c r="Q14" s="441"/>
    </row>
    <row r="15" spans="1:17" x14ac:dyDescent="0.3">
      <c r="A15" s="417"/>
      <c r="B15" s="418"/>
      <c r="C15" s="418"/>
      <c r="D15" s="418"/>
      <c r="E15" s="418"/>
      <c r="F15" s="419"/>
      <c r="G15" s="422"/>
      <c r="H15" s="241"/>
      <c r="I15" s="241"/>
      <c r="J15" s="241"/>
      <c r="K15" s="241"/>
      <c r="L15" s="241"/>
      <c r="M15" s="241"/>
      <c r="N15" s="443"/>
      <c r="O15" s="449"/>
      <c r="P15" s="450"/>
      <c r="Q15" s="441"/>
    </row>
    <row r="16" spans="1:17" x14ac:dyDescent="0.3">
      <c r="A16" s="417"/>
      <c r="B16" s="418"/>
      <c r="C16" s="418"/>
      <c r="D16" s="418"/>
      <c r="E16" s="418"/>
      <c r="F16" s="419"/>
      <c r="G16" s="422"/>
      <c r="H16" s="241"/>
      <c r="I16" s="241"/>
      <c r="J16" s="241"/>
      <c r="K16" s="241"/>
      <c r="L16" s="241"/>
      <c r="M16" s="241"/>
      <c r="N16" s="443"/>
      <c r="O16" s="449"/>
      <c r="P16" s="450"/>
      <c r="Q16" s="441"/>
    </row>
    <row r="17" spans="1:17" x14ac:dyDescent="0.3">
      <c r="A17" s="417"/>
      <c r="B17" s="418"/>
      <c r="C17" s="418"/>
      <c r="D17" s="418"/>
      <c r="E17" s="418"/>
      <c r="F17" s="419"/>
      <c r="G17" s="422"/>
      <c r="H17" s="241"/>
      <c r="I17" s="241"/>
      <c r="J17" s="241"/>
      <c r="K17" s="241"/>
      <c r="L17" s="241"/>
      <c r="M17" s="241"/>
      <c r="N17" s="443"/>
      <c r="O17" s="449"/>
      <c r="P17" s="450"/>
      <c r="Q17" s="441"/>
    </row>
    <row r="18" spans="1:17" x14ac:dyDescent="0.3">
      <c r="A18" s="417"/>
      <c r="B18" s="418"/>
      <c r="C18" s="418"/>
      <c r="D18" s="418"/>
      <c r="E18" s="418"/>
      <c r="F18" s="419"/>
      <c r="G18" s="422"/>
      <c r="H18" s="241"/>
      <c r="I18" s="241"/>
      <c r="J18" s="241"/>
      <c r="K18" s="241"/>
      <c r="L18" s="241"/>
      <c r="M18" s="241"/>
      <c r="N18" s="443"/>
      <c r="O18" s="449"/>
      <c r="P18" s="450"/>
      <c r="Q18" s="441"/>
    </row>
    <row r="19" spans="1:17" x14ac:dyDescent="0.3">
      <c r="A19" s="417"/>
      <c r="B19" s="418"/>
      <c r="C19" s="418"/>
      <c r="D19" s="418"/>
      <c r="E19" s="418"/>
      <c r="F19" s="419"/>
      <c r="G19" s="422"/>
      <c r="H19" s="241"/>
      <c r="I19" s="241"/>
      <c r="J19" s="241"/>
      <c r="K19" s="241"/>
      <c r="L19" s="241"/>
      <c r="M19" s="241"/>
      <c r="N19" s="443"/>
      <c r="O19" s="449"/>
      <c r="P19" s="450"/>
      <c r="Q19" s="441"/>
    </row>
    <row r="20" spans="1:17" x14ac:dyDescent="0.3">
      <c r="A20" s="417" t="s">
        <v>111</v>
      </c>
      <c r="B20" s="418"/>
      <c r="C20" s="418"/>
      <c r="D20" s="418"/>
      <c r="E20" s="418"/>
      <c r="F20" s="419"/>
      <c r="G20" s="422" t="s">
        <v>224</v>
      </c>
      <c r="H20" s="241"/>
      <c r="I20" s="241"/>
      <c r="J20" s="241"/>
      <c r="K20" s="241"/>
      <c r="L20" s="241"/>
      <c r="M20" s="241"/>
      <c r="N20" s="443"/>
      <c r="O20" s="327"/>
      <c r="P20" s="236"/>
      <c r="Q20" s="441" t="s">
        <v>54</v>
      </c>
    </row>
    <row r="21" spans="1:17" ht="42.6" customHeight="1" x14ac:dyDescent="0.3">
      <c r="A21" s="417"/>
      <c r="B21" s="418"/>
      <c r="C21" s="418"/>
      <c r="D21" s="418"/>
      <c r="E21" s="418"/>
      <c r="F21" s="419"/>
      <c r="G21" s="422"/>
      <c r="H21" s="241"/>
      <c r="I21" s="241"/>
      <c r="J21" s="241"/>
      <c r="K21" s="241"/>
      <c r="L21" s="241"/>
      <c r="M21" s="241"/>
      <c r="N21" s="443"/>
      <c r="O21" s="327"/>
      <c r="P21" s="236"/>
      <c r="Q21" s="441"/>
    </row>
    <row r="22" spans="1:17" x14ac:dyDescent="0.3">
      <c r="A22" s="417" t="s">
        <v>112</v>
      </c>
      <c r="B22" s="418"/>
      <c r="C22" s="418"/>
      <c r="D22" s="418"/>
      <c r="E22" s="418"/>
      <c r="F22" s="419"/>
      <c r="G22" s="422" t="s">
        <v>223</v>
      </c>
      <c r="H22" s="241"/>
      <c r="I22" s="241"/>
      <c r="J22" s="241"/>
      <c r="K22" s="241"/>
      <c r="L22" s="241"/>
      <c r="M22" s="241"/>
      <c r="N22" s="443"/>
      <c r="O22" s="327"/>
      <c r="P22" s="236"/>
      <c r="Q22" s="441" t="s">
        <v>54</v>
      </c>
    </row>
    <row r="23" spans="1:17" ht="15" thickBot="1" x14ac:dyDescent="0.35">
      <c r="A23" s="444"/>
      <c r="B23" s="445"/>
      <c r="C23" s="445"/>
      <c r="D23" s="445"/>
      <c r="E23" s="445"/>
      <c r="F23" s="446"/>
      <c r="G23" s="437"/>
      <c r="H23" s="242"/>
      <c r="I23" s="242"/>
      <c r="J23" s="242"/>
      <c r="K23" s="242"/>
      <c r="L23" s="242"/>
      <c r="M23" s="242"/>
      <c r="N23" s="447"/>
      <c r="O23" s="439"/>
      <c r="P23" s="271"/>
      <c r="Q23" s="442"/>
    </row>
    <row r="24" spans="1:17" ht="15" thickBot="1" x14ac:dyDescent="0.35">
      <c r="O24" s="17" t="s">
        <v>19</v>
      </c>
      <c r="P24" s="18">
        <f>SUM(O6:P23)</f>
        <v>0</v>
      </c>
      <c r="Q24" s="23" t="s">
        <v>113</v>
      </c>
    </row>
    <row r="31" spans="1:17" x14ac:dyDescent="0.3">
      <c r="J31" s="39"/>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3" workbookViewId="0">
      <selection activeCell="R17" sqref="R17"/>
    </sheetView>
  </sheetViews>
  <sheetFormatPr defaultRowHeight="14.4" x14ac:dyDescent="0.3"/>
  <cols>
    <col min="1" max="1" width="5.44140625" customWidth="1"/>
  </cols>
  <sheetData>
    <row r="1" spans="1:15" x14ac:dyDescent="0.3">
      <c r="A1" s="77" t="s">
        <v>114</v>
      </c>
      <c r="B1" s="78"/>
      <c r="C1" s="78"/>
      <c r="D1" s="78"/>
      <c r="E1" s="78"/>
      <c r="F1" s="78"/>
      <c r="G1" s="78"/>
      <c r="H1" s="78"/>
      <c r="I1" s="78"/>
      <c r="J1" s="78"/>
      <c r="K1" s="78"/>
      <c r="L1" s="78"/>
      <c r="M1" s="78"/>
      <c r="N1" s="78"/>
      <c r="O1" s="79"/>
    </row>
    <row r="2" spans="1:15" x14ac:dyDescent="0.3">
      <c r="A2" s="80"/>
      <c r="B2" s="81"/>
      <c r="C2" s="81"/>
      <c r="D2" s="81"/>
      <c r="E2" s="81"/>
      <c r="F2" s="81"/>
      <c r="G2" s="81"/>
      <c r="H2" s="81"/>
      <c r="I2" s="81"/>
      <c r="J2" s="81"/>
      <c r="K2" s="81"/>
      <c r="L2" s="81"/>
      <c r="M2" s="81"/>
      <c r="N2" s="81"/>
      <c r="O2" s="82"/>
    </row>
    <row r="3" spans="1:15" ht="15" thickBot="1" x14ac:dyDescent="0.35">
      <c r="A3" s="83"/>
      <c r="B3" s="84"/>
      <c r="C3" s="84"/>
      <c r="D3" s="84"/>
      <c r="E3" s="84"/>
      <c r="F3" s="84"/>
      <c r="G3" s="84"/>
      <c r="H3" s="84"/>
      <c r="I3" s="84"/>
      <c r="J3" s="84"/>
      <c r="K3" s="84"/>
      <c r="L3" s="84"/>
      <c r="M3" s="84"/>
      <c r="N3" s="84"/>
      <c r="O3" s="85"/>
    </row>
    <row r="4" spans="1:15" ht="24" thickBot="1" x14ac:dyDescent="0.35">
      <c r="A4" s="86" t="s">
        <v>1</v>
      </c>
      <c r="B4" s="87"/>
      <c r="C4" s="87"/>
      <c r="D4" s="87"/>
      <c r="E4" s="87"/>
      <c r="F4" s="87"/>
      <c r="G4" s="87"/>
      <c r="H4" s="87"/>
      <c r="I4" s="87"/>
      <c r="J4" s="87"/>
      <c r="K4" s="87"/>
      <c r="L4" s="87"/>
      <c r="M4" s="87"/>
      <c r="N4" s="87"/>
      <c r="O4" s="88"/>
    </row>
    <row r="5" spans="1:15" ht="24" thickBot="1" x14ac:dyDescent="0.35">
      <c r="A5" s="395" t="s">
        <v>2</v>
      </c>
      <c r="B5" s="396"/>
      <c r="C5" s="396"/>
      <c r="D5" s="396"/>
      <c r="E5" s="396"/>
      <c r="F5" s="396"/>
      <c r="G5" s="90"/>
      <c r="H5" s="90"/>
      <c r="I5" s="90"/>
      <c r="J5" s="90"/>
      <c r="K5" s="90"/>
      <c r="L5" s="90"/>
      <c r="M5" s="90"/>
      <c r="N5" s="90"/>
      <c r="O5" s="498"/>
    </row>
    <row r="6" spans="1:15" x14ac:dyDescent="0.3">
      <c r="A6" s="414" t="s">
        <v>115</v>
      </c>
      <c r="B6" s="415"/>
      <c r="C6" s="415"/>
      <c r="D6" s="415"/>
      <c r="E6" s="415"/>
      <c r="F6" s="499"/>
      <c r="G6" s="241" t="s">
        <v>166</v>
      </c>
      <c r="H6" s="241"/>
      <c r="I6" s="241"/>
      <c r="J6" s="241"/>
      <c r="K6" s="241"/>
      <c r="L6" s="241"/>
      <c r="M6" s="241"/>
      <c r="N6" s="241"/>
      <c r="O6" s="423"/>
    </row>
    <row r="7" spans="1:15" ht="31.2" customHeight="1" x14ac:dyDescent="0.3">
      <c r="A7" s="417"/>
      <c r="B7" s="418"/>
      <c r="C7" s="418"/>
      <c r="D7" s="418"/>
      <c r="E7" s="418"/>
      <c r="F7" s="500"/>
      <c r="G7" s="241"/>
      <c r="H7" s="241"/>
      <c r="I7" s="241"/>
      <c r="J7" s="241"/>
      <c r="K7" s="241"/>
      <c r="L7" s="241"/>
      <c r="M7" s="241"/>
      <c r="N7" s="241"/>
      <c r="O7" s="423"/>
    </row>
    <row r="8" spans="1:15" x14ac:dyDescent="0.3">
      <c r="A8" s="475" t="s">
        <v>116</v>
      </c>
      <c r="B8" s="476"/>
      <c r="C8" s="476"/>
      <c r="D8" s="476"/>
      <c r="E8" s="476"/>
      <c r="F8" s="476"/>
      <c r="G8" s="479" t="s">
        <v>167</v>
      </c>
      <c r="H8" s="480"/>
      <c r="I8" s="480"/>
      <c r="J8" s="480"/>
      <c r="K8" s="480"/>
      <c r="L8" s="480"/>
      <c r="M8" s="480"/>
      <c r="N8" s="480"/>
      <c r="O8" s="481"/>
    </row>
    <row r="9" spans="1:15" ht="31.8" customHeight="1" x14ac:dyDescent="0.3">
      <c r="A9" s="477"/>
      <c r="B9" s="478"/>
      <c r="C9" s="478"/>
      <c r="D9" s="478"/>
      <c r="E9" s="478"/>
      <c r="F9" s="478"/>
      <c r="G9" s="453"/>
      <c r="H9" s="482"/>
      <c r="I9" s="482"/>
      <c r="J9" s="482"/>
      <c r="K9" s="482"/>
      <c r="L9" s="482"/>
      <c r="M9" s="482"/>
      <c r="N9" s="482"/>
      <c r="O9" s="483"/>
    </row>
    <row r="10" spans="1:15" x14ac:dyDescent="0.3">
      <c r="A10" s="46"/>
      <c r="B10" s="484" t="s">
        <v>117</v>
      </c>
      <c r="C10" s="484"/>
      <c r="D10" s="485"/>
      <c r="E10" s="488" t="s">
        <v>118</v>
      </c>
      <c r="F10" s="484"/>
      <c r="G10" s="485"/>
      <c r="H10" s="488" t="s">
        <v>119</v>
      </c>
      <c r="I10" s="484"/>
      <c r="J10" s="485"/>
      <c r="K10" s="488" t="s">
        <v>120</v>
      </c>
      <c r="L10" s="484"/>
      <c r="M10" s="485"/>
      <c r="N10" s="488" t="s">
        <v>121</v>
      </c>
      <c r="O10" s="493"/>
    </row>
    <row r="11" spans="1:15" x14ac:dyDescent="0.3">
      <c r="A11" s="47"/>
      <c r="B11" s="486"/>
      <c r="C11" s="486"/>
      <c r="D11" s="487"/>
      <c r="E11" s="489"/>
      <c r="F11" s="486"/>
      <c r="G11" s="487"/>
      <c r="H11" s="489"/>
      <c r="I11" s="486"/>
      <c r="J11" s="487"/>
      <c r="K11" s="489"/>
      <c r="L11" s="486"/>
      <c r="M11" s="487"/>
      <c r="N11" s="489"/>
      <c r="O11" s="494"/>
    </row>
    <row r="12" spans="1:15" x14ac:dyDescent="0.3">
      <c r="A12" s="495">
        <v>1</v>
      </c>
      <c r="B12" s="455" t="s">
        <v>200</v>
      </c>
      <c r="C12" s="456"/>
      <c r="D12" s="457"/>
      <c r="E12" s="455" t="s">
        <v>201</v>
      </c>
      <c r="F12" s="456"/>
      <c r="G12" s="457"/>
      <c r="H12" s="455" t="s">
        <v>203</v>
      </c>
      <c r="I12" s="456"/>
      <c r="J12" s="457"/>
      <c r="K12" s="455" t="s">
        <v>202</v>
      </c>
      <c r="L12" s="456"/>
      <c r="M12" s="457"/>
      <c r="N12" s="455">
        <v>2028</v>
      </c>
      <c r="O12" s="496"/>
    </row>
    <row r="13" spans="1:15" x14ac:dyDescent="0.3">
      <c r="A13" s="65"/>
      <c r="B13" s="458"/>
      <c r="C13" s="459"/>
      <c r="D13" s="460"/>
      <c r="E13" s="458"/>
      <c r="F13" s="459"/>
      <c r="G13" s="460"/>
      <c r="H13" s="458"/>
      <c r="I13" s="459"/>
      <c r="J13" s="460"/>
      <c r="K13" s="458"/>
      <c r="L13" s="459"/>
      <c r="M13" s="460"/>
      <c r="N13" s="458"/>
      <c r="O13" s="497"/>
    </row>
    <row r="14" spans="1:15" x14ac:dyDescent="0.3">
      <c r="A14" s="495">
        <v>2</v>
      </c>
      <c r="B14" s="455" t="s">
        <v>204</v>
      </c>
      <c r="C14" s="456"/>
      <c r="D14" s="457"/>
      <c r="E14" s="455" t="s">
        <v>205</v>
      </c>
      <c r="F14" s="456"/>
      <c r="G14" s="457"/>
      <c r="H14" s="455" t="s">
        <v>206</v>
      </c>
      <c r="I14" s="456"/>
      <c r="J14" s="457"/>
      <c r="K14" s="455" t="s">
        <v>207</v>
      </c>
      <c r="L14" s="456"/>
      <c r="M14" s="457"/>
      <c r="N14" s="455" t="s">
        <v>208</v>
      </c>
      <c r="O14" s="496"/>
    </row>
    <row r="15" spans="1:15" x14ac:dyDescent="0.3">
      <c r="A15" s="65"/>
      <c r="B15" s="458"/>
      <c r="C15" s="459"/>
      <c r="D15" s="460"/>
      <c r="E15" s="458"/>
      <c r="F15" s="459"/>
      <c r="G15" s="460"/>
      <c r="H15" s="458"/>
      <c r="I15" s="459"/>
      <c r="J15" s="460"/>
      <c r="K15" s="458"/>
      <c r="L15" s="459"/>
      <c r="M15" s="460"/>
      <c r="N15" s="458"/>
      <c r="O15" s="497"/>
    </row>
    <row r="16" spans="1:15" x14ac:dyDescent="0.3">
      <c r="A16" s="495">
        <v>3</v>
      </c>
      <c r="B16" s="455" t="s">
        <v>211</v>
      </c>
      <c r="C16" s="456"/>
      <c r="D16" s="457"/>
      <c r="E16" s="455" t="s">
        <v>209</v>
      </c>
      <c r="F16" s="456"/>
      <c r="G16" s="457"/>
      <c r="H16" s="455" t="s">
        <v>210</v>
      </c>
      <c r="I16" s="456"/>
      <c r="J16" s="457"/>
      <c r="K16" s="455" t="s">
        <v>212</v>
      </c>
      <c r="L16" s="456"/>
      <c r="M16" s="457"/>
      <c r="N16" s="455">
        <v>2027</v>
      </c>
      <c r="O16" s="496"/>
    </row>
    <row r="17" spans="1:16" x14ac:dyDescent="0.3">
      <c r="A17" s="65"/>
      <c r="B17" s="458"/>
      <c r="C17" s="459"/>
      <c r="D17" s="460"/>
      <c r="E17" s="458"/>
      <c r="F17" s="459"/>
      <c r="G17" s="460"/>
      <c r="H17" s="458"/>
      <c r="I17" s="459"/>
      <c r="J17" s="460"/>
      <c r="K17" s="458"/>
      <c r="L17" s="459"/>
      <c r="M17" s="460"/>
      <c r="N17" s="458"/>
      <c r="O17" s="497"/>
    </row>
    <row r="18" spans="1:16" x14ac:dyDescent="0.3">
      <c r="A18" s="495">
        <v>4</v>
      </c>
      <c r="B18" s="455" t="s">
        <v>214</v>
      </c>
      <c r="C18" s="456"/>
      <c r="D18" s="457"/>
      <c r="E18" s="455" t="s">
        <v>215</v>
      </c>
      <c r="F18" s="456"/>
      <c r="G18" s="457"/>
      <c r="H18" s="455" t="s">
        <v>216</v>
      </c>
      <c r="I18" s="456"/>
      <c r="J18" s="457"/>
      <c r="K18" s="455" t="s">
        <v>217</v>
      </c>
      <c r="L18" s="456"/>
      <c r="M18" s="457"/>
      <c r="N18" s="455">
        <v>2028</v>
      </c>
      <c r="O18" s="496"/>
    </row>
    <row r="19" spans="1:16" x14ac:dyDescent="0.3">
      <c r="A19" s="65"/>
      <c r="B19" s="458"/>
      <c r="C19" s="459"/>
      <c r="D19" s="460"/>
      <c r="E19" s="458"/>
      <c r="F19" s="459"/>
      <c r="G19" s="460"/>
      <c r="H19" s="458"/>
      <c r="I19" s="459"/>
      <c r="J19" s="460"/>
      <c r="K19" s="458"/>
      <c r="L19" s="459"/>
      <c r="M19" s="460"/>
      <c r="N19" s="458"/>
      <c r="O19" s="497"/>
    </row>
    <row r="20" spans="1:16" x14ac:dyDescent="0.3">
      <c r="A20" s="427" t="s">
        <v>122</v>
      </c>
      <c r="B20" s="428"/>
      <c r="C20" s="428"/>
      <c r="D20" s="428"/>
      <c r="E20" s="428"/>
      <c r="F20" s="429"/>
      <c r="G20" s="490" t="s">
        <v>213</v>
      </c>
      <c r="H20" s="410"/>
      <c r="I20" s="410"/>
      <c r="J20" s="410"/>
      <c r="K20" s="410"/>
      <c r="L20" s="410"/>
      <c r="M20" s="410"/>
      <c r="N20" s="491"/>
      <c r="O20" s="492"/>
    </row>
    <row r="21" spans="1:16" ht="31.2" customHeight="1" x14ac:dyDescent="0.3">
      <c r="A21" s="427"/>
      <c r="B21" s="428"/>
      <c r="C21" s="428"/>
      <c r="D21" s="428"/>
      <c r="E21" s="428"/>
      <c r="F21" s="429"/>
      <c r="G21" s="490"/>
      <c r="H21" s="410"/>
      <c r="I21" s="410"/>
      <c r="J21" s="410"/>
      <c r="K21" s="410"/>
      <c r="L21" s="410"/>
      <c r="M21" s="410"/>
      <c r="N21" s="491"/>
      <c r="O21" s="492"/>
    </row>
    <row r="22" spans="1:16" x14ac:dyDescent="0.3">
      <c r="A22" s="417" t="s">
        <v>123</v>
      </c>
      <c r="B22" s="418"/>
      <c r="C22" s="418"/>
      <c r="D22" s="418"/>
      <c r="E22" s="418"/>
      <c r="F22" s="419"/>
      <c r="G22" s="467" t="s">
        <v>193</v>
      </c>
      <c r="H22" s="468"/>
      <c r="I22" s="468"/>
      <c r="J22" s="468"/>
      <c r="K22" s="468"/>
      <c r="L22" s="468"/>
      <c r="M22" s="468"/>
      <c r="N22" s="469"/>
      <c r="O22" s="470"/>
    </row>
    <row r="23" spans="1:16" ht="15.6" customHeight="1" x14ac:dyDescent="0.3">
      <c r="A23" s="464"/>
      <c r="B23" s="465"/>
      <c r="C23" s="465"/>
      <c r="D23" s="465"/>
      <c r="E23" s="465"/>
      <c r="F23" s="466"/>
      <c r="G23" s="471"/>
      <c r="H23" s="472"/>
      <c r="I23" s="472"/>
      <c r="J23" s="472"/>
      <c r="K23" s="472"/>
      <c r="L23" s="472"/>
      <c r="M23" s="472"/>
      <c r="N23" s="473"/>
      <c r="O23" s="474"/>
    </row>
    <row r="24" spans="1:16" ht="18" x14ac:dyDescent="0.35">
      <c r="A24" s="463" t="s">
        <v>11</v>
      </c>
      <c r="B24" s="463"/>
      <c r="C24" s="463"/>
      <c r="D24" s="463"/>
      <c r="E24" s="463"/>
      <c r="F24" s="463"/>
      <c r="G24" s="463"/>
      <c r="H24" s="463"/>
      <c r="I24" s="463"/>
      <c r="J24" s="463"/>
      <c r="K24" s="463"/>
      <c r="L24" s="463"/>
      <c r="M24" s="463"/>
      <c r="N24" s="463"/>
      <c r="O24" s="463"/>
      <c r="P24" s="1"/>
    </row>
    <row r="25" spans="1:16" x14ac:dyDescent="0.3">
      <c r="A25" s="461" t="s">
        <v>124</v>
      </c>
      <c r="B25" s="462"/>
      <c r="C25" s="462"/>
      <c r="D25" s="462"/>
      <c r="E25" s="462"/>
      <c r="F25" s="462"/>
      <c r="G25" s="322"/>
      <c r="H25" s="322"/>
      <c r="I25" s="322"/>
      <c r="J25" s="322"/>
      <c r="K25" s="322"/>
      <c r="L25" s="322"/>
      <c r="M25" s="322"/>
      <c r="N25" s="322"/>
      <c r="O25" s="322"/>
      <c r="P25" s="26"/>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V25" sqref="V25"/>
    </sheetView>
  </sheetViews>
  <sheetFormatPr defaultRowHeight="14.4" x14ac:dyDescent="0.3"/>
  <cols>
    <col min="17" max="17" width="14.109375" customWidth="1"/>
  </cols>
  <sheetData>
    <row r="1" spans="1:18" ht="15.6" customHeight="1" x14ac:dyDescent="0.3">
      <c r="A1" s="218" t="s">
        <v>125</v>
      </c>
      <c r="B1" s="81"/>
      <c r="C1" s="81"/>
      <c r="D1" s="81"/>
      <c r="E1" s="81"/>
      <c r="F1" s="81"/>
      <c r="G1" s="81"/>
      <c r="H1" s="81"/>
      <c r="I1" s="81"/>
      <c r="J1" s="81"/>
      <c r="K1" s="81"/>
      <c r="L1" s="81"/>
      <c r="M1" s="81"/>
      <c r="N1" s="81"/>
      <c r="O1" s="81"/>
      <c r="P1" s="81"/>
    </row>
    <row r="2" spans="1:18" ht="15.6" customHeight="1" x14ac:dyDescent="0.3">
      <c r="A2" s="218"/>
      <c r="B2" s="81"/>
      <c r="C2" s="81"/>
      <c r="D2" s="81"/>
      <c r="E2" s="81"/>
      <c r="F2" s="81"/>
      <c r="G2" s="81"/>
      <c r="H2" s="81"/>
      <c r="I2" s="81"/>
      <c r="J2" s="81"/>
      <c r="K2" s="81"/>
      <c r="L2" s="81"/>
      <c r="M2" s="81"/>
      <c r="N2" s="81"/>
      <c r="O2" s="81"/>
      <c r="P2" s="81"/>
    </row>
    <row r="3" spans="1:18" ht="14.7" customHeight="1" thickBot="1" x14ac:dyDescent="0.35">
      <c r="A3" s="218"/>
      <c r="B3" s="81"/>
      <c r="C3" s="81"/>
      <c r="D3" s="81"/>
      <c r="E3" s="81"/>
      <c r="F3" s="81"/>
      <c r="G3" s="81"/>
      <c r="H3" s="81"/>
      <c r="I3" s="81"/>
      <c r="J3" s="81"/>
      <c r="K3" s="81"/>
      <c r="L3" s="81"/>
      <c r="M3" s="81"/>
      <c r="N3" s="81"/>
      <c r="O3" s="81"/>
      <c r="P3" s="81"/>
    </row>
    <row r="4" spans="1:18" ht="24" thickBot="1" x14ac:dyDescent="0.35">
      <c r="A4" s="86" t="s">
        <v>1</v>
      </c>
      <c r="B4" s="87"/>
      <c r="C4" s="87"/>
      <c r="D4" s="87"/>
      <c r="E4" s="87"/>
      <c r="F4" s="87"/>
      <c r="G4" s="87"/>
      <c r="H4" s="87"/>
      <c r="I4" s="87"/>
      <c r="J4" s="87"/>
      <c r="K4" s="87"/>
      <c r="L4" s="87"/>
      <c r="M4" s="87"/>
      <c r="N4" s="87"/>
      <c r="O4" s="87"/>
      <c r="P4" s="88"/>
    </row>
    <row r="5" spans="1:18" ht="24" thickBot="1" x14ac:dyDescent="0.35">
      <c r="A5" s="157" t="s">
        <v>2</v>
      </c>
      <c r="B5" s="158"/>
      <c r="C5" s="158"/>
      <c r="D5" s="158"/>
      <c r="E5" s="158"/>
      <c r="F5" s="158"/>
      <c r="G5" s="158"/>
      <c r="H5" s="158"/>
      <c r="I5" s="158"/>
      <c r="J5" s="158"/>
      <c r="K5" s="158"/>
      <c r="L5" s="158"/>
      <c r="M5" s="158"/>
      <c r="N5" s="158"/>
      <c r="O5" s="158"/>
      <c r="P5" s="159"/>
    </row>
    <row r="6" spans="1:18" ht="15.6" thickTop="1" thickBot="1" x14ac:dyDescent="0.35">
      <c r="A6" s="513" t="s">
        <v>126</v>
      </c>
      <c r="B6" s="514"/>
      <c r="C6" s="514"/>
      <c r="D6" s="514"/>
      <c r="E6" s="514"/>
      <c r="F6" s="514"/>
      <c r="G6" s="514"/>
      <c r="H6" s="514"/>
      <c r="I6" s="514"/>
      <c r="J6" s="514"/>
      <c r="K6" s="514"/>
      <c r="L6" s="514"/>
      <c r="M6" s="514"/>
      <c r="N6" s="514"/>
      <c r="O6" s="514"/>
      <c r="P6" s="514"/>
      <c r="Q6" s="314" t="s">
        <v>11</v>
      </c>
      <c r="R6" s="316"/>
    </row>
    <row r="7" spans="1:18" ht="15.6" thickTop="1" thickBot="1" x14ac:dyDescent="0.35">
      <c r="A7" s="513"/>
      <c r="B7" s="514"/>
      <c r="C7" s="514"/>
      <c r="D7" s="514"/>
      <c r="E7" s="514"/>
      <c r="F7" s="514"/>
      <c r="G7" s="514"/>
      <c r="H7" s="514"/>
      <c r="I7" s="514"/>
      <c r="J7" s="514"/>
      <c r="K7" s="514"/>
      <c r="L7" s="514"/>
      <c r="M7" s="514"/>
      <c r="N7" s="514"/>
      <c r="O7" s="514"/>
      <c r="P7" s="514"/>
      <c r="Q7" s="317"/>
      <c r="R7" s="319"/>
    </row>
    <row r="8" spans="1:18" ht="15.6" thickTop="1" thickBot="1" x14ac:dyDescent="0.35">
      <c r="A8" s="518" t="s">
        <v>175</v>
      </c>
      <c r="B8" s="519"/>
      <c r="C8" s="519"/>
      <c r="D8" s="519"/>
      <c r="E8" s="519"/>
      <c r="F8" s="519"/>
      <c r="G8" s="519"/>
      <c r="H8" s="519"/>
      <c r="I8" s="519"/>
      <c r="J8" s="519"/>
      <c r="K8" s="519"/>
      <c r="L8" s="519"/>
      <c r="M8" s="519"/>
      <c r="N8" s="519"/>
      <c r="O8" s="519"/>
      <c r="P8" s="519"/>
      <c r="Q8" s="325"/>
      <c r="R8" s="529" t="s">
        <v>105</v>
      </c>
    </row>
    <row r="9" spans="1:18" ht="15.6" thickTop="1" thickBot="1" x14ac:dyDescent="0.35">
      <c r="A9" s="518"/>
      <c r="B9" s="519"/>
      <c r="C9" s="519"/>
      <c r="D9" s="519"/>
      <c r="E9" s="519"/>
      <c r="F9" s="519"/>
      <c r="G9" s="519"/>
      <c r="H9" s="519"/>
      <c r="I9" s="519"/>
      <c r="J9" s="519"/>
      <c r="K9" s="519"/>
      <c r="L9" s="519"/>
      <c r="M9" s="519"/>
      <c r="N9" s="519"/>
      <c r="O9" s="519"/>
      <c r="P9" s="519"/>
      <c r="Q9" s="327"/>
      <c r="R9" s="530"/>
    </row>
    <row r="10" spans="1:18" ht="15.6" thickTop="1" thickBot="1" x14ac:dyDescent="0.35">
      <c r="A10" s="518"/>
      <c r="B10" s="519"/>
      <c r="C10" s="519"/>
      <c r="D10" s="519"/>
      <c r="E10" s="519"/>
      <c r="F10" s="519"/>
      <c r="G10" s="519"/>
      <c r="H10" s="519"/>
      <c r="I10" s="519"/>
      <c r="J10" s="519"/>
      <c r="K10" s="519"/>
      <c r="L10" s="519"/>
      <c r="M10" s="519"/>
      <c r="N10" s="519"/>
      <c r="O10" s="519"/>
      <c r="P10" s="519"/>
      <c r="Q10" s="327"/>
      <c r="R10" s="530"/>
    </row>
    <row r="11" spans="1:18" ht="15.6" thickTop="1" thickBot="1" x14ac:dyDescent="0.35">
      <c r="A11" s="518"/>
      <c r="B11" s="519"/>
      <c r="C11" s="519"/>
      <c r="D11" s="519"/>
      <c r="E11" s="519"/>
      <c r="F11" s="519"/>
      <c r="G11" s="519"/>
      <c r="H11" s="519"/>
      <c r="I11" s="519"/>
      <c r="J11" s="519"/>
      <c r="K11" s="519"/>
      <c r="L11" s="519"/>
      <c r="M11" s="519"/>
      <c r="N11" s="519"/>
      <c r="O11" s="519"/>
      <c r="P11" s="519"/>
      <c r="Q11" s="327"/>
      <c r="R11" s="530"/>
    </row>
    <row r="12" spans="1:18" ht="15.6" thickTop="1" thickBot="1" x14ac:dyDescent="0.35">
      <c r="A12" s="518"/>
      <c r="B12" s="519"/>
      <c r="C12" s="519"/>
      <c r="D12" s="519"/>
      <c r="E12" s="519"/>
      <c r="F12" s="519"/>
      <c r="G12" s="519"/>
      <c r="H12" s="519"/>
      <c r="I12" s="519"/>
      <c r="J12" s="519"/>
      <c r="K12" s="519"/>
      <c r="L12" s="519"/>
      <c r="M12" s="519"/>
      <c r="N12" s="519"/>
      <c r="O12" s="519"/>
      <c r="P12" s="519"/>
      <c r="Q12" s="327"/>
      <c r="R12" s="530"/>
    </row>
    <row r="13" spans="1:18" ht="15.6" thickTop="1" thickBot="1" x14ac:dyDescent="0.35">
      <c r="A13" s="518"/>
      <c r="B13" s="519"/>
      <c r="C13" s="519"/>
      <c r="D13" s="519"/>
      <c r="E13" s="519"/>
      <c r="F13" s="519"/>
      <c r="G13" s="519"/>
      <c r="H13" s="519"/>
      <c r="I13" s="519"/>
      <c r="J13" s="519"/>
      <c r="K13" s="519"/>
      <c r="L13" s="519"/>
      <c r="M13" s="519"/>
      <c r="N13" s="519"/>
      <c r="O13" s="519"/>
      <c r="P13" s="519"/>
      <c r="Q13" s="327"/>
      <c r="R13" s="530"/>
    </row>
    <row r="14" spans="1:18" ht="15.6" thickTop="1" thickBot="1" x14ac:dyDescent="0.35">
      <c r="A14" s="518"/>
      <c r="B14" s="519"/>
      <c r="C14" s="519"/>
      <c r="D14" s="519"/>
      <c r="E14" s="519"/>
      <c r="F14" s="519"/>
      <c r="G14" s="519"/>
      <c r="H14" s="519"/>
      <c r="I14" s="519"/>
      <c r="J14" s="519"/>
      <c r="K14" s="519"/>
      <c r="L14" s="519"/>
      <c r="M14" s="519"/>
      <c r="N14" s="519"/>
      <c r="O14" s="519"/>
      <c r="P14" s="519"/>
      <c r="Q14" s="327"/>
      <c r="R14" s="530"/>
    </row>
    <row r="15" spans="1:18" ht="15.6" thickTop="1" thickBot="1" x14ac:dyDescent="0.35">
      <c r="A15" s="518"/>
      <c r="B15" s="519"/>
      <c r="C15" s="519"/>
      <c r="D15" s="519"/>
      <c r="E15" s="519"/>
      <c r="F15" s="519"/>
      <c r="G15" s="519"/>
      <c r="H15" s="519"/>
      <c r="I15" s="519"/>
      <c r="J15" s="519"/>
      <c r="K15" s="519"/>
      <c r="L15" s="519"/>
      <c r="M15" s="519"/>
      <c r="N15" s="519"/>
      <c r="O15" s="519"/>
      <c r="P15" s="519"/>
      <c r="Q15" s="327"/>
      <c r="R15" s="530"/>
    </row>
    <row r="16" spans="1:18" ht="15.6" thickTop="1" thickBot="1" x14ac:dyDescent="0.35">
      <c r="A16" s="518"/>
      <c r="B16" s="519"/>
      <c r="C16" s="519"/>
      <c r="D16" s="519"/>
      <c r="E16" s="519"/>
      <c r="F16" s="519"/>
      <c r="G16" s="519"/>
      <c r="H16" s="519"/>
      <c r="I16" s="519"/>
      <c r="J16" s="519"/>
      <c r="K16" s="519"/>
      <c r="L16" s="519"/>
      <c r="M16" s="519"/>
      <c r="N16" s="519"/>
      <c r="O16" s="519"/>
      <c r="P16" s="519"/>
      <c r="Q16" s="327"/>
      <c r="R16" s="530"/>
    </row>
    <row r="17" spans="1:18" ht="15.6" thickTop="1" thickBot="1" x14ac:dyDescent="0.35">
      <c r="A17" s="518"/>
      <c r="B17" s="519"/>
      <c r="C17" s="519"/>
      <c r="D17" s="519"/>
      <c r="E17" s="519"/>
      <c r="F17" s="519"/>
      <c r="G17" s="519"/>
      <c r="H17" s="519"/>
      <c r="I17" s="519"/>
      <c r="J17" s="519"/>
      <c r="K17" s="519"/>
      <c r="L17" s="519"/>
      <c r="M17" s="519"/>
      <c r="N17" s="519"/>
      <c r="O17" s="519"/>
      <c r="P17" s="519"/>
      <c r="Q17" s="439"/>
      <c r="R17" s="531"/>
    </row>
    <row r="18" spans="1:18" ht="18" customHeight="1" thickTop="1" thickBot="1" x14ac:dyDescent="0.35">
      <c r="A18" s="502" t="s">
        <v>127</v>
      </c>
      <c r="B18" s="503"/>
      <c r="C18" s="503"/>
      <c r="D18" s="503"/>
      <c r="E18" s="503"/>
      <c r="F18" s="503"/>
      <c r="G18" s="503"/>
      <c r="H18" s="503"/>
      <c r="I18" s="503"/>
      <c r="J18" s="503"/>
      <c r="K18" s="503"/>
      <c r="L18" s="503"/>
      <c r="M18" s="503"/>
      <c r="N18" s="503"/>
      <c r="O18" s="503"/>
      <c r="P18" s="503"/>
      <c r="Q18" s="525"/>
      <c r="R18" s="526"/>
    </row>
    <row r="19" spans="1:18" ht="18.75" customHeight="1" thickTop="1" thickBot="1" x14ac:dyDescent="0.35">
      <c r="A19" s="502"/>
      <c r="B19" s="503"/>
      <c r="C19" s="503"/>
      <c r="D19" s="503"/>
      <c r="E19" s="503"/>
      <c r="F19" s="503"/>
      <c r="G19" s="503"/>
      <c r="H19" s="503"/>
      <c r="I19" s="503"/>
      <c r="J19" s="503"/>
      <c r="K19" s="503"/>
      <c r="L19" s="503"/>
      <c r="M19" s="503"/>
      <c r="N19" s="503"/>
      <c r="O19" s="503"/>
      <c r="P19" s="503"/>
      <c r="Q19" s="527"/>
      <c r="R19" s="528"/>
    </row>
    <row r="20" spans="1:18" ht="15" thickTop="1" x14ac:dyDescent="0.3">
      <c r="A20" s="504" t="s">
        <v>176</v>
      </c>
      <c r="B20" s="505"/>
      <c r="C20" s="505"/>
      <c r="D20" s="505"/>
      <c r="E20" s="505"/>
      <c r="F20" s="505"/>
      <c r="G20" s="505"/>
      <c r="H20" s="505"/>
      <c r="I20" s="505"/>
      <c r="J20" s="505"/>
      <c r="K20" s="505"/>
      <c r="L20" s="505"/>
      <c r="M20" s="505"/>
      <c r="N20" s="505"/>
      <c r="O20" s="505"/>
      <c r="P20" s="506"/>
      <c r="Q20" s="325"/>
      <c r="R20" s="529" t="s">
        <v>102</v>
      </c>
    </row>
    <row r="21" spans="1:18" x14ac:dyDescent="0.3">
      <c r="A21" s="507"/>
      <c r="B21" s="508"/>
      <c r="C21" s="508"/>
      <c r="D21" s="508"/>
      <c r="E21" s="508"/>
      <c r="F21" s="508"/>
      <c r="G21" s="508"/>
      <c r="H21" s="508"/>
      <c r="I21" s="508"/>
      <c r="J21" s="508"/>
      <c r="K21" s="508"/>
      <c r="L21" s="508"/>
      <c r="M21" s="508"/>
      <c r="N21" s="508"/>
      <c r="O21" s="508"/>
      <c r="P21" s="509"/>
      <c r="Q21" s="327"/>
      <c r="R21" s="530"/>
    </row>
    <row r="22" spans="1:18" x14ac:dyDescent="0.3">
      <c r="A22" s="507"/>
      <c r="B22" s="508"/>
      <c r="C22" s="508"/>
      <c r="D22" s="508"/>
      <c r="E22" s="508"/>
      <c r="F22" s="508"/>
      <c r="G22" s="508"/>
      <c r="H22" s="508"/>
      <c r="I22" s="508"/>
      <c r="J22" s="508"/>
      <c r="K22" s="508"/>
      <c r="L22" s="508"/>
      <c r="M22" s="508"/>
      <c r="N22" s="508"/>
      <c r="O22" s="508"/>
      <c r="P22" s="509"/>
      <c r="Q22" s="327"/>
      <c r="R22" s="530"/>
    </row>
    <row r="23" spans="1:18" x14ac:dyDescent="0.3">
      <c r="A23" s="507"/>
      <c r="B23" s="508"/>
      <c r="C23" s="508"/>
      <c r="D23" s="508"/>
      <c r="E23" s="508"/>
      <c r="F23" s="508"/>
      <c r="G23" s="508"/>
      <c r="H23" s="508"/>
      <c r="I23" s="508"/>
      <c r="J23" s="508"/>
      <c r="K23" s="508"/>
      <c r="L23" s="508"/>
      <c r="M23" s="508"/>
      <c r="N23" s="508"/>
      <c r="O23" s="508"/>
      <c r="P23" s="509"/>
      <c r="Q23" s="327"/>
      <c r="R23" s="530"/>
    </row>
    <row r="24" spans="1:18" x14ac:dyDescent="0.3">
      <c r="A24" s="507"/>
      <c r="B24" s="508"/>
      <c r="C24" s="508"/>
      <c r="D24" s="508"/>
      <c r="E24" s="508"/>
      <c r="F24" s="508"/>
      <c r="G24" s="508"/>
      <c r="H24" s="508"/>
      <c r="I24" s="508"/>
      <c r="J24" s="508"/>
      <c r="K24" s="508"/>
      <c r="L24" s="508"/>
      <c r="M24" s="508"/>
      <c r="N24" s="508"/>
      <c r="O24" s="508"/>
      <c r="P24" s="509"/>
      <c r="Q24" s="327"/>
      <c r="R24" s="530"/>
    </row>
    <row r="25" spans="1:18" x14ac:dyDescent="0.3">
      <c r="A25" s="507"/>
      <c r="B25" s="508"/>
      <c r="C25" s="508"/>
      <c r="D25" s="508"/>
      <c r="E25" s="508"/>
      <c r="F25" s="508"/>
      <c r="G25" s="508"/>
      <c r="H25" s="508"/>
      <c r="I25" s="508"/>
      <c r="J25" s="508"/>
      <c r="K25" s="508"/>
      <c r="L25" s="508"/>
      <c r="M25" s="508"/>
      <c r="N25" s="508"/>
      <c r="O25" s="508"/>
      <c r="P25" s="509"/>
      <c r="Q25" s="327"/>
      <c r="R25" s="530"/>
    </row>
    <row r="26" spans="1:18" ht="15" thickBot="1" x14ac:dyDescent="0.35">
      <c r="A26" s="510"/>
      <c r="B26" s="511"/>
      <c r="C26" s="511"/>
      <c r="D26" s="511"/>
      <c r="E26" s="511"/>
      <c r="F26" s="511"/>
      <c r="G26" s="511"/>
      <c r="H26" s="511"/>
      <c r="I26" s="511"/>
      <c r="J26" s="511"/>
      <c r="K26" s="511"/>
      <c r="L26" s="511"/>
      <c r="M26" s="511"/>
      <c r="N26" s="511"/>
      <c r="O26" s="511"/>
      <c r="P26" s="512"/>
      <c r="Q26" s="439"/>
      <c r="R26" s="531"/>
    </row>
    <row r="27" spans="1:18" ht="15.6" thickTop="1" thickBot="1" x14ac:dyDescent="0.35">
      <c r="A27" s="513" t="s">
        <v>128</v>
      </c>
      <c r="B27" s="514"/>
      <c r="C27" s="514"/>
      <c r="D27" s="514"/>
      <c r="E27" s="514"/>
      <c r="F27" s="514"/>
      <c r="G27" s="514"/>
      <c r="H27" s="514"/>
      <c r="I27" s="514"/>
      <c r="J27" s="514"/>
      <c r="K27" s="514"/>
      <c r="L27" s="514"/>
      <c r="M27" s="514"/>
      <c r="N27" s="514"/>
      <c r="O27" s="514"/>
      <c r="P27" s="514"/>
      <c r="Q27" s="525"/>
      <c r="R27" s="526"/>
    </row>
    <row r="28" spans="1:18" ht="15.6" thickTop="1" thickBot="1" x14ac:dyDescent="0.35">
      <c r="A28" s="515"/>
      <c r="B28" s="516"/>
      <c r="C28" s="516"/>
      <c r="D28" s="516"/>
      <c r="E28" s="516"/>
      <c r="F28" s="516"/>
      <c r="G28" s="516"/>
      <c r="H28" s="516"/>
      <c r="I28" s="516"/>
      <c r="J28" s="516"/>
      <c r="K28" s="516"/>
      <c r="L28" s="516"/>
      <c r="M28" s="516"/>
      <c r="N28" s="516"/>
      <c r="O28" s="516"/>
      <c r="P28" s="516"/>
      <c r="Q28" s="527"/>
      <c r="R28" s="528"/>
    </row>
    <row r="29" spans="1:18" ht="15" thickBot="1" x14ac:dyDescent="0.35">
      <c r="A29" s="520" t="s">
        <v>177</v>
      </c>
      <c r="B29" s="521"/>
      <c r="C29" s="521"/>
      <c r="D29" s="521"/>
      <c r="E29" s="521"/>
      <c r="F29" s="521"/>
      <c r="G29" s="521"/>
      <c r="H29" s="521"/>
      <c r="I29" s="521"/>
      <c r="J29" s="521"/>
      <c r="K29" s="521"/>
      <c r="L29" s="521"/>
      <c r="M29" s="521"/>
      <c r="N29" s="521"/>
      <c r="O29" s="521"/>
      <c r="P29" s="521"/>
      <c r="Q29" s="325"/>
      <c r="R29" s="529" t="s">
        <v>84</v>
      </c>
    </row>
    <row r="30" spans="1:18" ht="15.6" thickTop="1" thickBot="1" x14ac:dyDescent="0.35">
      <c r="A30" s="522"/>
      <c r="B30" s="519"/>
      <c r="C30" s="519"/>
      <c r="D30" s="519"/>
      <c r="E30" s="519"/>
      <c r="F30" s="519"/>
      <c r="G30" s="519"/>
      <c r="H30" s="519"/>
      <c r="I30" s="519"/>
      <c r="J30" s="519"/>
      <c r="K30" s="519"/>
      <c r="L30" s="519"/>
      <c r="M30" s="519"/>
      <c r="N30" s="519"/>
      <c r="O30" s="519"/>
      <c r="P30" s="519"/>
      <c r="Q30" s="327"/>
      <c r="R30" s="530"/>
    </row>
    <row r="31" spans="1:18" ht="15.6" thickTop="1" thickBot="1" x14ac:dyDescent="0.35">
      <c r="A31" s="522"/>
      <c r="B31" s="519"/>
      <c r="C31" s="519"/>
      <c r="D31" s="519"/>
      <c r="E31" s="519"/>
      <c r="F31" s="519"/>
      <c r="G31" s="519"/>
      <c r="H31" s="519"/>
      <c r="I31" s="519"/>
      <c r="J31" s="519"/>
      <c r="K31" s="519"/>
      <c r="L31" s="519"/>
      <c r="M31" s="519"/>
      <c r="N31" s="519"/>
      <c r="O31" s="519"/>
      <c r="P31" s="519"/>
      <c r="Q31" s="327"/>
      <c r="R31" s="530"/>
    </row>
    <row r="32" spans="1:18" ht="15.6" thickTop="1" thickBot="1" x14ac:dyDescent="0.35">
      <c r="A32" s="522"/>
      <c r="B32" s="519"/>
      <c r="C32" s="519"/>
      <c r="D32" s="519"/>
      <c r="E32" s="519"/>
      <c r="F32" s="519"/>
      <c r="G32" s="519"/>
      <c r="H32" s="519"/>
      <c r="I32" s="519"/>
      <c r="J32" s="519"/>
      <c r="K32" s="519"/>
      <c r="L32" s="519"/>
      <c r="M32" s="519"/>
      <c r="N32" s="519"/>
      <c r="O32" s="519"/>
      <c r="P32" s="519"/>
      <c r="Q32" s="327"/>
      <c r="R32" s="530"/>
    </row>
    <row r="33" spans="1:20" ht="19.2" thickTop="1" thickBot="1" x14ac:dyDescent="0.4">
      <c r="A33" s="522"/>
      <c r="B33" s="519"/>
      <c r="C33" s="519"/>
      <c r="D33" s="519"/>
      <c r="E33" s="519"/>
      <c r="F33" s="519"/>
      <c r="G33" s="519"/>
      <c r="H33" s="519"/>
      <c r="I33" s="519"/>
      <c r="J33" s="519"/>
      <c r="K33" s="519"/>
      <c r="L33" s="519"/>
      <c r="M33" s="519"/>
      <c r="N33" s="519"/>
      <c r="O33" s="519"/>
      <c r="P33" s="519"/>
      <c r="Q33" s="327"/>
      <c r="R33" s="530"/>
      <c r="T33" s="1"/>
    </row>
    <row r="34" spans="1:20" ht="15.6" thickTop="1" thickBot="1" x14ac:dyDescent="0.35">
      <c r="A34" s="522"/>
      <c r="B34" s="519"/>
      <c r="C34" s="519"/>
      <c r="D34" s="519"/>
      <c r="E34" s="519"/>
      <c r="F34" s="519"/>
      <c r="G34" s="519"/>
      <c r="H34" s="519"/>
      <c r="I34" s="519"/>
      <c r="J34" s="519"/>
      <c r="K34" s="519"/>
      <c r="L34" s="519"/>
      <c r="M34" s="519"/>
      <c r="N34" s="519"/>
      <c r="O34" s="519"/>
      <c r="P34" s="519"/>
      <c r="Q34" s="327"/>
      <c r="R34" s="530"/>
    </row>
    <row r="35" spans="1:20" ht="15.6" thickTop="1" thickBot="1" x14ac:dyDescent="0.35">
      <c r="A35" s="522"/>
      <c r="B35" s="519"/>
      <c r="C35" s="519"/>
      <c r="D35" s="519"/>
      <c r="E35" s="519"/>
      <c r="F35" s="519"/>
      <c r="G35" s="519"/>
      <c r="H35" s="519"/>
      <c r="I35" s="519"/>
      <c r="J35" s="519"/>
      <c r="K35" s="519"/>
      <c r="L35" s="519"/>
      <c r="M35" s="519"/>
      <c r="N35" s="519"/>
      <c r="O35" s="519"/>
      <c r="P35" s="519"/>
      <c r="Q35" s="327"/>
      <c r="R35" s="530"/>
    </row>
    <row r="36" spans="1:20" ht="15.6" thickTop="1" thickBot="1" x14ac:dyDescent="0.35">
      <c r="A36" s="522"/>
      <c r="B36" s="519"/>
      <c r="C36" s="519"/>
      <c r="D36" s="519"/>
      <c r="E36" s="519"/>
      <c r="F36" s="519"/>
      <c r="G36" s="519"/>
      <c r="H36" s="519"/>
      <c r="I36" s="519"/>
      <c r="J36" s="519"/>
      <c r="K36" s="519"/>
      <c r="L36" s="519"/>
      <c r="M36" s="519"/>
      <c r="N36" s="519"/>
      <c r="O36" s="519"/>
      <c r="P36" s="519"/>
      <c r="Q36" s="327"/>
      <c r="R36" s="530"/>
    </row>
    <row r="37" spans="1:20" ht="15.6" thickTop="1" thickBot="1" x14ac:dyDescent="0.35">
      <c r="A37" s="523"/>
      <c r="B37" s="524"/>
      <c r="C37" s="524"/>
      <c r="D37" s="524"/>
      <c r="E37" s="524"/>
      <c r="F37" s="524"/>
      <c r="G37" s="524"/>
      <c r="H37" s="524"/>
      <c r="I37" s="524"/>
      <c r="J37" s="524"/>
      <c r="K37" s="524"/>
      <c r="L37" s="524"/>
      <c r="M37" s="524"/>
      <c r="N37" s="524"/>
      <c r="O37" s="524"/>
      <c r="P37" s="524"/>
      <c r="Q37" s="439"/>
      <c r="R37" s="531"/>
    </row>
    <row r="38" spans="1:20" ht="18.600000000000001" thickBot="1" x14ac:dyDescent="0.4">
      <c r="A38" s="517"/>
      <c r="B38" s="517"/>
      <c r="C38" s="517"/>
      <c r="D38" s="517"/>
      <c r="E38" s="517"/>
      <c r="F38" s="1"/>
      <c r="G38" s="1"/>
      <c r="H38" s="1"/>
      <c r="I38" s="1"/>
      <c r="J38" s="1"/>
      <c r="K38" s="1"/>
      <c r="L38" s="1"/>
      <c r="M38" s="1"/>
      <c r="N38" s="222" t="s">
        <v>19</v>
      </c>
      <c r="O38" s="223"/>
      <c r="P38" s="223"/>
      <c r="Q38" s="30">
        <f>SUM(Q29+Q20+Q8)</f>
        <v>0</v>
      </c>
      <c r="R38" s="29" t="s">
        <v>129</v>
      </c>
    </row>
    <row r="39" spans="1:20" x14ac:dyDescent="0.3">
      <c r="A39" s="501"/>
      <c r="B39" s="501"/>
      <c r="C39" s="501"/>
      <c r="E39" s="26"/>
    </row>
    <row r="40" spans="1:20" x14ac:dyDescent="0.3">
      <c r="A40" s="501"/>
      <c r="B40" s="501"/>
      <c r="C40" s="501"/>
      <c r="E40" s="26"/>
      <c r="J40" s="2"/>
      <c r="K40" s="2"/>
      <c r="L40" s="2"/>
      <c r="M40" s="2"/>
      <c r="N40" s="2"/>
      <c r="O40" s="2"/>
      <c r="P40" s="2"/>
    </row>
    <row r="41" spans="1:20" x14ac:dyDescent="0.3">
      <c r="A41" s="501"/>
      <c r="B41" s="501"/>
      <c r="C41" s="501"/>
      <c r="E41" s="26"/>
    </row>
    <row r="42" spans="1:20" x14ac:dyDescent="0.3">
      <c r="A42" s="501"/>
      <c r="B42" s="501"/>
      <c r="C42" s="501"/>
      <c r="D42" s="27"/>
      <c r="E42" s="28"/>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32" t="s">
        <v>130</v>
      </c>
      <c r="C2" s="532"/>
      <c r="D2" s="532"/>
      <c r="E2" s="31" t="s">
        <v>131</v>
      </c>
      <c r="F2" s="31" t="s">
        <v>132</v>
      </c>
    </row>
    <row r="3" spans="2:6" x14ac:dyDescent="0.3">
      <c r="B3" s="545" t="s">
        <v>133</v>
      </c>
      <c r="C3" s="546"/>
      <c r="D3" s="547"/>
      <c r="E3" s="24">
        <f>'H&amp;S Overview'!G49</f>
        <v>0</v>
      </c>
      <c r="F3" s="5">
        <v>10</v>
      </c>
    </row>
    <row r="4" spans="2:6" x14ac:dyDescent="0.3">
      <c r="B4" s="234" t="s">
        <v>134</v>
      </c>
      <c r="C4" s="235"/>
      <c r="D4" s="548"/>
      <c r="E4" s="24">
        <f>'Machine Shop'!N44</f>
        <v>0</v>
      </c>
      <c r="F4" s="5">
        <v>20</v>
      </c>
    </row>
    <row r="5" spans="2:6" x14ac:dyDescent="0.3">
      <c r="B5" s="234" t="s">
        <v>135</v>
      </c>
      <c r="C5" s="235"/>
      <c r="D5" s="548"/>
      <c r="E5" s="24">
        <f>'Engine Strip'!P39</f>
        <v>0</v>
      </c>
      <c r="F5" s="5">
        <v>25</v>
      </c>
    </row>
    <row r="6" spans="2:6" x14ac:dyDescent="0.3">
      <c r="B6" s="234" t="s">
        <v>136</v>
      </c>
      <c r="C6" s="235"/>
      <c r="D6" s="548"/>
      <c r="E6" s="24">
        <f>Suspension!O23</f>
        <v>0</v>
      </c>
      <c r="F6" s="5">
        <v>17</v>
      </c>
    </row>
    <row r="7" spans="2:6" x14ac:dyDescent="0.3">
      <c r="B7" s="234" t="s">
        <v>137</v>
      </c>
      <c r="C7" s="235"/>
      <c r="D7" s="548"/>
      <c r="E7" s="24">
        <f>'Ad Manufacturing'!P22</f>
        <v>0</v>
      </c>
      <c r="F7" s="5">
        <v>12</v>
      </c>
    </row>
    <row r="8" spans="2:6" x14ac:dyDescent="0.3">
      <c r="B8" s="234" t="s">
        <v>138</v>
      </c>
      <c r="C8" s="235"/>
      <c r="D8" s="548"/>
      <c r="E8" s="24">
        <f>Composites!P24</f>
        <v>0</v>
      </c>
      <c r="F8" s="5">
        <v>10</v>
      </c>
    </row>
    <row r="9" spans="2:6" x14ac:dyDescent="0.3">
      <c r="B9" s="549" t="s">
        <v>139</v>
      </c>
      <c r="C9" s="550"/>
      <c r="D9" s="551"/>
      <c r="E9" s="36"/>
      <c r="F9" s="10" t="s">
        <v>124</v>
      </c>
    </row>
    <row r="10" spans="2:6" ht="15" thickBot="1" x14ac:dyDescent="0.35">
      <c r="B10" s="539" t="s">
        <v>140</v>
      </c>
      <c r="C10" s="540"/>
      <c r="D10" s="541"/>
      <c r="E10" s="36" cm="1">
        <f t="array" ref="E10">CPD!Q38:Q38</f>
        <v>0</v>
      </c>
      <c r="F10" s="10">
        <v>6</v>
      </c>
    </row>
    <row r="11" spans="2:6" ht="15" thickBot="1" x14ac:dyDescent="0.35">
      <c r="B11" s="542" t="s">
        <v>141</v>
      </c>
      <c r="C11" s="543"/>
      <c r="D11" s="544"/>
      <c r="E11" s="37">
        <f>SUM(E3:E10)</f>
        <v>0</v>
      </c>
      <c r="F11" s="33">
        <f>F3+F4+F5+F6+F7+F8+F10</f>
        <v>100</v>
      </c>
    </row>
    <row r="12" spans="2:6" ht="15" thickBot="1" x14ac:dyDescent="0.35">
      <c r="B12" s="533" t="s">
        <v>142</v>
      </c>
      <c r="C12" s="534"/>
      <c r="D12" s="535"/>
      <c r="E12" s="38"/>
      <c r="F12" s="32"/>
    </row>
    <row r="13" spans="2:6" ht="15" thickBot="1" x14ac:dyDescent="0.35"/>
    <row r="14" spans="2:6" ht="15" thickBot="1" x14ac:dyDescent="0.35">
      <c r="B14" s="536" t="s">
        <v>143</v>
      </c>
      <c r="C14" s="537"/>
      <c r="D14" s="538"/>
      <c r="E14" s="34">
        <f>(E11*0.75)+(E12*0.25)</f>
        <v>0</v>
      </c>
      <c r="F14" s="35" t="s">
        <v>144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Joel Gilby (2500756)</cp:lastModifiedBy>
  <cp:revision/>
  <dcterms:created xsi:type="dcterms:W3CDTF">2020-12-20T10:55:52Z</dcterms:created>
  <dcterms:modified xsi:type="dcterms:W3CDTF">2026-03-29T19:59:36Z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